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390" yWindow="615" windowWidth="19815" windowHeight="6345"/>
  </bookViews>
  <sheets>
    <sheet name="Outils de comparaison" sheetId="1" r:id="rId1"/>
    <sheet name="Requête 052" sheetId="2" r:id="rId2"/>
    <sheet name="Fichier source CGECP" sheetId="3" r:id="rId3"/>
    <sheet name="TCD" sheetId="5" r:id="rId4"/>
    <sheet name="Fichier source N" sheetId="4" state="hidden" r:id="rId5"/>
  </sheets>
  <definedNames>
    <definedName name="_xlnm._FilterDatabase" localSheetId="2" hidden="1">'Fichier source CGECP'!$A$1:$F$1259</definedName>
    <definedName name="_xlnm._FilterDatabase" localSheetId="0" hidden="1">'Outils de comparaison'!$A$2:$Q$1483</definedName>
    <definedName name="_xlnm._FilterDatabase" localSheetId="1" hidden="1">'Requête 052'!$A$1:$AA$1203</definedName>
    <definedName name="bdd">'Requête 052'!$A$1:$G$1</definedName>
  </definedNames>
  <calcPr calcId="145621"/>
  <pivotCaches>
    <pivotCache cacheId="0" r:id="rId6"/>
  </pivotCaches>
</workbook>
</file>

<file path=xl/calcChain.xml><?xml version="1.0" encoding="utf-8"?>
<calcChain xmlns="http://schemas.openxmlformats.org/spreadsheetml/2006/main">
  <c r="A1480" i="1" l="1"/>
  <c r="A1479" i="1"/>
  <c r="A1478" i="1"/>
  <c r="A1477" i="1"/>
  <c r="A1476" i="1"/>
  <c r="A1475" i="1"/>
  <c r="A1474" i="1"/>
  <c r="A1473" i="1"/>
  <c r="A1472" i="1"/>
  <c r="A1471" i="1"/>
  <c r="A1469" i="1"/>
  <c r="A1468" i="1"/>
  <c r="A1467" i="1"/>
  <c r="A1466" i="1"/>
  <c r="A1465" i="1"/>
  <c r="A1464" i="1"/>
  <c r="A1463" i="1"/>
  <c r="A1462" i="1"/>
  <c r="A1461" i="1"/>
  <c r="A1460" i="1"/>
  <c r="A1457" i="1"/>
  <c r="A1456" i="1"/>
  <c r="A1455" i="1"/>
  <c r="A1454" i="1"/>
  <c r="A1453" i="1"/>
  <c r="A1452" i="1"/>
  <c r="A1451" i="1"/>
  <c r="A1450" i="1"/>
  <c r="A1449" i="1"/>
  <c r="A1448" i="1"/>
  <c r="A1447" i="1"/>
  <c r="A1446" i="1"/>
  <c r="A1445" i="1"/>
  <c r="A1444" i="1"/>
  <c r="A1442" i="1"/>
  <c r="A1441" i="1"/>
  <c r="A1440" i="1"/>
  <c r="A1438" i="1"/>
  <c r="A1437" i="1"/>
  <c r="A1436" i="1"/>
  <c r="A1406" i="1"/>
  <c r="A1405" i="1"/>
  <c r="A1401" i="1"/>
  <c r="A1399" i="1"/>
  <c r="A1391" i="1"/>
  <c r="A1389" i="1"/>
  <c r="A1386" i="1"/>
  <c r="A1385" i="1"/>
  <c r="A1379" i="1"/>
  <c r="A1376" i="1"/>
  <c r="A1375" i="1"/>
  <c r="A1373" i="1"/>
  <c r="A1372" i="1"/>
  <c r="A1369" i="1"/>
  <c r="A1368" i="1"/>
  <c r="A1367" i="1"/>
  <c r="A1366" i="1"/>
  <c r="A1364" i="1"/>
  <c r="A1363" i="1"/>
  <c r="A1362" i="1"/>
  <c r="A1360" i="1"/>
  <c r="A1359" i="1"/>
  <c r="A1358" i="1"/>
  <c r="A1357" i="1"/>
  <c r="A1356" i="1"/>
  <c r="A1355" i="1"/>
  <c r="A1354" i="1"/>
  <c r="A1353" i="1"/>
  <c r="A1333" i="1"/>
  <c r="A1330" i="1"/>
  <c r="A1329" i="1"/>
  <c r="A1322" i="1"/>
  <c r="A1319" i="1"/>
  <c r="A1318" i="1"/>
  <c r="A1316" i="1"/>
  <c r="A1311" i="1"/>
  <c r="A1309" i="1"/>
  <c r="A1308" i="1"/>
  <c r="A1307" i="1"/>
  <c r="A1306" i="1"/>
  <c r="A1305" i="1"/>
  <c r="A1302" i="1"/>
  <c r="A1299" i="1"/>
  <c r="A1298" i="1"/>
  <c r="A1297" i="1"/>
  <c r="A1295" i="1"/>
  <c r="A1294" i="1"/>
  <c r="A1292" i="1"/>
  <c r="A1291" i="1"/>
  <c r="A1289" i="1"/>
  <c r="A1288" i="1"/>
  <c r="A1287" i="1"/>
  <c r="A1285" i="1"/>
  <c r="A1258" i="1"/>
  <c r="A1256" i="1"/>
  <c r="A1251" i="1"/>
  <c r="A1249" i="1"/>
  <c r="A1248" i="1"/>
  <c r="A1238" i="1"/>
  <c r="A1237" i="1"/>
  <c r="A1236" i="1"/>
  <c r="A1233" i="1"/>
  <c r="A1230" i="1"/>
  <c r="A1228" i="1"/>
  <c r="A1227" i="1"/>
  <c r="A1225" i="1"/>
  <c r="A1222" i="1"/>
  <c r="A1221" i="1"/>
  <c r="A1217" i="1"/>
  <c r="A1214" i="1"/>
  <c r="A1213" i="1"/>
  <c r="A1212" i="1"/>
  <c r="A1211" i="1"/>
  <c r="A1210" i="1"/>
  <c r="A1209" i="1"/>
  <c r="A1208" i="1"/>
  <c r="A1207" i="1"/>
  <c r="F1205" i="1"/>
  <c r="E1205" i="1"/>
  <c r="D1205" i="1"/>
  <c r="C1205" i="1"/>
  <c r="B1205" i="1"/>
  <c r="A1205" i="1"/>
  <c r="F1204" i="1"/>
  <c r="E1204" i="1"/>
  <c r="D1204" i="1"/>
  <c r="C1204" i="1"/>
  <c r="B1204" i="1"/>
  <c r="A1204" i="1"/>
  <c r="I1204" i="1" s="1"/>
  <c r="F1203" i="1"/>
  <c r="E1203" i="1"/>
  <c r="D1203" i="1"/>
  <c r="C1203" i="1"/>
  <c r="B1203" i="1"/>
  <c r="A1203" i="1"/>
  <c r="F1202" i="1"/>
  <c r="E1202" i="1"/>
  <c r="D1202" i="1"/>
  <c r="C1202" i="1"/>
  <c r="B1202" i="1"/>
  <c r="A1202" i="1"/>
  <c r="H1202" i="1" s="1"/>
  <c r="F1201" i="1"/>
  <c r="E1201" i="1"/>
  <c r="D1201" i="1"/>
  <c r="C1201" i="1"/>
  <c r="B1201" i="1"/>
  <c r="A1201" i="1"/>
  <c r="F1200" i="1"/>
  <c r="E1200" i="1"/>
  <c r="D1200" i="1"/>
  <c r="C1200" i="1"/>
  <c r="B1200" i="1"/>
  <c r="A1200" i="1"/>
  <c r="G1200" i="1" s="1"/>
  <c r="F1199" i="1"/>
  <c r="E1199" i="1"/>
  <c r="D1199" i="1"/>
  <c r="C1199" i="1"/>
  <c r="B1199" i="1"/>
  <c r="A1199" i="1"/>
  <c r="F1198" i="1"/>
  <c r="E1198" i="1"/>
  <c r="D1198" i="1"/>
  <c r="C1198" i="1"/>
  <c r="B1198" i="1"/>
  <c r="A1198" i="1"/>
  <c r="H1198" i="1" s="1"/>
  <c r="F1197" i="1"/>
  <c r="E1197" i="1"/>
  <c r="D1197" i="1"/>
  <c r="C1197" i="1"/>
  <c r="B1197" i="1"/>
  <c r="A1197" i="1"/>
  <c r="F1196" i="1"/>
  <c r="E1196" i="1"/>
  <c r="D1196" i="1"/>
  <c r="C1196" i="1"/>
  <c r="B1196" i="1"/>
  <c r="A1196" i="1"/>
  <c r="G1196" i="1" s="1"/>
  <c r="F1195" i="1"/>
  <c r="E1195" i="1"/>
  <c r="D1195" i="1"/>
  <c r="C1195" i="1"/>
  <c r="B1195" i="1"/>
  <c r="A1195" i="1"/>
  <c r="F1194" i="1"/>
  <c r="E1194" i="1"/>
  <c r="D1194" i="1"/>
  <c r="C1194" i="1"/>
  <c r="B1194" i="1"/>
  <c r="A1194" i="1"/>
  <c r="H1194" i="1" s="1"/>
  <c r="F1193" i="1"/>
  <c r="E1193" i="1"/>
  <c r="D1193" i="1"/>
  <c r="C1193" i="1"/>
  <c r="B1193" i="1"/>
  <c r="A1193" i="1"/>
  <c r="F1192" i="1"/>
  <c r="E1192" i="1"/>
  <c r="D1192" i="1"/>
  <c r="C1192" i="1"/>
  <c r="B1192" i="1"/>
  <c r="A1192" i="1"/>
  <c r="G1192" i="1" s="1"/>
  <c r="F1191" i="1"/>
  <c r="E1191" i="1"/>
  <c r="D1191" i="1"/>
  <c r="C1191" i="1"/>
  <c r="B1191" i="1"/>
  <c r="A1191" i="1"/>
  <c r="F1190" i="1"/>
  <c r="E1190" i="1"/>
  <c r="D1190" i="1"/>
  <c r="C1190" i="1"/>
  <c r="B1190" i="1"/>
  <c r="A1190" i="1"/>
  <c r="H1190" i="1" s="1"/>
  <c r="F1189" i="1"/>
  <c r="E1189" i="1"/>
  <c r="D1189" i="1"/>
  <c r="C1189" i="1"/>
  <c r="B1189" i="1"/>
  <c r="A1189" i="1"/>
  <c r="F1188" i="1"/>
  <c r="E1188" i="1"/>
  <c r="D1188" i="1"/>
  <c r="C1188" i="1"/>
  <c r="B1188" i="1"/>
  <c r="A1188" i="1"/>
  <c r="I1188" i="1" s="1"/>
  <c r="F1187" i="1"/>
  <c r="E1187" i="1"/>
  <c r="D1187" i="1"/>
  <c r="C1187" i="1"/>
  <c r="B1187" i="1"/>
  <c r="A1187" i="1"/>
  <c r="F1186" i="1"/>
  <c r="E1186" i="1"/>
  <c r="D1186" i="1"/>
  <c r="C1186" i="1"/>
  <c r="B1186" i="1"/>
  <c r="A1186" i="1"/>
  <c r="H1186" i="1" s="1"/>
  <c r="F1185" i="1"/>
  <c r="E1185" i="1"/>
  <c r="D1185" i="1"/>
  <c r="C1185" i="1"/>
  <c r="B1185" i="1"/>
  <c r="A1185" i="1"/>
  <c r="F1184" i="1"/>
  <c r="E1184" i="1"/>
  <c r="D1184" i="1"/>
  <c r="C1184" i="1"/>
  <c r="B1184" i="1"/>
  <c r="A1184" i="1"/>
  <c r="G1184" i="1" s="1"/>
  <c r="F1183" i="1"/>
  <c r="E1183" i="1"/>
  <c r="D1183" i="1"/>
  <c r="C1183" i="1"/>
  <c r="B1183" i="1"/>
  <c r="A1183" i="1"/>
  <c r="F1182" i="1"/>
  <c r="E1182" i="1"/>
  <c r="D1182" i="1"/>
  <c r="C1182" i="1"/>
  <c r="B1182" i="1"/>
  <c r="A1182" i="1"/>
  <c r="H1182" i="1" s="1"/>
  <c r="F1181" i="1"/>
  <c r="E1181" i="1"/>
  <c r="D1181" i="1"/>
  <c r="C1181" i="1"/>
  <c r="B1181" i="1"/>
  <c r="A1181" i="1"/>
  <c r="F1180" i="1"/>
  <c r="E1180" i="1"/>
  <c r="D1180" i="1"/>
  <c r="C1180" i="1"/>
  <c r="B1180" i="1"/>
  <c r="A1180" i="1"/>
  <c r="G1180" i="1" s="1"/>
  <c r="F1179" i="1"/>
  <c r="E1179" i="1"/>
  <c r="D1179" i="1"/>
  <c r="C1179" i="1"/>
  <c r="B1179" i="1"/>
  <c r="A1179" i="1"/>
  <c r="F1178" i="1"/>
  <c r="E1178" i="1"/>
  <c r="D1178" i="1"/>
  <c r="C1178" i="1"/>
  <c r="B1178" i="1"/>
  <c r="A1178" i="1"/>
  <c r="H1178" i="1" s="1"/>
  <c r="F1177" i="1"/>
  <c r="E1177" i="1"/>
  <c r="D1177" i="1"/>
  <c r="C1177" i="1"/>
  <c r="B1177" i="1"/>
  <c r="A1177" i="1"/>
  <c r="F1176" i="1"/>
  <c r="E1176" i="1"/>
  <c r="D1176" i="1"/>
  <c r="C1176" i="1"/>
  <c r="B1176" i="1"/>
  <c r="A1176" i="1"/>
  <c r="G1176" i="1" s="1"/>
  <c r="F1175" i="1"/>
  <c r="E1175" i="1"/>
  <c r="D1175" i="1"/>
  <c r="C1175" i="1"/>
  <c r="B1175" i="1"/>
  <c r="A1175" i="1"/>
  <c r="F1174" i="1"/>
  <c r="E1174" i="1"/>
  <c r="D1174" i="1"/>
  <c r="C1174" i="1"/>
  <c r="B1174" i="1"/>
  <c r="A1174" i="1"/>
  <c r="J1174" i="1" s="1"/>
  <c r="F1173" i="1"/>
  <c r="E1173" i="1"/>
  <c r="D1173" i="1"/>
  <c r="C1173" i="1"/>
  <c r="B1173" i="1"/>
  <c r="A1173" i="1"/>
  <c r="F1172" i="1"/>
  <c r="E1172" i="1"/>
  <c r="D1172" i="1"/>
  <c r="C1172" i="1"/>
  <c r="B1172" i="1"/>
  <c r="A1172" i="1"/>
  <c r="I1172" i="1" s="1"/>
  <c r="F1171" i="1"/>
  <c r="E1171" i="1"/>
  <c r="D1171" i="1"/>
  <c r="C1171" i="1"/>
  <c r="B1171" i="1"/>
  <c r="A1171" i="1"/>
  <c r="F1170" i="1"/>
  <c r="E1170" i="1"/>
  <c r="D1170" i="1"/>
  <c r="C1170" i="1"/>
  <c r="B1170" i="1"/>
  <c r="A1170" i="1"/>
  <c r="H1170" i="1" s="1"/>
  <c r="F1169" i="1"/>
  <c r="E1169" i="1"/>
  <c r="D1169" i="1"/>
  <c r="C1169" i="1"/>
  <c r="B1169" i="1"/>
  <c r="A1169" i="1"/>
  <c r="F1168" i="1"/>
  <c r="E1168" i="1"/>
  <c r="D1168" i="1"/>
  <c r="C1168" i="1"/>
  <c r="B1168" i="1"/>
  <c r="A1168" i="1"/>
  <c r="G1168" i="1" s="1"/>
  <c r="F1167" i="1"/>
  <c r="E1167" i="1"/>
  <c r="D1167" i="1"/>
  <c r="C1167" i="1"/>
  <c r="B1167" i="1"/>
  <c r="A1167" i="1"/>
  <c r="F1166" i="1"/>
  <c r="E1166" i="1"/>
  <c r="D1166" i="1"/>
  <c r="C1166" i="1"/>
  <c r="B1166" i="1"/>
  <c r="A1166" i="1"/>
  <c r="H1166" i="1" s="1"/>
  <c r="F1165" i="1"/>
  <c r="E1165" i="1"/>
  <c r="D1165" i="1"/>
  <c r="C1165" i="1"/>
  <c r="B1165" i="1"/>
  <c r="A1165" i="1"/>
  <c r="F1164" i="1"/>
  <c r="E1164" i="1"/>
  <c r="D1164" i="1"/>
  <c r="C1164" i="1"/>
  <c r="B1164" i="1"/>
  <c r="A1164" i="1"/>
  <c r="G1164" i="1" s="1"/>
  <c r="F1163" i="1"/>
  <c r="E1163" i="1"/>
  <c r="D1163" i="1"/>
  <c r="C1163" i="1"/>
  <c r="B1163" i="1"/>
  <c r="A1163" i="1"/>
  <c r="F1162" i="1"/>
  <c r="E1162" i="1"/>
  <c r="D1162" i="1"/>
  <c r="C1162" i="1"/>
  <c r="B1162" i="1"/>
  <c r="A1162" i="1"/>
  <c r="H1162" i="1" s="1"/>
  <c r="F1161" i="1"/>
  <c r="E1161" i="1"/>
  <c r="D1161" i="1"/>
  <c r="C1161" i="1"/>
  <c r="B1161" i="1"/>
  <c r="A1161" i="1"/>
  <c r="F1160" i="1"/>
  <c r="E1160" i="1"/>
  <c r="D1160" i="1"/>
  <c r="C1160" i="1"/>
  <c r="B1160" i="1"/>
  <c r="A1160" i="1"/>
  <c r="G1160" i="1" s="1"/>
  <c r="F1159" i="1"/>
  <c r="E1159" i="1"/>
  <c r="D1159" i="1"/>
  <c r="C1159" i="1"/>
  <c r="B1159" i="1"/>
  <c r="A1159" i="1"/>
  <c r="F1158" i="1"/>
  <c r="E1158" i="1"/>
  <c r="D1158" i="1"/>
  <c r="C1158" i="1"/>
  <c r="B1158" i="1"/>
  <c r="A1158" i="1"/>
  <c r="H1158" i="1" s="1"/>
  <c r="F1157" i="1"/>
  <c r="E1157" i="1"/>
  <c r="D1157" i="1"/>
  <c r="C1157" i="1"/>
  <c r="B1157" i="1"/>
  <c r="A1157" i="1"/>
  <c r="F1156" i="1"/>
  <c r="E1156" i="1"/>
  <c r="D1156" i="1"/>
  <c r="C1156" i="1"/>
  <c r="B1156" i="1"/>
  <c r="A1156" i="1"/>
  <c r="I1156" i="1" s="1"/>
  <c r="F1155" i="1"/>
  <c r="E1155" i="1"/>
  <c r="D1155" i="1"/>
  <c r="C1155" i="1"/>
  <c r="B1155" i="1"/>
  <c r="A1155" i="1"/>
  <c r="F1154" i="1"/>
  <c r="E1154" i="1"/>
  <c r="D1154" i="1"/>
  <c r="C1154" i="1"/>
  <c r="B1154" i="1"/>
  <c r="A1154" i="1"/>
  <c r="H1154" i="1" s="1"/>
  <c r="F1153" i="1"/>
  <c r="E1153" i="1"/>
  <c r="D1153" i="1"/>
  <c r="C1153" i="1"/>
  <c r="B1153" i="1"/>
  <c r="A1153" i="1"/>
  <c r="F1152" i="1"/>
  <c r="E1152" i="1"/>
  <c r="D1152" i="1"/>
  <c r="C1152" i="1"/>
  <c r="B1152" i="1"/>
  <c r="A1152" i="1"/>
  <c r="G1152" i="1" s="1"/>
  <c r="F1151" i="1"/>
  <c r="E1151" i="1"/>
  <c r="D1151" i="1"/>
  <c r="C1151" i="1"/>
  <c r="B1151" i="1"/>
  <c r="A1151" i="1"/>
  <c r="F1150" i="1"/>
  <c r="E1150" i="1"/>
  <c r="D1150" i="1"/>
  <c r="C1150" i="1"/>
  <c r="B1150" i="1"/>
  <c r="A1150" i="1"/>
  <c r="H1150" i="1" s="1"/>
  <c r="F1149" i="1"/>
  <c r="E1149" i="1"/>
  <c r="D1149" i="1"/>
  <c r="C1149" i="1"/>
  <c r="B1149" i="1"/>
  <c r="A1149" i="1"/>
  <c r="F1148" i="1"/>
  <c r="E1148" i="1"/>
  <c r="D1148" i="1"/>
  <c r="C1148" i="1"/>
  <c r="B1148" i="1"/>
  <c r="A1148" i="1"/>
  <c r="G1148" i="1" s="1"/>
  <c r="F1147" i="1"/>
  <c r="E1147" i="1"/>
  <c r="D1147" i="1"/>
  <c r="C1147" i="1"/>
  <c r="B1147" i="1"/>
  <c r="A1147" i="1"/>
  <c r="F1146" i="1"/>
  <c r="E1146" i="1"/>
  <c r="D1146" i="1"/>
  <c r="C1146" i="1"/>
  <c r="B1146" i="1"/>
  <c r="A1146" i="1"/>
  <c r="H1146" i="1" s="1"/>
  <c r="F1145" i="1"/>
  <c r="E1145" i="1"/>
  <c r="D1145" i="1"/>
  <c r="C1145" i="1"/>
  <c r="B1145" i="1"/>
  <c r="A1145" i="1"/>
  <c r="F1144" i="1"/>
  <c r="E1144" i="1"/>
  <c r="D1144" i="1"/>
  <c r="C1144" i="1"/>
  <c r="B1144" i="1"/>
  <c r="A1144" i="1"/>
  <c r="G1144" i="1" s="1"/>
  <c r="F1143" i="1"/>
  <c r="E1143" i="1"/>
  <c r="D1143" i="1"/>
  <c r="C1143" i="1"/>
  <c r="B1143" i="1"/>
  <c r="A1143" i="1"/>
  <c r="F1142" i="1"/>
  <c r="E1142" i="1"/>
  <c r="D1142" i="1"/>
  <c r="C1142" i="1"/>
  <c r="B1142" i="1"/>
  <c r="A1142" i="1"/>
  <c r="H1142" i="1" s="1"/>
  <c r="F1141" i="1"/>
  <c r="E1141" i="1"/>
  <c r="D1141" i="1"/>
  <c r="C1141" i="1"/>
  <c r="B1141" i="1"/>
  <c r="A1141" i="1"/>
  <c r="F1140" i="1"/>
  <c r="E1140" i="1"/>
  <c r="D1140" i="1"/>
  <c r="C1140" i="1"/>
  <c r="B1140" i="1"/>
  <c r="A1140" i="1"/>
  <c r="I1140" i="1" s="1"/>
  <c r="F1139" i="1"/>
  <c r="E1139" i="1"/>
  <c r="D1139" i="1"/>
  <c r="C1139" i="1"/>
  <c r="B1139" i="1"/>
  <c r="A1139" i="1"/>
  <c r="F1138" i="1"/>
  <c r="E1138" i="1"/>
  <c r="D1138" i="1"/>
  <c r="C1138" i="1"/>
  <c r="B1138" i="1"/>
  <c r="A1138" i="1"/>
  <c r="H1138" i="1" s="1"/>
  <c r="F1137" i="1"/>
  <c r="E1137" i="1"/>
  <c r="D1137" i="1"/>
  <c r="C1137" i="1"/>
  <c r="B1137" i="1"/>
  <c r="A1137" i="1"/>
  <c r="F1136" i="1"/>
  <c r="E1136" i="1"/>
  <c r="D1136" i="1"/>
  <c r="C1136" i="1"/>
  <c r="B1136" i="1"/>
  <c r="A1136" i="1"/>
  <c r="G1136" i="1" s="1"/>
  <c r="F1135" i="1"/>
  <c r="E1135" i="1"/>
  <c r="D1135" i="1"/>
  <c r="C1135" i="1"/>
  <c r="B1135" i="1"/>
  <c r="A1135" i="1"/>
  <c r="F1134" i="1"/>
  <c r="E1134" i="1"/>
  <c r="D1134" i="1"/>
  <c r="C1134" i="1"/>
  <c r="B1134" i="1"/>
  <c r="A1134" i="1"/>
  <c r="H1134" i="1" s="1"/>
  <c r="F1133" i="1"/>
  <c r="E1133" i="1"/>
  <c r="D1133" i="1"/>
  <c r="C1133" i="1"/>
  <c r="B1133" i="1"/>
  <c r="A1133" i="1"/>
  <c r="F1132" i="1"/>
  <c r="E1132" i="1"/>
  <c r="D1132" i="1"/>
  <c r="C1132" i="1"/>
  <c r="B1132" i="1"/>
  <c r="A1132" i="1"/>
  <c r="G1132" i="1" s="1"/>
  <c r="F1131" i="1"/>
  <c r="E1131" i="1"/>
  <c r="D1131" i="1"/>
  <c r="C1131" i="1"/>
  <c r="B1131" i="1"/>
  <c r="A1131" i="1"/>
  <c r="F1130" i="1"/>
  <c r="E1130" i="1"/>
  <c r="D1130" i="1"/>
  <c r="C1130" i="1"/>
  <c r="B1130" i="1"/>
  <c r="A1130" i="1"/>
  <c r="H1130" i="1" s="1"/>
  <c r="F1129" i="1"/>
  <c r="E1129" i="1"/>
  <c r="D1129" i="1"/>
  <c r="C1129" i="1"/>
  <c r="B1129" i="1"/>
  <c r="A1129" i="1"/>
  <c r="F1128" i="1"/>
  <c r="E1128" i="1"/>
  <c r="D1128" i="1"/>
  <c r="C1128" i="1"/>
  <c r="B1128" i="1"/>
  <c r="A1128" i="1"/>
  <c r="G1128" i="1" s="1"/>
  <c r="F1127" i="1"/>
  <c r="E1127" i="1"/>
  <c r="D1127" i="1"/>
  <c r="C1127" i="1"/>
  <c r="B1127" i="1"/>
  <c r="A1127" i="1"/>
  <c r="F1126" i="1"/>
  <c r="E1126" i="1"/>
  <c r="D1126" i="1"/>
  <c r="C1126" i="1"/>
  <c r="B1126" i="1"/>
  <c r="A1126" i="1"/>
  <c r="H1126" i="1" s="1"/>
  <c r="F1125" i="1"/>
  <c r="E1125" i="1"/>
  <c r="D1125" i="1"/>
  <c r="C1125" i="1"/>
  <c r="B1125" i="1"/>
  <c r="A1125" i="1"/>
  <c r="F1124" i="1"/>
  <c r="E1124" i="1"/>
  <c r="D1124" i="1"/>
  <c r="C1124" i="1"/>
  <c r="B1124" i="1"/>
  <c r="A1124" i="1"/>
  <c r="I1124" i="1" s="1"/>
  <c r="F1123" i="1"/>
  <c r="E1123" i="1"/>
  <c r="D1123" i="1"/>
  <c r="C1123" i="1"/>
  <c r="B1123" i="1"/>
  <c r="A1123" i="1"/>
  <c r="F1122" i="1"/>
  <c r="E1122" i="1"/>
  <c r="D1122" i="1"/>
  <c r="C1122" i="1"/>
  <c r="B1122" i="1"/>
  <c r="A1122" i="1"/>
  <c r="H1122" i="1" s="1"/>
  <c r="F1121" i="1"/>
  <c r="E1121" i="1"/>
  <c r="D1121" i="1"/>
  <c r="C1121" i="1"/>
  <c r="B1121" i="1"/>
  <c r="A1121" i="1"/>
  <c r="F1120" i="1"/>
  <c r="E1120" i="1"/>
  <c r="D1120" i="1"/>
  <c r="C1120" i="1"/>
  <c r="B1120" i="1"/>
  <c r="A1120" i="1"/>
  <c r="G1120" i="1" s="1"/>
  <c r="F1119" i="1"/>
  <c r="E1119" i="1"/>
  <c r="D1119" i="1"/>
  <c r="C1119" i="1"/>
  <c r="B1119" i="1"/>
  <c r="A1119" i="1"/>
  <c r="F1118" i="1"/>
  <c r="E1118" i="1"/>
  <c r="D1118" i="1"/>
  <c r="C1118" i="1"/>
  <c r="B1118" i="1"/>
  <c r="A1118" i="1"/>
  <c r="H1118" i="1" s="1"/>
  <c r="F1117" i="1"/>
  <c r="E1117" i="1"/>
  <c r="D1117" i="1"/>
  <c r="C1117" i="1"/>
  <c r="B1117" i="1"/>
  <c r="A1117" i="1"/>
  <c r="F1116" i="1"/>
  <c r="E1116" i="1"/>
  <c r="D1116" i="1"/>
  <c r="C1116" i="1"/>
  <c r="B1116" i="1"/>
  <c r="A1116" i="1"/>
  <c r="G1116" i="1" s="1"/>
  <c r="F1115" i="1"/>
  <c r="E1115" i="1"/>
  <c r="D1115" i="1"/>
  <c r="C1115" i="1"/>
  <c r="B1115" i="1"/>
  <c r="A1115" i="1"/>
  <c r="F1114" i="1"/>
  <c r="E1114" i="1"/>
  <c r="D1114" i="1"/>
  <c r="C1114" i="1"/>
  <c r="B1114" i="1"/>
  <c r="A1114" i="1"/>
  <c r="H1114" i="1" s="1"/>
  <c r="F1113" i="1"/>
  <c r="E1113" i="1"/>
  <c r="D1113" i="1"/>
  <c r="C1113" i="1"/>
  <c r="B1113" i="1"/>
  <c r="A1113" i="1"/>
  <c r="F1112" i="1"/>
  <c r="E1112" i="1"/>
  <c r="D1112" i="1"/>
  <c r="C1112" i="1"/>
  <c r="B1112" i="1"/>
  <c r="A1112" i="1"/>
  <c r="G1112" i="1" s="1"/>
  <c r="F1111" i="1"/>
  <c r="E1111" i="1"/>
  <c r="D1111" i="1"/>
  <c r="C1111" i="1"/>
  <c r="B1111" i="1"/>
  <c r="A1111" i="1"/>
  <c r="F1110" i="1"/>
  <c r="E1110" i="1"/>
  <c r="D1110" i="1"/>
  <c r="C1110" i="1"/>
  <c r="B1110" i="1"/>
  <c r="A1110" i="1"/>
  <c r="J1110" i="1" s="1"/>
  <c r="F1109" i="1"/>
  <c r="E1109" i="1"/>
  <c r="D1109" i="1"/>
  <c r="C1109" i="1"/>
  <c r="B1109" i="1"/>
  <c r="A1109" i="1"/>
  <c r="F1108" i="1"/>
  <c r="E1108" i="1"/>
  <c r="D1108" i="1"/>
  <c r="C1108" i="1"/>
  <c r="B1108" i="1"/>
  <c r="A1108" i="1"/>
  <c r="I1108" i="1" s="1"/>
  <c r="F1107" i="1"/>
  <c r="E1107" i="1"/>
  <c r="D1107" i="1"/>
  <c r="C1107" i="1"/>
  <c r="B1107" i="1"/>
  <c r="A1107" i="1"/>
  <c r="F1106" i="1"/>
  <c r="E1106" i="1"/>
  <c r="D1106" i="1"/>
  <c r="C1106" i="1"/>
  <c r="B1106" i="1"/>
  <c r="A1106" i="1"/>
  <c r="H1106" i="1" s="1"/>
  <c r="F1105" i="1"/>
  <c r="E1105" i="1"/>
  <c r="D1105" i="1"/>
  <c r="C1105" i="1"/>
  <c r="B1105" i="1"/>
  <c r="A1105" i="1"/>
  <c r="F1104" i="1"/>
  <c r="E1104" i="1"/>
  <c r="D1104" i="1"/>
  <c r="C1104" i="1"/>
  <c r="B1104" i="1"/>
  <c r="A1104" i="1"/>
  <c r="G1104" i="1" s="1"/>
  <c r="F1103" i="1"/>
  <c r="E1103" i="1"/>
  <c r="D1103" i="1"/>
  <c r="C1103" i="1"/>
  <c r="B1103" i="1"/>
  <c r="A1103" i="1"/>
  <c r="F1102" i="1"/>
  <c r="E1102" i="1"/>
  <c r="D1102" i="1"/>
  <c r="C1102" i="1"/>
  <c r="B1102" i="1"/>
  <c r="A1102" i="1"/>
  <c r="H1102" i="1" s="1"/>
  <c r="F1101" i="1"/>
  <c r="E1101" i="1"/>
  <c r="D1101" i="1"/>
  <c r="C1101" i="1"/>
  <c r="B1101" i="1"/>
  <c r="A1101" i="1"/>
  <c r="F1100" i="1"/>
  <c r="E1100" i="1"/>
  <c r="D1100" i="1"/>
  <c r="C1100" i="1"/>
  <c r="B1100" i="1"/>
  <c r="A1100" i="1"/>
  <c r="G1100" i="1" s="1"/>
  <c r="F1099" i="1"/>
  <c r="E1099" i="1"/>
  <c r="D1099" i="1"/>
  <c r="C1099" i="1"/>
  <c r="B1099" i="1"/>
  <c r="A1099" i="1"/>
  <c r="F1098" i="1"/>
  <c r="E1098" i="1"/>
  <c r="D1098" i="1"/>
  <c r="C1098" i="1"/>
  <c r="B1098" i="1"/>
  <c r="A1098" i="1"/>
  <c r="H1098" i="1" s="1"/>
  <c r="F1097" i="1"/>
  <c r="E1097" i="1"/>
  <c r="D1097" i="1"/>
  <c r="C1097" i="1"/>
  <c r="B1097" i="1"/>
  <c r="A1097" i="1"/>
  <c r="F1096" i="1"/>
  <c r="E1096" i="1"/>
  <c r="D1096" i="1"/>
  <c r="C1096" i="1"/>
  <c r="B1096" i="1"/>
  <c r="A1096" i="1"/>
  <c r="G1096" i="1" s="1"/>
  <c r="F1095" i="1"/>
  <c r="E1095" i="1"/>
  <c r="D1095" i="1"/>
  <c r="C1095" i="1"/>
  <c r="B1095" i="1"/>
  <c r="A1095" i="1"/>
  <c r="F1094" i="1"/>
  <c r="E1094" i="1"/>
  <c r="D1094" i="1"/>
  <c r="C1094" i="1"/>
  <c r="B1094" i="1"/>
  <c r="A1094" i="1"/>
  <c r="H1094" i="1" s="1"/>
  <c r="F1093" i="1"/>
  <c r="E1093" i="1"/>
  <c r="D1093" i="1"/>
  <c r="C1093" i="1"/>
  <c r="B1093" i="1"/>
  <c r="A1093" i="1"/>
  <c r="F1092" i="1"/>
  <c r="E1092" i="1"/>
  <c r="D1092" i="1"/>
  <c r="C1092" i="1"/>
  <c r="B1092" i="1"/>
  <c r="A1092" i="1"/>
  <c r="I1092" i="1" s="1"/>
  <c r="F1091" i="1"/>
  <c r="E1091" i="1"/>
  <c r="D1091" i="1"/>
  <c r="C1091" i="1"/>
  <c r="B1091" i="1"/>
  <c r="A1091" i="1"/>
  <c r="F1090" i="1"/>
  <c r="E1090" i="1"/>
  <c r="D1090" i="1"/>
  <c r="C1090" i="1"/>
  <c r="B1090" i="1"/>
  <c r="A1090" i="1"/>
  <c r="H1090" i="1" s="1"/>
  <c r="F1089" i="1"/>
  <c r="E1089" i="1"/>
  <c r="D1089" i="1"/>
  <c r="C1089" i="1"/>
  <c r="B1089" i="1"/>
  <c r="A1089" i="1"/>
  <c r="F1088" i="1"/>
  <c r="E1088" i="1"/>
  <c r="D1088" i="1"/>
  <c r="C1088" i="1"/>
  <c r="B1088" i="1"/>
  <c r="A1088" i="1"/>
  <c r="F1087" i="1"/>
  <c r="E1087" i="1"/>
  <c r="D1087" i="1"/>
  <c r="C1087" i="1"/>
  <c r="B1087" i="1"/>
  <c r="A1087" i="1"/>
  <c r="F1086" i="1"/>
  <c r="E1086" i="1"/>
  <c r="D1086" i="1"/>
  <c r="C1086" i="1"/>
  <c r="B1086" i="1"/>
  <c r="A1086" i="1"/>
  <c r="F1085" i="1"/>
  <c r="E1085" i="1"/>
  <c r="D1085" i="1"/>
  <c r="C1085" i="1"/>
  <c r="B1085" i="1"/>
  <c r="A1085" i="1"/>
  <c r="F1084" i="1"/>
  <c r="E1084" i="1"/>
  <c r="D1084" i="1"/>
  <c r="C1084" i="1"/>
  <c r="B1084" i="1"/>
  <c r="A1084" i="1"/>
  <c r="F1083" i="1"/>
  <c r="E1083" i="1"/>
  <c r="D1083" i="1"/>
  <c r="C1083" i="1"/>
  <c r="B1083" i="1"/>
  <c r="A1083" i="1"/>
  <c r="F1082" i="1"/>
  <c r="E1082" i="1"/>
  <c r="D1082" i="1"/>
  <c r="C1082" i="1"/>
  <c r="B1082" i="1"/>
  <c r="A1082" i="1"/>
  <c r="F1081" i="1"/>
  <c r="E1081" i="1"/>
  <c r="D1081" i="1"/>
  <c r="C1081" i="1"/>
  <c r="B1081" i="1"/>
  <c r="A1081" i="1"/>
  <c r="F1080" i="1"/>
  <c r="E1080" i="1"/>
  <c r="D1080" i="1"/>
  <c r="C1080" i="1"/>
  <c r="B1080" i="1"/>
  <c r="A1080" i="1"/>
  <c r="F1079" i="1"/>
  <c r="E1079" i="1"/>
  <c r="D1079" i="1"/>
  <c r="C1079" i="1"/>
  <c r="B1079" i="1"/>
  <c r="A1079" i="1"/>
  <c r="F1078" i="1"/>
  <c r="E1078" i="1"/>
  <c r="D1078" i="1"/>
  <c r="C1078" i="1"/>
  <c r="B1078" i="1"/>
  <c r="A1078" i="1"/>
  <c r="F1077" i="1"/>
  <c r="E1077" i="1"/>
  <c r="D1077" i="1"/>
  <c r="C1077" i="1"/>
  <c r="B1077" i="1"/>
  <c r="A1077" i="1"/>
  <c r="F1076" i="1"/>
  <c r="E1076" i="1"/>
  <c r="D1076" i="1"/>
  <c r="C1076" i="1"/>
  <c r="B1076" i="1"/>
  <c r="A1076" i="1"/>
  <c r="F1075" i="1"/>
  <c r="E1075" i="1"/>
  <c r="D1075" i="1"/>
  <c r="C1075" i="1"/>
  <c r="B1075" i="1"/>
  <c r="A1075" i="1"/>
  <c r="F1074" i="1"/>
  <c r="E1074" i="1"/>
  <c r="D1074" i="1"/>
  <c r="C1074" i="1"/>
  <c r="B1074" i="1"/>
  <c r="A1074" i="1"/>
  <c r="F1073" i="1"/>
  <c r="E1073" i="1"/>
  <c r="D1073" i="1"/>
  <c r="C1073" i="1"/>
  <c r="B1073" i="1"/>
  <c r="A1073" i="1"/>
  <c r="F1072" i="1"/>
  <c r="E1072" i="1"/>
  <c r="D1072" i="1"/>
  <c r="C1072" i="1"/>
  <c r="B1072" i="1"/>
  <c r="A1072" i="1"/>
  <c r="F1071" i="1"/>
  <c r="E1071" i="1"/>
  <c r="D1071" i="1"/>
  <c r="C1071" i="1"/>
  <c r="B1071" i="1"/>
  <c r="A1071" i="1"/>
  <c r="F1070" i="1"/>
  <c r="E1070" i="1"/>
  <c r="D1070" i="1"/>
  <c r="C1070" i="1"/>
  <c r="B1070" i="1"/>
  <c r="A1070" i="1"/>
  <c r="F1069" i="1"/>
  <c r="E1069" i="1"/>
  <c r="D1069" i="1"/>
  <c r="C1069" i="1"/>
  <c r="B1069" i="1"/>
  <c r="A1069" i="1"/>
  <c r="F1068" i="1"/>
  <c r="E1068" i="1"/>
  <c r="D1068" i="1"/>
  <c r="C1068" i="1"/>
  <c r="B1068" i="1"/>
  <c r="A1068" i="1"/>
  <c r="F1067" i="1"/>
  <c r="E1067" i="1"/>
  <c r="D1067" i="1"/>
  <c r="C1067" i="1"/>
  <c r="B1067" i="1"/>
  <c r="A1067" i="1"/>
  <c r="F1066" i="1"/>
  <c r="E1066" i="1"/>
  <c r="D1066" i="1"/>
  <c r="C1066" i="1"/>
  <c r="B1066" i="1"/>
  <c r="A1066" i="1"/>
  <c r="F1065" i="1"/>
  <c r="E1065" i="1"/>
  <c r="D1065" i="1"/>
  <c r="C1065" i="1"/>
  <c r="B1065" i="1"/>
  <c r="A1065" i="1"/>
  <c r="F1064" i="1"/>
  <c r="E1064" i="1"/>
  <c r="D1064" i="1"/>
  <c r="C1064" i="1"/>
  <c r="B1064" i="1"/>
  <c r="A1064" i="1"/>
  <c r="F1063" i="1"/>
  <c r="E1063" i="1"/>
  <c r="D1063" i="1"/>
  <c r="C1063" i="1"/>
  <c r="B1063" i="1"/>
  <c r="A1063" i="1"/>
  <c r="F1062" i="1"/>
  <c r="E1062" i="1"/>
  <c r="D1062" i="1"/>
  <c r="C1062" i="1"/>
  <c r="B1062" i="1"/>
  <c r="A1062" i="1"/>
  <c r="F1061" i="1"/>
  <c r="E1061" i="1"/>
  <c r="D1061" i="1"/>
  <c r="C1061" i="1"/>
  <c r="B1061" i="1"/>
  <c r="A1061" i="1"/>
  <c r="F1060" i="1"/>
  <c r="E1060" i="1"/>
  <c r="D1060" i="1"/>
  <c r="C1060" i="1"/>
  <c r="B1060" i="1"/>
  <c r="A1060" i="1"/>
  <c r="F1059" i="1"/>
  <c r="E1059" i="1"/>
  <c r="D1059" i="1"/>
  <c r="C1059" i="1"/>
  <c r="B1059" i="1"/>
  <c r="A1059" i="1"/>
  <c r="F1058" i="1"/>
  <c r="E1058" i="1"/>
  <c r="D1058" i="1"/>
  <c r="C1058" i="1"/>
  <c r="B1058" i="1"/>
  <c r="A1058" i="1"/>
  <c r="F1057" i="1"/>
  <c r="E1057" i="1"/>
  <c r="D1057" i="1"/>
  <c r="C1057" i="1"/>
  <c r="B1057" i="1"/>
  <c r="A1057" i="1"/>
  <c r="F1056" i="1"/>
  <c r="E1056" i="1"/>
  <c r="D1056" i="1"/>
  <c r="C1056" i="1"/>
  <c r="B1056" i="1"/>
  <c r="A1056" i="1"/>
  <c r="F1055" i="1"/>
  <c r="E1055" i="1"/>
  <c r="D1055" i="1"/>
  <c r="C1055" i="1"/>
  <c r="B1055" i="1"/>
  <c r="A1055" i="1"/>
  <c r="F1054" i="1"/>
  <c r="E1054" i="1"/>
  <c r="D1054" i="1"/>
  <c r="C1054" i="1"/>
  <c r="B1054" i="1"/>
  <c r="A1054" i="1"/>
  <c r="F1053" i="1"/>
  <c r="E1053" i="1"/>
  <c r="D1053" i="1"/>
  <c r="C1053" i="1"/>
  <c r="B1053" i="1"/>
  <c r="A1053" i="1"/>
  <c r="F1052" i="1"/>
  <c r="E1052" i="1"/>
  <c r="D1052" i="1"/>
  <c r="C1052" i="1"/>
  <c r="B1052" i="1"/>
  <c r="A1052" i="1"/>
  <c r="F1051" i="1"/>
  <c r="E1051" i="1"/>
  <c r="D1051" i="1"/>
  <c r="C1051" i="1"/>
  <c r="B1051" i="1"/>
  <c r="A1051" i="1"/>
  <c r="F1050" i="1"/>
  <c r="E1050" i="1"/>
  <c r="D1050" i="1"/>
  <c r="C1050" i="1"/>
  <c r="B1050" i="1"/>
  <c r="A1050" i="1"/>
  <c r="F1049" i="1"/>
  <c r="E1049" i="1"/>
  <c r="D1049" i="1"/>
  <c r="C1049" i="1"/>
  <c r="B1049" i="1"/>
  <c r="A1049" i="1"/>
  <c r="F1048" i="1"/>
  <c r="E1048" i="1"/>
  <c r="D1048" i="1"/>
  <c r="C1048" i="1"/>
  <c r="B1048" i="1"/>
  <c r="A1048" i="1"/>
  <c r="F1047" i="1"/>
  <c r="E1047" i="1"/>
  <c r="D1047" i="1"/>
  <c r="C1047" i="1"/>
  <c r="B1047" i="1"/>
  <c r="A1047" i="1"/>
  <c r="F1046" i="1"/>
  <c r="E1046" i="1"/>
  <c r="D1046" i="1"/>
  <c r="C1046" i="1"/>
  <c r="B1046" i="1"/>
  <c r="A1046" i="1"/>
  <c r="F1045" i="1"/>
  <c r="E1045" i="1"/>
  <c r="D1045" i="1"/>
  <c r="C1045" i="1"/>
  <c r="B1045" i="1"/>
  <c r="A1045" i="1"/>
  <c r="F1044" i="1"/>
  <c r="E1044" i="1"/>
  <c r="D1044" i="1"/>
  <c r="C1044" i="1"/>
  <c r="B1044" i="1"/>
  <c r="A1044" i="1"/>
  <c r="F1043" i="1"/>
  <c r="E1043" i="1"/>
  <c r="D1043" i="1"/>
  <c r="C1043" i="1"/>
  <c r="B1043" i="1"/>
  <c r="A1043" i="1"/>
  <c r="F1042" i="1"/>
  <c r="E1042" i="1"/>
  <c r="D1042" i="1"/>
  <c r="C1042" i="1"/>
  <c r="B1042" i="1"/>
  <c r="A1042" i="1"/>
  <c r="F1041" i="1"/>
  <c r="E1041" i="1"/>
  <c r="D1041" i="1"/>
  <c r="C1041" i="1"/>
  <c r="B1041" i="1"/>
  <c r="A1041" i="1"/>
  <c r="F1040" i="1"/>
  <c r="E1040" i="1"/>
  <c r="D1040" i="1"/>
  <c r="C1040" i="1"/>
  <c r="B1040" i="1"/>
  <c r="A1040" i="1"/>
  <c r="F1039" i="1"/>
  <c r="E1039" i="1"/>
  <c r="D1039" i="1"/>
  <c r="C1039" i="1"/>
  <c r="B1039" i="1"/>
  <c r="A1039" i="1"/>
  <c r="F1038" i="1"/>
  <c r="E1038" i="1"/>
  <c r="D1038" i="1"/>
  <c r="C1038" i="1"/>
  <c r="B1038" i="1"/>
  <c r="A1038" i="1"/>
  <c r="F1037" i="1"/>
  <c r="E1037" i="1"/>
  <c r="D1037" i="1"/>
  <c r="C1037" i="1"/>
  <c r="B1037" i="1"/>
  <c r="A1037" i="1"/>
  <c r="F1036" i="1"/>
  <c r="E1036" i="1"/>
  <c r="D1036" i="1"/>
  <c r="C1036" i="1"/>
  <c r="B1036" i="1"/>
  <c r="A1036" i="1"/>
  <c r="F1035" i="1"/>
  <c r="E1035" i="1"/>
  <c r="D1035" i="1"/>
  <c r="C1035" i="1"/>
  <c r="B1035" i="1"/>
  <c r="A1035" i="1"/>
  <c r="F1034" i="1"/>
  <c r="E1034" i="1"/>
  <c r="D1034" i="1"/>
  <c r="C1034" i="1"/>
  <c r="B1034" i="1"/>
  <c r="A1034" i="1"/>
  <c r="F1033" i="1"/>
  <c r="E1033" i="1"/>
  <c r="D1033" i="1"/>
  <c r="C1033" i="1"/>
  <c r="B1033" i="1"/>
  <c r="A1033" i="1"/>
  <c r="F1032" i="1"/>
  <c r="E1032" i="1"/>
  <c r="D1032" i="1"/>
  <c r="C1032" i="1"/>
  <c r="B1032" i="1"/>
  <c r="A1032" i="1"/>
  <c r="F1031" i="1"/>
  <c r="E1031" i="1"/>
  <c r="D1031" i="1"/>
  <c r="C1031" i="1"/>
  <c r="B1031" i="1"/>
  <c r="A1031" i="1"/>
  <c r="F1030" i="1"/>
  <c r="E1030" i="1"/>
  <c r="D1030" i="1"/>
  <c r="C1030" i="1"/>
  <c r="B1030" i="1"/>
  <c r="A1030" i="1"/>
  <c r="F1029" i="1"/>
  <c r="E1029" i="1"/>
  <c r="D1029" i="1"/>
  <c r="C1029" i="1"/>
  <c r="B1029" i="1"/>
  <c r="A1029" i="1"/>
  <c r="F1028" i="1"/>
  <c r="E1028" i="1"/>
  <c r="D1028" i="1"/>
  <c r="C1028" i="1"/>
  <c r="B1028" i="1"/>
  <c r="A1028" i="1"/>
  <c r="F1027" i="1"/>
  <c r="E1027" i="1"/>
  <c r="D1027" i="1"/>
  <c r="C1027" i="1"/>
  <c r="B1027" i="1"/>
  <c r="A1027" i="1"/>
  <c r="F1026" i="1"/>
  <c r="E1026" i="1"/>
  <c r="D1026" i="1"/>
  <c r="C1026" i="1"/>
  <c r="B1026" i="1"/>
  <c r="A1026" i="1"/>
  <c r="F1025" i="1"/>
  <c r="E1025" i="1"/>
  <c r="D1025" i="1"/>
  <c r="C1025" i="1"/>
  <c r="B1025" i="1"/>
  <c r="A1025" i="1"/>
  <c r="F1024" i="1"/>
  <c r="E1024" i="1"/>
  <c r="D1024" i="1"/>
  <c r="C1024" i="1"/>
  <c r="B1024" i="1"/>
  <c r="A1024" i="1"/>
  <c r="F1023" i="1"/>
  <c r="E1023" i="1"/>
  <c r="D1023" i="1"/>
  <c r="C1023" i="1"/>
  <c r="B1023" i="1"/>
  <c r="A1023" i="1"/>
  <c r="F1022" i="1"/>
  <c r="E1022" i="1"/>
  <c r="D1022" i="1"/>
  <c r="C1022" i="1"/>
  <c r="B1022" i="1"/>
  <c r="A1022" i="1"/>
  <c r="F1021" i="1"/>
  <c r="E1021" i="1"/>
  <c r="D1021" i="1"/>
  <c r="C1021" i="1"/>
  <c r="B1021" i="1"/>
  <c r="A1021" i="1"/>
  <c r="F1020" i="1"/>
  <c r="E1020" i="1"/>
  <c r="D1020" i="1"/>
  <c r="C1020" i="1"/>
  <c r="B1020" i="1"/>
  <c r="A1020" i="1"/>
  <c r="F1019" i="1"/>
  <c r="E1019" i="1"/>
  <c r="D1019" i="1"/>
  <c r="C1019" i="1"/>
  <c r="B1019" i="1"/>
  <c r="A1019" i="1"/>
  <c r="F1018" i="1"/>
  <c r="E1018" i="1"/>
  <c r="D1018" i="1"/>
  <c r="C1018" i="1"/>
  <c r="B1018" i="1"/>
  <c r="A1018" i="1"/>
  <c r="F1017" i="1"/>
  <c r="E1017" i="1"/>
  <c r="D1017" i="1"/>
  <c r="C1017" i="1"/>
  <c r="B1017" i="1"/>
  <c r="A1017" i="1"/>
  <c r="F1016" i="1"/>
  <c r="E1016" i="1"/>
  <c r="D1016" i="1"/>
  <c r="C1016" i="1"/>
  <c r="B1016" i="1"/>
  <c r="A1016" i="1"/>
  <c r="F1015" i="1"/>
  <c r="E1015" i="1"/>
  <c r="D1015" i="1"/>
  <c r="C1015" i="1"/>
  <c r="B1015" i="1"/>
  <c r="A1015" i="1"/>
  <c r="F1014" i="1"/>
  <c r="E1014" i="1"/>
  <c r="D1014" i="1"/>
  <c r="C1014" i="1"/>
  <c r="B1014" i="1"/>
  <c r="A1014" i="1"/>
  <c r="F1013" i="1"/>
  <c r="E1013" i="1"/>
  <c r="D1013" i="1"/>
  <c r="C1013" i="1"/>
  <c r="B1013" i="1"/>
  <c r="A1013" i="1"/>
  <c r="F1012" i="1"/>
  <c r="E1012" i="1"/>
  <c r="D1012" i="1"/>
  <c r="C1012" i="1"/>
  <c r="B1012" i="1"/>
  <c r="A1012" i="1"/>
  <c r="F1011" i="1"/>
  <c r="E1011" i="1"/>
  <c r="D1011" i="1"/>
  <c r="C1011" i="1"/>
  <c r="B1011" i="1"/>
  <c r="A1011" i="1"/>
  <c r="F1010" i="1"/>
  <c r="E1010" i="1"/>
  <c r="D1010" i="1"/>
  <c r="C1010" i="1"/>
  <c r="B1010" i="1"/>
  <c r="A1010" i="1"/>
  <c r="F1009" i="1"/>
  <c r="E1009" i="1"/>
  <c r="D1009" i="1"/>
  <c r="C1009" i="1"/>
  <c r="B1009" i="1"/>
  <c r="A1009" i="1"/>
  <c r="F1008" i="1"/>
  <c r="E1008" i="1"/>
  <c r="D1008" i="1"/>
  <c r="C1008" i="1"/>
  <c r="B1008" i="1"/>
  <c r="A1008" i="1"/>
  <c r="F1007" i="1"/>
  <c r="E1007" i="1"/>
  <c r="D1007" i="1"/>
  <c r="C1007" i="1"/>
  <c r="B1007" i="1"/>
  <c r="A1007" i="1"/>
  <c r="F1006" i="1"/>
  <c r="E1006" i="1"/>
  <c r="D1006" i="1"/>
  <c r="C1006" i="1"/>
  <c r="B1006" i="1"/>
  <c r="A1006" i="1"/>
  <c r="F1005" i="1"/>
  <c r="E1005" i="1"/>
  <c r="D1005" i="1"/>
  <c r="C1005" i="1"/>
  <c r="B1005" i="1"/>
  <c r="A1005" i="1"/>
  <c r="F1004" i="1"/>
  <c r="E1004" i="1"/>
  <c r="D1004" i="1"/>
  <c r="C1004" i="1"/>
  <c r="B1004" i="1"/>
  <c r="A1004" i="1"/>
  <c r="F1003" i="1"/>
  <c r="E1003" i="1"/>
  <c r="D1003" i="1"/>
  <c r="C1003" i="1"/>
  <c r="B1003" i="1"/>
  <c r="A1003" i="1"/>
  <c r="F1002" i="1"/>
  <c r="E1002" i="1"/>
  <c r="D1002" i="1"/>
  <c r="C1002" i="1"/>
  <c r="B1002" i="1"/>
  <c r="A1002" i="1"/>
  <c r="F1001" i="1"/>
  <c r="E1001" i="1"/>
  <c r="D1001" i="1"/>
  <c r="C1001" i="1"/>
  <c r="B1001" i="1"/>
  <c r="A1001" i="1"/>
  <c r="F1000" i="1"/>
  <c r="E1000" i="1"/>
  <c r="D1000" i="1"/>
  <c r="C1000" i="1"/>
  <c r="B1000" i="1"/>
  <c r="A1000" i="1"/>
  <c r="F999" i="1"/>
  <c r="E999" i="1"/>
  <c r="D999" i="1"/>
  <c r="C999" i="1"/>
  <c r="B999" i="1"/>
  <c r="A999" i="1"/>
  <c r="F998" i="1"/>
  <c r="E998" i="1"/>
  <c r="D998" i="1"/>
  <c r="C998" i="1"/>
  <c r="B998" i="1"/>
  <c r="A998" i="1"/>
  <c r="F997" i="1"/>
  <c r="E997" i="1"/>
  <c r="D997" i="1"/>
  <c r="C997" i="1"/>
  <c r="B997" i="1"/>
  <c r="A997" i="1"/>
  <c r="F996" i="1"/>
  <c r="E996" i="1"/>
  <c r="D996" i="1"/>
  <c r="C996" i="1"/>
  <c r="B996" i="1"/>
  <c r="A996" i="1"/>
  <c r="F995" i="1"/>
  <c r="E995" i="1"/>
  <c r="D995" i="1"/>
  <c r="C995" i="1"/>
  <c r="B995" i="1"/>
  <c r="A995" i="1"/>
  <c r="F994" i="1"/>
  <c r="E994" i="1"/>
  <c r="D994" i="1"/>
  <c r="C994" i="1"/>
  <c r="B994" i="1"/>
  <c r="A994" i="1"/>
  <c r="F993" i="1"/>
  <c r="E993" i="1"/>
  <c r="D993" i="1"/>
  <c r="C993" i="1"/>
  <c r="B993" i="1"/>
  <c r="A993" i="1"/>
  <c r="F992" i="1"/>
  <c r="E992" i="1"/>
  <c r="D992" i="1"/>
  <c r="C992" i="1"/>
  <c r="B992" i="1"/>
  <c r="A992" i="1"/>
  <c r="F991" i="1"/>
  <c r="E991" i="1"/>
  <c r="D991" i="1"/>
  <c r="C991" i="1"/>
  <c r="B991" i="1"/>
  <c r="A991" i="1"/>
  <c r="F990" i="1"/>
  <c r="E990" i="1"/>
  <c r="D990" i="1"/>
  <c r="C990" i="1"/>
  <c r="B990" i="1"/>
  <c r="A990" i="1"/>
  <c r="F989" i="1"/>
  <c r="E989" i="1"/>
  <c r="D989" i="1"/>
  <c r="C989" i="1"/>
  <c r="B989" i="1"/>
  <c r="A989" i="1"/>
  <c r="F988" i="1"/>
  <c r="E988" i="1"/>
  <c r="D988" i="1"/>
  <c r="C988" i="1"/>
  <c r="B988" i="1"/>
  <c r="A988" i="1"/>
  <c r="F987" i="1"/>
  <c r="E987" i="1"/>
  <c r="D987" i="1"/>
  <c r="C987" i="1"/>
  <c r="B987" i="1"/>
  <c r="A987" i="1"/>
  <c r="F986" i="1"/>
  <c r="E986" i="1"/>
  <c r="D986" i="1"/>
  <c r="C986" i="1"/>
  <c r="B986" i="1"/>
  <c r="A986" i="1"/>
  <c r="F985" i="1"/>
  <c r="E985" i="1"/>
  <c r="D985" i="1"/>
  <c r="C985" i="1"/>
  <c r="B985" i="1"/>
  <c r="A985" i="1"/>
  <c r="F984" i="1"/>
  <c r="E984" i="1"/>
  <c r="D984" i="1"/>
  <c r="C984" i="1"/>
  <c r="B984" i="1"/>
  <c r="A984" i="1"/>
  <c r="F983" i="1"/>
  <c r="E983" i="1"/>
  <c r="D983" i="1"/>
  <c r="C983" i="1"/>
  <c r="B983" i="1"/>
  <c r="A983" i="1"/>
  <c r="F982" i="1"/>
  <c r="E982" i="1"/>
  <c r="D982" i="1"/>
  <c r="C982" i="1"/>
  <c r="B982" i="1"/>
  <c r="A982" i="1"/>
  <c r="F981" i="1"/>
  <c r="E981" i="1"/>
  <c r="D981" i="1"/>
  <c r="C981" i="1"/>
  <c r="B981" i="1"/>
  <c r="A981" i="1"/>
  <c r="F980" i="1"/>
  <c r="E980" i="1"/>
  <c r="D980" i="1"/>
  <c r="C980" i="1"/>
  <c r="B980" i="1"/>
  <c r="A980" i="1"/>
  <c r="F979" i="1"/>
  <c r="E979" i="1"/>
  <c r="D979" i="1"/>
  <c r="C979" i="1"/>
  <c r="B979" i="1"/>
  <c r="A979" i="1"/>
  <c r="F978" i="1"/>
  <c r="E978" i="1"/>
  <c r="D978" i="1"/>
  <c r="C978" i="1"/>
  <c r="B978" i="1"/>
  <c r="A978" i="1"/>
  <c r="F977" i="1"/>
  <c r="E977" i="1"/>
  <c r="D977" i="1"/>
  <c r="C977" i="1"/>
  <c r="B977" i="1"/>
  <c r="A977" i="1"/>
  <c r="F976" i="1"/>
  <c r="E976" i="1"/>
  <c r="D976" i="1"/>
  <c r="C976" i="1"/>
  <c r="B976" i="1"/>
  <c r="A976" i="1"/>
  <c r="F975" i="1"/>
  <c r="E975" i="1"/>
  <c r="D975" i="1"/>
  <c r="C975" i="1"/>
  <c r="B975" i="1"/>
  <c r="A975" i="1"/>
  <c r="F974" i="1"/>
  <c r="E974" i="1"/>
  <c r="D974" i="1"/>
  <c r="C974" i="1"/>
  <c r="B974" i="1"/>
  <c r="A974" i="1"/>
  <c r="F973" i="1"/>
  <c r="E973" i="1"/>
  <c r="D973" i="1"/>
  <c r="C973" i="1"/>
  <c r="B973" i="1"/>
  <c r="A973" i="1"/>
  <c r="F972" i="1"/>
  <c r="E972" i="1"/>
  <c r="D972" i="1"/>
  <c r="C972" i="1"/>
  <c r="B972" i="1"/>
  <c r="A972" i="1"/>
  <c r="F971" i="1"/>
  <c r="E971" i="1"/>
  <c r="D971" i="1"/>
  <c r="C971" i="1"/>
  <c r="B971" i="1"/>
  <c r="A971" i="1"/>
  <c r="F970" i="1"/>
  <c r="E970" i="1"/>
  <c r="D970" i="1"/>
  <c r="C970" i="1"/>
  <c r="B970" i="1"/>
  <c r="A970" i="1"/>
  <c r="F969" i="1"/>
  <c r="E969" i="1"/>
  <c r="D969" i="1"/>
  <c r="C969" i="1"/>
  <c r="B969" i="1"/>
  <c r="A969" i="1"/>
  <c r="F968" i="1"/>
  <c r="E968" i="1"/>
  <c r="D968" i="1"/>
  <c r="C968" i="1"/>
  <c r="B968" i="1"/>
  <c r="A968" i="1"/>
  <c r="F967" i="1"/>
  <c r="E967" i="1"/>
  <c r="D967" i="1"/>
  <c r="C967" i="1"/>
  <c r="B967" i="1"/>
  <c r="A967" i="1"/>
  <c r="F966" i="1"/>
  <c r="E966" i="1"/>
  <c r="D966" i="1"/>
  <c r="C966" i="1"/>
  <c r="B966" i="1"/>
  <c r="A966" i="1"/>
  <c r="F965" i="1"/>
  <c r="E965" i="1"/>
  <c r="D965" i="1"/>
  <c r="C965" i="1"/>
  <c r="B965" i="1"/>
  <c r="A965" i="1"/>
  <c r="F964" i="1"/>
  <c r="E964" i="1"/>
  <c r="D964" i="1"/>
  <c r="C964" i="1"/>
  <c r="B964" i="1"/>
  <c r="A964" i="1"/>
  <c r="F963" i="1"/>
  <c r="E963" i="1"/>
  <c r="D963" i="1"/>
  <c r="C963" i="1"/>
  <c r="B963" i="1"/>
  <c r="A963" i="1"/>
  <c r="F962" i="1"/>
  <c r="E962" i="1"/>
  <c r="D962" i="1"/>
  <c r="C962" i="1"/>
  <c r="B962" i="1"/>
  <c r="A962" i="1"/>
  <c r="F961" i="1"/>
  <c r="E961" i="1"/>
  <c r="D961" i="1"/>
  <c r="C961" i="1"/>
  <c r="B961" i="1"/>
  <c r="A961" i="1"/>
  <c r="F960" i="1"/>
  <c r="E960" i="1"/>
  <c r="D960" i="1"/>
  <c r="C960" i="1"/>
  <c r="B960" i="1"/>
  <c r="A960" i="1"/>
  <c r="F959" i="1"/>
  <c r="E959" i="1"/>
  <c r="D959" i="1"/>
  <c r="C959" i="1"/>
  <c r="B959" i="1"/>
  <c r="A959" i="1"/>
  <c r="F958" i="1"/>
  <c r="E958" i="1"/>
  <c r="D958" i="1"/>
  <c r="C958" i="1"/>
  <c r="B958" i="1"/>
  <c r="A958" i="1"/>
  <c r="F957" i="1"/>
  <c r="E957" i="1"/>
  <c r="D957" i="1"/>
  <c r="C957" i="1"/>
  <c r="B957" i="1"/>
  <c r="A957" i="1"/>
  <c r="F956" i="1"/>
  <c r="E956" i="1"/>
  <c r="D956" i="1"/>
  <c r="C956" i="1"/>
  <c r="B956" i="1"/>
  <c r="A956" i="1"/>
  <c r="F955" i="1"/>
  <c r="E955" i="1"/>
  <c r="D955" i="1"/>
  <c r="C955" i="1"/>
  <c r="B955" i="1"/>
  <c r="A955" i="1"/>
  <c r="F954" i="1"/>
  <c r="E954" i="1"/>
  <c r="D954" i="1"/>
  <c r="C954" i="1"/>
  <c r="B954" i="1"/>
  <c r="A954" i="1"/>
  <c r="F953" i="1"/>
  <c r="E953" i="1"/>
  <c r="D953" i="1"/>
  <c r="C953" i="1"/>
  <c r="B953" i="1"/>
  <c r="A953" i="1"/>
  <c r="F952" i="1"/>
  <c r="E952" i="1"/>
  <c r="D952" i="1"/>
  <c r="C952" i="1"/>
  <c r="B952" i="1"/>
  <c r="A952" i="1"/>
  <c r="F951" i="1"/>
  <c r="E951" i="1"/>
  <c r="D951" i="1"/>
  <c r="C951" i="1"/>
  <c r="B951" i="1"/>
  <c r="A951" i="1"/>
  <c r="F950" i="1"/>
  <c r="E950" i="1"/>
  <c r="D950" i="1"/>
  <c r="C950" i="1"/>
  <c r="B950" i="1"/>
  <c r="A950" i="1"/>
  <c r="F949" i="1"/>
  <c r="E949" i="1"/>
  <c r="D949" i="1"/>
  <c r="C949" i="1"/>
  <c r="B949" i="1"/>
  <c r="A949" i="1"/>
  <c r="F948" i="1"/>
  <c r="E948" i="1"/>
  <c r="D948" i="1"/>
  <c r="C948" i="1"/>
  <c r="B948" i="1"/>
  <c r="A948" i="1"/>
  <c r="F947" i="1"/>
  <c r="E947" i="1"/>
  <c r="D947" i="1"/>
  <c r="C947" i="1"/>
  <c r="B947" i="1"/>
  <c r="A947" i="1"/>
  <c r="F946" i="1"/>
  <c r="E946" i="1"/>
  <c r="D946" i="1"/>
  <c r="C946" i="1"/>
  <c r="B946" i="1"/>
  <c r="A946" i="1"/>
  <c r="F945" i="1"/>
  <c r="E945" i="1"/>
  <c r="D945" i="1"/>
  <c r="C945" i="1"/>
  <c r="B945" i="1"/>
  <c r="A945" i="1"/>
  <c r="F944" i="1"/>
  <c r="E944" i="1"/>
  <c r="D944" i="1"/>
  <c r="C944" i="1"/>
  <c r="B944" i="1"/>
  <c r="A944" i="1"/>
  <c r="F943" i="1"/>
  <c r="E943" i="1"/>
  <c r="D943" i="1"/>
  <c r="C943" i="1"/>
  <c r="B943" i="1"/>
  <c r="A943" i="1"/>
  <c r="F942" i="1"/>
  <c r="E942" i="1"/>
  <c r="D942" i="1"/>
  <c r="C942" i="1"/>
  <c r="B942" i="1"/>
  <c r="A942" i="1"/>
  <c r="F941" i="1"/>
  <c r="E941" i="1"/>
  <c r="D941" i="1"/>
  <c r="C941" i="1"/>
  <c r="B941" i="1"/>
  <c r="A941" i="1"/>
  <c r="F940" i="1"/>
  <c r="E940" i="1"/>
  <c r="D940" i="1"/>
  <c r="C940" i="1"/>
  <c r="B940" i="1"/>
  <c r="A940" i="1"/>
  <c r="F939" i="1"/>
  <c r="E939" i="1"/>
  <c r="D939" i="1"/>
  <c r="C939" i="1"/>
  <c r="B939" i="1"/>
  <c r="A939" i="1"/>
  <c r="F938" i="1"/>
  <c r="E938" i="1"/>
  <c r="D938" i="1"/>
  <c r="C938" i="1"/>
  <c r="B938" i="1"/>
  <c r="A938" i="1"/>
  <c r="F937" i="1"/>
  <c r="E937" i="1"/>
  <c r="D937" i="1"/>
  <c r="C937" i="1"/>
  <c r="B937" i="1"/>
  <c r="A937" i="1"/>
  <c r="F936" i="1"/>
  <c r="E936" i="1"/>
  <c r="D936" i="1"/>
  <c r="C936" i="1"/>
  <c r="B936" i="1"/>
  <c r="A936" i="1"/>
  <c r="F935" i="1"/>
  <c r="E935" i="1"/>
  <c r="D935" i="1"/>
  <c r="C935" i="1"/>
  <c r="B935" i="1"/>
  <c r="A935" i="1"/>
  <c r="F934" i="1"/>
  <c r="E934" i="1"/>
  <c r="D934" i="1"/>
  <c r="C934" i="1"/>
  <c r="B934" i="1"/>
  <c r="A934" i="1"/>
  <c r="F933" i="1"/>
  <c r="E933" i="1"/>
  <c r="D933" i="1"/>
  <c r="C933" i="1"/>
  <c r="B933" i="1"/>
  <c r="A933" i="1"/>
  <c r="F932" i="1"/>
  <c r="E932" i="1"/>
  <c r="D932" i="1"/>
  <c r="C932" i="1"/>
  <c r="B932" i="1"/>
  <c r="A932" i="1"/>
  <c r="F931" i="1"/>
  <c r="E931" i="1"/>
  <c r="D931" i="1"/>
  <c r="C931" i="1"/>
  <c r="B931" i="1"/>
  <c r="A931" i="1"/>
  <c r="F930" i="1"/>
  <c r="E930" i="1"/>
  <c r="D930" i="1"/>
  <c r="C930" i="1"/>
  <c r="B930" i="1"/>
  <c r="A930" i="1"/>
  <c r="F929" i="1"/>
  <c r="E929" i="1"/>
  <c r="D929" i="1"/>
  <c r="C929" i="1"/>
  <c r="B929" i="1"/>
  <c r="A929" i="1"/>
  <c r="F928" i="1"/>
  <c r="E928" i="1"/>
  <c r="D928" i="1"/>
  <c r="C928" i="1"/>
  <c r="B928" i="1"/>
  <c r="A928" i="1"/>
  <c r="F927" i="1"/>
  <c r="E927" i="1"/>
  <c r="D927" i="1"/>
  <c r="C927" i="1"/>
  <c r="B927" i="1"/>
  <c r="A927" i="1"/>
  <c r="F926" i="1"/>
  <c r="E926" i="1"/>
  <c r="D926" i="1"/>
  <c r="C926" i="1"/>
  <c r="B926" i="1"/>
  <c r="A926" i="1"/>
  <c r="F925" i="1"/>
  <c r="E925" i="1"/>
  <c r="D925" i="1"/>
  <c r="C925" i="1"/>
  <c r="B925" i="1"/>
  <c r="A925" i="1"/>
  <c r="F924" i="1"/>
  <c r="E924" i="1"/>
  <c r="D924" i="1"/>
  <c r="C924" i="1"/>
  <c r="B924" i="1"/>
  <c r="A924" i="1"/>
  <c r="F923" i="1"/>
  <c r="E923" i="1"/>
  <c r="D923" i="1"/>
  <c r="C923" i="1"/>
  <c r="B923" i="1"/>
  <c r="A923" i="1"/>
  <c r="F922" i="1"/>
  <c r="E922" i="1"/>
  <c r="D922" i="1"/>
  <c r="C922" i="1"/>
  <c r="B922" i="1"/>
  <c r="A922" i="1"/>
  <c r="F921" i="1"/>
  <c r="E921" i="1"/>
  <c r="D921" i="1"/>
  <c r="C921" i="1"/>
  <c r="B921" i="1"/>
  <c r="A921" i="1"/>
  <c r="F920" i="1"/>
  <c r="E920" i="1"/>
  <c r="D920" i="1"/>
  <c r="C920" i="1"/>
  <c r="B920" i="1"/>
  <c r="A920" i="1"/>
  <c r="F919" i="1"/>
  <c r="E919" i="1"/>
  <c r="D919" i="1"/>
  <c r="C919" i="1"/>
  <c r="B919" i="1"/>
  <c r="A919" i="1"/>
  <c r="F918" i="1"/>
  <c r="E918" i="1"/>
  <c r="D918" i="1"/>
  <c r="C918" i="1"/>
  <c r="B918" i="1"/>
  <c r="A918" i="1"/>
  <c r="F917" i="1"/>
  <c r="E917" i="1"/>
  <c r="D917" i="1"/>
  <c r="C917" i="1"/>
  <c r="B917" i="1"/>
  <c r="A917" i="1"/>
  <c r="F916" i="1"/>
  <c r="E916" i="1"/>
  <c r="D916" i="1"/>
  <c r="C916" i="1"/>
  <c r="B916" i="1"/>
  <c r="A916" i="1"/>
  <c r="F915" i="1"/>
  <c r="E915" i="1"/>
  <c r="D915" i="1"/>
  <c r="C915" i="1"/>
  <c r="B915" i="1"/>
  <c r="A915" i="1"/>
  <c r="F914" i="1"/>
  <c r="E914" i="1"/>
  <c r="D914" i="1"/>
  <c r="C914" i="1"/>
  <c r="B914" i="1"/>
  <c r="A914" i="1"/>
  <c r="F913" i="1"/>
  <c r="E913" i="1"/>
  <c r="D913" i="1"/>
  <c r="C913" i="1"/>
  <c r="B913" i="1"/>
  <c r="A913" i="1"/>
  <c r="F912" i="1"/>
  <c r="E912" i="1"/>
  <c r="D912" i="1"/>
  <c r="C912" i="1"/>
  <c r="B912" i="1"/>
  <c r="A912" i="1"/>
  <c r="F911" i="1"/>
  <c r="E911" i="1"/>
  <c r="D911" i="1"/>
  <c r="C911" i="1"/>
  <c r="B911" i="1"/>
  <c r="A911" i="1"/>
  <c r="F910" i="1"/>
  <c r="E910" i="1"/>
  <c r="D910" i="1"/>
  <c r="C910" i="1"/>
  <c r="B910" i="1"/>
  <c r="A910" i="1"/>
  <c r="F909" i="1"/>
  <c r="E909" i="1"/>
  <c r="D909" i="1"/>
  <c r="C909" i="1"/>
  <c r="B909" i="1"/>
  <c r="A909" i="1"/>
  <c r="F908" i="1"/>
  <c r="E908" i="1"/>
  <c r="D908" i="1"/>
  <c r="C908" i="1"/>
  <c r="B908" i="1"/>
  <c r="A908" i="1"/>
  <c r="F907" i="1"/>
  <c r="E907" i="1"/>
  <c r="D907" i="1"/>
  <c r="C907" i="1"/>
  <c r="B907" i="1"/>
  <c r="A907" i="1"/>
  <c r="F906" i="1"/>
  <c r="E906" i="1"/>
  <c r="D906" i="1"/>
  <c r="C906" i="1"/>
  <c r="B906" i="1"/>
  <c r="A906" i="1"/>
  <c r="F905" i="1"/>
  <c r="E905" i="1"/>
  <c r="D905" i="1"/>
  <c r="C905" i="1"/>
  <c r="B905" i="1"/>
  <c r="A905" i="1"/>
  <c r="F904" i="1"/>
  <c r="E904" i="1"/>
  <c r="D904" i="1"/>
  <c r="C904" i="1"/>
  <c r="B904" i="1"/>
  <c r="A904" i="1"/>
  <c r="F903" i="1"/>
  <c r="E903" i="1"/>
  <c r="D903" i="1"/>
  <c r="C903" i="1"/>
  <c r="B903" i="1"/>
  <c r="A903" i="1"/>
  <c r="F902" i="1"/>
  <c r="E902" i="1"/>
  <c r="D902" i="1"/>
  <c r="C902" i="1"/>
  <c r="B902" i="1"/>
  <c r="A902" i="1"/>
  <c r="F901" i="1"/>
  <c r="E901" i="1"/>
  <c r="D901" i="1"/>
  <c r="C901" i="1"/>
  <c r="B901" i="1"/>
  <c r="A901" i="1"/>
  <c r="F900" i="1"/>
  <c r="E900" i="1"/>
  <c r="D900" i="1"/>
  <c r="C900" i="1"/>
  <c r="B900" i="1"/>
  <c r="A900" i="1"/>
  <c r="F899" i="1"/>
  <c r="E899" i="1"/>
  <c r="D899" i="1"/>
  <c r="C899" i="1"/>
  <c r="B899" i="1"/>
  <c r="A899" i="1"/>
  <c r="F898" i="1"/>
  <c r="E898" i="1"/>
  <c r="D898" i="1"/>
  <c r="C898" i="1"/>
  <c r="B898" i="1"/>
  <c r="A898" i="1"/>
  <c r="F897" i="1"/>
  <c r="E897" i="1"/>
  <c r="D897" i="1"/>
  <c r="C897" i="1"/>
  <c r="B897" i="1"/>
  <c r="A897" i="1"/>
  <c r="F896" i="1"/>
  <c r="E896" i="1"/>
  <c r="D896" i="1"/>
  <c r="C896" i="1"/>
  <c r="B896" i="1"/>
  <c r="A896" i="1"/>
  <c r="F895" i="1"/>
  <c r="E895" i="1"/>
  <c r="D895" i="1"/>
  <c r="C895" i="1"/>
  <c r="B895" i="1"/>
  <c r="A895" i="1"/>
  <c r="F894" i="1"/>
  <c r="E894" i="1"/>
  <c r="D894" i="1"/>
  <c r="C894" i="1"/>
  <c r="B894" i="1"/>
  <c r="A894" i="1"/>
  <c r="F893" i="1"/>
  <c r="E893" i="1"/>
  <c r="D893" i="1"/>
  <c r="C893" i="1"/>
  <c r="B893" i="1"/>
  <c r="A893" i="1"/>
  <c r="F892" i="1"/>
  <c r="E892" i="1"/>
  <c r="D892" i="1"/>
  <c r="C892" i="1"/>
  <c r="B892" i="1"/>
  <c r="A892" i="1"/>
  <c r="F891" i="1"/>
  <c r="E891" i="1"/>
  <c r="D891" i="1"/>
  <c r="C891" i="1"/>
  <c r="B891" i="1"/>
  <c r="A891" i="1"/>
  <c r="F890" i="1"/>
  <c r="E890" i="1"/>
  <c r="D890" i="1"/>
  <c r="C890" i="1"/>
  <c r="B890" i="1"/>
  <c r="A890" i="1"/>
  <c r="F889" i="1"/>
  <c r="E889" i="1"/>
  <c r="D889" i="1"/>
  <c r="C889" i="1"/>
  <c r="B889" i="1"/>
  <c r="A889" i="1"/>
  <c r="F888" i="1"/>
  <c r="E888" i="1"/>
  <c r="D888" i="1"/>
  <c r="C888" i="1"/>
  <c r="B888" i="1"/>
  <c r="A888" i="1"/>
  <c r="F887" i="1"/>
  <c r="E887" i="1"/>
  <c r="D887" i="1"/>
  <c r="C887" i="1"/>
  <c r="B887" i="1"/>
  <c r="A887" i="1"/>
  <c r="F886" i="1"/>
  <c r="E886" i="1"/>
  <c r="D886" i="1"/>
  <c r="C886" i="1"/>
  <c r="B886" i="1"/>
  <c r="A886" i="1"/>
  <c r="F885" i="1"/>
  <c r="E885" i="1"/>
  <c r="D885" i="1"/>
  <c r="C885" i="1"/>
  <c r="B885" i="1"/>
  <c r="A885" i="1"/>
  <c r="F884" i="1"/>
  <c r="E884" i="1"/>
  <c r="D884" i="1"/>
  <c r="C884" i="1"/>
  <c r="B884" i="1"/>
  <c r="A884" i="1"/>
  <c r="F883" i="1"/>
  <c r="E883" i="1"/>
  <c r="D883" i="1"/>
  <c r="C883" i="1"/>
  <c r="B883" i="1"/>
  <c r="A883" i="1"/>
  <c r="F882" i="1"/>
  <c r="E882" i="1"/>
  <c r="D882" i="1"/>
  <c r="C882" i="1"/>
  <c r="B882" i="1"/>
  <c r="A882" i="1"/>
  <c r="F881" i="1"/>
  <c r="E881" i="1"/>
  <c r="D881" i="1"/>
  <c r="C881" i="1"/>
  <c r="B881" i="1"/>
  <c r="A881" i="1"/>
  <c r="F880" i="1"/>
  <c r="E880" i="1"/>
  <c r="D880" i="1"/>
  <c r="C880" i="1"/>
  <c r="B880" i="1"/>
  <c r="A880" i="1"/>
  <c r="F879" i="1"/>
  <c r="E879" i="1"/>
  <c r="D879" i="1"/>
  <c r="C879" i="1"/>
  <c r="B879" i="1"/>
  <c r="A879" i="1"/>
  <c r="F878" i="1"/>
  <c r="E878" i="1"/>
  <c r="D878" i="1"/>
  <c r="C878" i="1"/>
  <c r="B878" i="1"/>
  <c r="A878" i="1"/>
  <c r="F877" i="1"/>
  <c r="E877" i="1"/>
  <c r="D877" i="1"/>
  <c r="C877" i="1"/>
  <c r="B877" i="1"/>
  <c r="A877" i="1"/>
  <c r="F876" i="1"/>
  <c r="E876" i="1"/>
  <c r="D876" i="1"/>
  <c r="C876" i="1"/>
  <c r="B876" i="1"/>
  <c r="A876" i="1"/>
  <c r="F875" i="1"/>
  <c r="E875" i="1"/>
  <c r="D875" i="1"/>
  <c r="C875" i="1"/>
  <c r="B875" i="1"/>
  <c r="A875" i="1"/>
  <c r="F874" i="1"/>
  <c r="E874" i="1"/>
  <c r="D874" i="1"/>
  <c r="C874" i="1"/>
  <c r="B874" i="1"/>
  <c r="A874" i="1"/>
  <c r="F873" i="1"/>
  <c r="E873" i="1"/>
  <c r="D873" i="1"/>
  <c r="C873" i="1"/>
  <c r="B873" i="1"/>
  <c r="A873" i="1"/>
  <c r="F872" i="1"/>
  <c r="E872" i="1"/>
  <c r="D872" i="1"/>
  <c r="C872" i="1"/>
  <c r="B872" i="1"/>
  <c r="A872" i="1"/>
  <c r="F871" i="1"/>
  <c r="E871" i="1"/>
  <c r="D871" i="1"/>
  <c r="C871" i="1"/>
  <c r="B871" i="1"/>
  <c r="A871" i="1"/>
  <c r="F870" i="1"/>
  <c r="E870" i="1"/>
  <c r="D870" i="1"/>
  <c r="C870" i="1"/>
  <c r="B870" i="1"/>
  <c r="A870" i="1"/>
  <c r="F869" i="1"/>
  <c r="E869" i="1"/>
  <c r="D869" i="1"/>
  <c r="C869" i="1"/>
  <c r="B869" i="1"/>
  <c r="A869" i="1"/>
  <c r="F868" i="1"/>
  <c r="E868" i="1"/>
  <c r="D868" i="1"/>
  <c r="C868" i="1"/>
  <c r="B868" i="1"/>
  <c r="A868" i="1"/>
  <c r="F867" i="1"/>
  <c r="E867" i="1"/>
  <c r="D867" i="1"/>
  <c r="C867" i="1"/>
  <c r="B867" i="1"/>
  <c r="A867" i="1"/>
  <c r="F866" i="1"/>
  <c r="E866" i="1"/>
  <c r="D866" i="1"/>
  <c r="C866" i="1"/>
  <c r="B866" i="1"/>
  <c r="A866" i="1"/>
  <c r="F865" i="1"/>
  <c r="E865" i="1"/>
  <c r="D865" i="1"/>
  <c r="C865" i="1"/>
  <c r="B865" i="1"/>
  <c r="A865" i="1"/>
  <c r="F864" i="1"/>
  <c r="E864" i="1"/>
  <c r="D864" i="1"/>
  <c r="C864" i="1"/>
  <c r="B864" i="1"/>
  <c r="A864" i="1"/>
  <c r="F863" i="1"/>
  <c r="E863" i="1"/>
  <c r="D863" i="1"/>
  <c r="C863" i="1"/>
  <c r="B863" i="1"/>
  <c r="A863" i="1"/>
  <c r="F862" i="1"/>
  <c r="E862" i="1"/>
  <c r="D862" i="1"/>
  <c r="C862" i="1"/>
  <c r="B862" i="1"/>
  <c r="A862" i="1"/>
  <c r="F861" i="1"/>
  <c r="E861" i="1"/>
  <c r="D861" i="1"/>
  <c r="C861" i="1"/>
  <c r="B861" i="1"/>
  <c r="A861" i="1"/>
  <c r="F860" i="1"/>
  <c r="E860" i="1"/>
  <c r="D860" i="1"/>
  <c r="C860" i="1"/>
  <c r="B860" i="1"/>
  <c r="A860" i="1"/>
  <c r="F859" i="1"/>
  <c r="E859" i="1"/>
  <c r="D859" i="1"/>
  <c r="C859" i="1"/>
  <c r="B859" i="1"/>
  <c r="A859" i="1"/>
  <c r="F858" i="1"/>
  <c r="E858" i="1"/>
  <c r="D858" i="1"/>
  <c r="C858" i="1"/>
  <c r="B858" i="1"/>
  <c r="A858" i="1"/>
  <c r="F857" i="1"/>
  <c r="E857" i="1"/>
  <c r="D857" i="1"/>
  <c r="C857" i="1"/>
  <c r="B857" i="1"/>
  <c r="A857" i="1"/>
  <c r="F856" i="1"/>
  <c r="E856" i="1"/>
  <c r="D856" i="1"/>
  <c r="C856" i="1"/>
  <c r="B856" i="1"/>
  <c r="A856" i="1"/>
  <c r="F855" i="1"/>
  <c r="E855" i="1"/>
  <c r="D855" i="1"/>
  <c r="C855" i="1"/>
  <c r="B855" i="1"/>
  <c r="A855" i="1"/>
  <c r="F854" i="1"/>
  <c r="E854" i="1"/>
  <c r="D854" i="1"/>
  <c r="C854" i="1"/>
  <c r="B854" i="1"/>
  <c r="A854" i="1"/>
  <c r="F853" i="1"/>
  <c r="E853" i="1"/>
  <c r="D853" i="1"/>
  <c r="C853" i="1"/>
  <c r="B853" i="1"/>
  <c r="A853" i="1"/>
  <c r="F852" i="1"/>
  <c r="E852" i="1"/>
  <c r="D852" i="1"/>
  <c r="C852" i="1"/>
  <c r="B852" i="1"/>
  <c r="A852" i="1"/>
  <c r="F851" i="1"/>
  <c r="E851" i="1"/>
  <c r="D851" i="1"/>
  <c r="C851" i="1"/>
  <c r="B851" i="1"/>
  <c r="A851" i="1"/>
  <c r="F850" i="1"/>
  <c r="E850" i="1"/>
  <c r="D850" i="1"/>
  <c r="C850" i="1"/>
  <c r="B850" i="1"/>
  <c r="A850" i="1"/>
  <c r="F849" i="1"/>
  <c r="E849" i="1"/>
  <c r="D849" i="1"/>
  <c r="C849" i="1"/>
  <c r="B849" i="1"/>
  <c r="A849" i="1"/>
  <c r="F848" i="1"/>
  <c r="E848" i="1"/>
  <c r="D848" i="1"/>
  <c r="C848" i="1"/>
  <c r="B848" i="1"/>
  <c r="A848" i="1"/>
  <c r="F847" i="1"/>
  <c r="E847" i="1"/>
  <c r="D847" i="1"/>
  <c r="C847" i="1"/>
  <c r="B847" i="1"/>
  <c r="A847" i="1"/>
  <c r="F846" i="1"/>
  <c r="E846" i="1"/>
  <c r="D846" i="1"/>
  <c r="C846" i="1"/>
  <c r="B846" i="1"/>
  <c r="A846" i="1"/>
  <c r="F845" i="1"/>
  <c r="E845" i="1"/>
  <c r="D845" i="1"/>
  <c r="C845" i="1"/>
  <c r="B845" i="1"/>
  <c r="A845" i="1"/>
  <c r="F844" i="1"/>
  <c r="E844" i="1"/>
  <c r="D844" i="1"/>
  <c r="C844" i="1"/>
  <c r="B844" i="1"/>
  <c r="A844" i="1"/>
  <c r="F843" i="1"/>
  <c r="E843" i="1"/>
  <c r="D843" i="1"/>
  <c r="C843" i="1"/>
  <c r="B843" i="1"/>
  <c r="A843" i="1"/>
  <c r="F842" i="1"/>
  <c r="E842" i="1"/>
  <c r="D842" i="1"/>
  <c r="C842" i="1"/>
  <c r="B842" i="1"/>
  <c r="A842" i="1"/>
  <c r="F841" i="1"/>
  <c r="E841" i="1"/>
  <c r="D841" i="1"/>
  <c r="C841" i="1"/>
  <c r="B841" i="1"/>
  <c r="A841" i="1"/>
  <c r="F840" i="1"/>
  <c r="E840" i="1"/>
  <c r="D840" i="1"/>
  <c r="C840" i="1"/>
  <c r="B840" i="1"/>
  <c r="A840" i="1"/>
  <c r="F839" i="1"/>
  <c r="E839" i="1"/>
  <c r="D839" i="1"/>
  <c r="C839" i="1"/>
  <c r="B839" i="1"/>
  <c r="A839" i="1"/>
  <c r="F838" i="1"/>
  <c r="E838" i="1"/>
  <c r="D838" i="1"/>
  <c r="C838" i="1"/>
  <c r="B838" i="1"/>
  <c r="A838" i="1"/>
  <c r="F837" i="1"/>
  <c r="E837" i="1"/>
  <c r="D837" i="1"/>
  <c r="C837" i="1"/>
  <c r="B837" i="1"/>
  <c r="A837" i="1"/>
  <c r="F836" i="1"/>
  <c r="E836" i="1"/>
  <c r="D836" i="1"/>
  <c r="C836" i="1"/>
  <c r="B836" i="1"/>
  <c r="A836" i="1"/>
  <c r="F835" i="1"/>
  <c r="E835" i="1"/>
  <c r="D835" i="1"/>
  <c r="C835" i="1"/>
  <c r="B835" i="1"/>
  <c r="A835" i="1"/>
  <c r="F834" i="1"/>
  <c r="E834" i="1"/>
  <c r="D834" i="1"/>
  <c r="C834" i="1"/>
  <c r="B834" i="1"/>
  <c r="A834" i="1"/>
  <c r="F833" i="1"/>
  <c r="E833" i="1"/>
  <c r="D833" i="1"/>
  <c r="C833" i="1"/>
  <c r="B833" i="1"/>
  <c r="A833" i="1"/>
  <c r="F832" i="1"/>
  <c r="E832" i="1"/>
  <c r="D832" i="1"/>
  <c r="C832" i="1"/>
  <c r="B832" i="1"/>
  <c r="A832" i="1"/>
  <c r="F831" i="1"/>
  <c r="E831" i="1"/>
  <c r="D831" i="1"/>
  <c r="C831" i="1"/>
  <c r="B831" i="1"/>
  <c r="A831" i="1"/>
  <c r="F830" i="1"/>
  <c r="E830" i="1"/>
  <c r="D830" i="1"/>
  <c r="C830" i="1"/>
  <c r="B830" i="1"/>
  <c r="A830" i="1"/>
  <c r="F829" i="1"/>
  <c r="E829" i="1"/>
  <c r="D829" i="1"/>
  <c r="C829" i="1"/>
  <c r="B829" i="1"/>
  <c r="A829" i="1"/>
  <c r="F828" i="1"/>
  <c r="E828" i="1"/>
  <c r="D828" i="1"/>
  <c r="C828" i="1"/>
  <c r="B828" i="1"/>
  <c r="A828" i="1"/>
  <c r="F827" i="1"/>
  <c r="E827" i="1"/>
  <c r="D827" i="1"/>
  <c r="C827" i="1"/>
  <c r="B827" i="1"/>
  <c r="A827" i="1"/>
  <c r="F826" i="1"/>
  <c r="E826" i="1"/>
  <c r="D826" i="1"/>
  <c r="C826" i="1"/>
  <c r="B826" i="1"/>
  <c r="A826" i="1"/>
  <c r="F825" i="1"/>
  <c r="E825" i="1"/>
  <c r="D825" i="1"/>
  <c r="C825" i="1"/>
  <c r="B825" i="1"/>
  <c r="A825" i="1"/>
  <c r="F824" i="1"/>
  <c r="E824" i="1"/>
  <c r="D824" i="1"/>
  <c r="C824" i="1"/>
  <c r="B824" i="1"/>
  <c r="A824" i="1"/>
  <c r="F823" i="1"/>
  <c r="E823" i="1"/>
  <c r="D823" i="1"/>
  <c r="C823" i="1"/>
  <c r="B823" i="1"/>
  <c r="A823" i="1"/>
  <c r="F822" i="1"/>
  <c r="E822" i="1"/>
  <c r="D822" i="1"/>
  <c r="C822" i="1"/>
  <c r="B822" i="1"/>
  <c r="A822" i="1"/>
  <c r="F821" i="1"/>
  <c r="E821" i="1"/>
  <c r="D821" i="1"/>
  <c r="C821" i="1"/>
  <c r="B821" i="1"/>
  <c r="A821" i="1"/>
  <c r="F820" i="1"/>
  <c r="E820" i="1"/>
  <c r="D820" i="1"/>
  <c r="C820" i="1"/>
  <c r="B820" i="1"/>
  <c r="A820" i="1"/>
  <c r="F819" i="1"/>
  <c r="E819" i="1"/>
  <c r="D819" i="1"/>
  <c r="C819" i="1"/>
  <c r="B819" i="1"/>
  <c r="A819" i="1"/>
  <c r="F818" i="1"/>
  <c r="E818" i="1"/>
  <c r="D818" i="1"/>
  <c r="C818" i="1"/>
  <c r="B818" i="1"/>
  <c r="A818" i="1"/>
  <c r="F817" i="1"/>
  <c r="E817" i="1"/>
  <c r="D817" i="1"/>
  <c r="C817" i="1"/>
  <c r="B817" i="1"/>
  <c r="A817" i="1"/>
  <c r="F816" i="1"/>
  <c r="E816" i="1"/>
  <c r="D816" i="1"/>
  <c r="C816" i="1"/>
  <c r="B816" i="1"/>
  <c r="A816" i="1"/>
  <c r="F815" i="1"/>
  <c r="E815" i="1"/>
  <c r="D815" i="1"/>
  <c r="C815" i="1"/>
  <c r="B815" i="1"/>
  <c r="A815" i="1"/>
  <c r="F814" i="1"/>
  <c r="E814" i="1"/>
  <c r="D814" i="1"/>
  <c r="C814" i="1"/>
  <c r="B814" i="1"/>
  <c r="A814" i="1"/>
  <c r="F813" i="1"/>
  <c r="E813" i="1"/>
  <c r="D813" i="1"/>
  <c r="C813" i="1"/>
  <c r="B813" i="1"/>
  <c r="A813" i="1"/>
  <c r="F812" i="1"/>
  <c r="E812" i="1"/>
  <c r="D812" i="1"/>
  <c r="C812" i="1"/>
  <c r="B812" i="1"/>
  <c r="A812" i="1"/>
  <c r="F811" i="1"/>
  <c r="E811" i="1"/>
  <c r="D811" i="1"/>
  <c r="C811" i="1"/>
  <c r="B811" i="1"/>
  <c r="A811" i="1"/>
  <c r="F810" i="1"/>
  <c r="E810" i="1"/>
  <c r="D810" i="1"/>
  <c r="C810" i="1"/>
  <c r="B810" i="1"/>
  <c r="A810" i="1"/>
  <c r="F809" i="1"/>
  <c r="E809" i="1"/>
  <c r="D809" i="1"/>
  <c r="C809" i="1"/>
  <c r="B809" i="1"/>
  <c r="A809" i="1"/>
  <c r="F808" i="1"/>
  <c r="E808" i="1"/>
  <c r="D808" i="1"/>
  <c r="C808" i="1"/>
  <c r="B808" i="1"/>
  <c r="A808" i="1"/>
  <c r="F807" i="1"/>
  <c r="E807" i="1"/>
  <c r="D807" i="1"/>
  <c r="C807" i="1"/>
  <c r="B807" i="1"/>
  <c r="A807" i="1"/>
  <c r="F806" i="1"/>
  <c r="E806" i="1"/>
  <c r="D806" i="1"/>
  <c r="C806" i="1"/>
  <c r="B806" i="1"/>
  <c r="A806" i="1"/>
  <c r="F805" i="1"/>
  <c r="E805" i="1"/>
  <c r="D805" i="1"/>
  <c r="C805" i="1"/>
  <c r="B805" i="1"/>
  <c r="A805" i="1"/>
  <c r="F804" i="1"/>
  <c r="E804" i="1"/>
  <c r="D804" i="1"/>
  <c r="C804" i="1"/>
  <c r="B804" i="1"/>
  <c r="A804" i="1"/>
  <c r="F803" i="1"/>
  <c r="E803" i="1"/>
  <c r="D803" i="1"/>
  <c r="C803" i="1"/>
  <c r="B803" i="1"/>
  <c r="A803" i="1"/>
  <c r="F802" i="1"/>
  <c r="E802" i="1"/>
  <c r="D802" i="1"/>
  <c r="C802" i="1"/>
  <c r="B802" i="1"/>
  <c r="A802" i="1"/>
  <c r="F801" i="1"/>
  <c r="E801" i="1"/>
  <c r="D801" i="1"/>
  <c r="C801" i="1"/>
  <c r="B801" i="1"/>
  <c r="A801" i="1"/>
  <c r="F800" i="1"/>
  <c r="E800" i="1"/>
  <c r="D800" i="1"/>
  <c r="C800" i="1"/>
  <c r="B800" i="1"/>
  <c r="A800" i="1"/>
  <c r="F799" i="1"/>
  <c r="E799" i="1"/>
  <c r="D799" i="1"/>
  <c r="C799" i="1"/>
  <c r="B799" i="1"/>
  <c r="A799" i="1"/>
  <c r="F798" i="1"/>
  <c r="E798" i="1"/>
  <c r="D798" i="1"/>
  <c r="C798" i="1"/>
  <c r="B798" i="1"/>
  <c r="A798" i="1"/>
  <c r="F797" i="1"/>
  <c r="E797" i="1"/>
  <c r="D797" i="1"/>
  <c r="C797" i="1"/>
  <c r="B797" i="1"/>
  <c r="A797" i="1"/>
  <c r="F796" i="1"/>
  <c r="E796" i="1"/>
  <c r="D796" i="1"/>
  <c r="C796" i="1"/>
  <c r="B796" i="1"/>
  <c r="A796" i="1"/>
  <c r="F795" i="1"/>
  <c r="E795" i="1"/>
  <c r="D795" i="1"/>
  <c r="C795" i="1"/>
  <c r="B795" i="1"/>
  <c r="A795" i="1"/>
  <c r="F794" i="1"/>
  <c r="E794" i="1"/>
  <c r="D794" i="1"/>
  <c r="C794" i="1"/>
  <c r="B794" i="1"/>
  <c r="A794" i="1"/>
  <c r="F793" i="1"/>
  <c r="E793" i="1"/>
  <c r="D793" i="1"/>
  <c r="C793" i="1"/>
  <c r="B793" i="1"/>
  <c r="A793" i="1"/>
  <c r="F792" i="1"/>
  <c r="E792" i="1"/>
  <c r="D792" i="1"/>
  <c r="C792" i="1"/>
  <c r="B792" i="1"/>
  <c r="A792" i="1"/>
  <c r="F791" i="1"/>
  <c r="E791" i="1"/>
  <c r="D791" i="1"/>
  <c r="C791" i="1"/>
  <c r="B791" i="1"/>
  <c r="A791" i="1"/>
  <c r="F790" i="1"/>
  <c r="E790" i="1"/>
  <c r="D790" i="1"/>
  <c r="C790" i="1"/>
  <c r="B790" i="1"/>
  <c r="A790" i="1"/>
  <c r="F789" i="1"/>
  <c r="E789" i="1"/>
  <c r="D789" i="1"/>
  <c r="C789" i="1"/>
  <c r="B789" i="1"/>
  <c r="A789" i="1"/>
  <c r="F788" i="1"/>
  <c r="E788" i="1"/>
  <c r="D788" i="1"/>
  <c r="C788" i="1"/>
  <c r="B788" i="1"/>
  <c r="A788" i="1"/>
  <c r="F787" i="1"/>
  <c r="E787" i="1"/>
  <c r="D787" i="1"/>
  <c r="C787" i="1"/>
  <c r="B787" i="1"/>
  <c r="A787" i="1"/>
  <c r="F786" i="1"/>
  <c r="E786" i="1"/>
  <c r="D786" i="1"/>
  <c r="C786" i="1"/>
  <c r="B786" i="1"/>
  <c r="A786" i="1"/>
  <c r="F785" i="1"/>
  <c r="E785" i="1"/>
  <c r="D785" i="1"/>
  <c r="C785" i="1"/>
  <c r="B785" i="1"/>
  <c r="A785" i="1"/>
  <c r="F784" i="1"/>
  <c r="E784" i="1"/>
  <c r="D784" i="1"/>
  <c r="C784" i="1"/>
  <c r="B784" i="1"/>
  <c r="A784" i="1"/>
  <c r="F783" i="1"/>
  <c r="E783" i="1"/>
  <c r="D783" i="1"/>
  <c r="C783" i="1"/>
  <c r="B783" i="1"/>
  <c r="A783" i="1"/>
  <c r="F782" i="1"/>
  <c r="E782" i="1"/>
  <c r="D782" i="1"/>
  <c r="C782" i="1"/>
  <c r="B782" i="1"/>
  <c r="A782" i="1"/>
  <c r="F781" i="1"/>
  <c r="E781" i="1"/>
  <c r="D781" i="1"/>
  <c r="C781" i="1"/>
  <c r="B781" i="1"/>
  <c r="A781" i="1"/>
  <c r="F780" i="1"/>
  <c r="E780" i="1"/>
  <c r="D780" i="1"/>
  <c r="C780" i="1"/>
  <c r="B780" i="1"/>
  <c r="A780" i="1"/>
  <c r="F779" i="1"/>
  <c r="E779" i="1"/>
  <c r="D779" i="1"/>
  <c r="C779" i="1"/>
  <c r="B779" i="1"/>
  <c r="A779" i="1"/>
  <c r="F778" i="1"/>
  <c r="E778" i="1"/>
  <c r="D778" i="1"/>
  <c r="C778" i="1"/>
  <c r="B778" i="1"/>
  <c r="A778" i="1"/>
  <c r="F777" i="1"/>
  <c r="E777" i="1"/>
  <c r="D777" i="1"/>
  <c r="C777" i="1"/>
  <c r="B777" i="1"/>
  <c r="A777" i="1"/>
  <c r="F776" i="1"/>
  <c r="E776" i="1"/>
  <c r="D776" i="1"/>
  <c r="C776" i="1"/>
  <c r="B776" i="1"/>
  <c r="A776" i="1"/>
  <c r="F775" i="1"/>
  <c r="E775" i="1"/>
  <c r="D775" i="1"/>
  <c r="C775" i="1"/>
  <c r="B775" i="1"/>
  <c r="A775" i="1"/>
  <c r="F774" i="1"/>
  <c r="E774" i="1"/>
  <c r="D774" i="1"/>
  <c r="C774" i="1"/>
  <c r="B774" i="1"/>
  <c r="A774" i="1"/>
  <c r="F773" i="1"/>
  <c r="E773" i="1"/>
  <c r="D773" i="1"/>
  <c r="C773" i="1"/>
  <c r="B773" i="1"/>
  <c r="A773" i="1"/>
  <c r="F772" i="1"/>
  <c r="E772" i="1"/>
  <c r="D772" i="1"/>
  <c r="C772" i="1"/>
  <c r="B772" i="1"/>
  <c r="A772" i="1"/>
  <c r="F771" i="1"/>
  <c r="E771" i="1"/>
  <c r="D771" i="1"/>
  <c r="C771" i="1"/>
  <c r="B771" i="1"/>
  <c r="A771" i="1"/>
  <c r="F770" i="1"/>
  <c r="E770" i="1"/>
  <c r="D770" i="1"/>
  <c r="C770" i="1"/>
  <c r="B770" i="1"/>
  <c r="A770" i="1"/>
  <c r="F769" i="1"/>
  <c r="E769" i="1"/>
  <c r="D769" i="1"/>
  <c r="C769" i="1"/>
  <c r="B769" i="1"/>
  <c r="A769" i="1"/>
  <c r="F768" i="1"/>
  <c r="E768" i="1"/>
  <c r="D768" i="1"/>
  <c r="C768" i="1"/>
  <c r="B768" i="1"/>
  <c r="A768" i="1"/>
  <c r="F767" i="1"/>
  <c r="E767" i="1"/>
  <c r="D767" i="1"/>
  <c r="C767" i="1"/>
  <c r="B767" i="1"/>
  <c r="A767" i="1"/>
  <c r="F766" i="1"/>
  <c r="E766" i="1"/>
  <c r="D766" i="1"/>
  <c r="C766" i="1"/>
  <c r="B766" i="1"/>
  <c r="A766" i="1"/>
  <c r="F765" i="1"/>
  <c r="E765" i="1"/>
  <c r="D765" i="1"/>
  <c r="C765" i="1"/>
  <c r="B765" i="1"/>
  <c r="A765" i="1"/>
  <c r="F764" i="1"/>
  <c r="E764" i="1"/>
  <c r="D764" i="1"/>
  <c r="C764" i="1"/>
  <c r="B764" i="1"/>
  <c r="A764" i="1"/>
  <c r="F763" i="1"/>
  <c r="E763" i="1"/>
  <c r="D763" i="1"/>
  <c r="C763" i="1"/>
  <c r="B763" i="1"/>
  <c r="A763" i="1"/>
  <c r="F762" i="1"/>
  <c r="E762" i="1"/>
  <c r="D762" i="1"/>
  <c r="C762" i="1"/>
  <c r="B762" i="1"/>
  <c r="A762" i="1"/>
  <c r="F761" i="1"/>
  <c r="E761" i="1"/>
  <c r="D761" i="1"/>
  <c r="C761" i="1"/>
  <c r="B761" i="1"/>
  <c r="A761" i="1"/>
  <c r="F760" i="1"/>
  <c r="E760" i="1"/>
  <c r="D760" i="1"/>
  <c r="C760" i="1"/>
  <c r="B760" i="1"/>
  <c r="A760" i="1"/>
  <c r="F759" i="1"/>
  <c r="E759" i="1"/>
  <c r="D759" i="1"/>
  <c r="C759" i="1"/>
  <c r="B759" i="1"/>
  <c r="A759" i="1"/>
  <c r="F758" i="1"/>
  <c r="E758" i="1"/>
  <c r="D758" i="1"/>
  <c r="C758" i="1"/>
  <c r="B758" i="1"/>
  <c r="A758" i="1"/>
  <c r="F757" i="1"/>
  <c r="E757" i="1"/>
  <c r="D757" i="1"/>
  <c r="C757" i="1"/>
  <c r="B757" i="1"/>
  <c r="A757" i="1"/>
  <c r="F756" i="1"/>
  <c r="E756" i="1"/>
  <c r="D756" i="1"/>
  <c r="C756" i="1"/>
  <c r="B756" i="1"/>
  <c r="A756" i="1"/>
  <c r="F755" i="1"/>
  <c r="E755" i="1"/>
  <c r="D755" i="1"/>
  <c r="C755" i="1"/>
  <c r="B755" i="1"/>
  <c r="A755" i="1"/>
  <c r="F754" i="1"/>
  <c r="E754" i="1"/>
  <c r="D754" i="1"/>
  <c r="C754" i="1"/>
  <c r="B754" i="1"/>
  <c r="A754" i="1"/>
  <c r="F753" i="1"/>
  <c r="E753" i="1"/>
  <c r="D753" i="1"/>
  <c r="C753" i="1"/>
  <c r="B753" i="1"/>
  <c r="A753" i="1"/>
  <c r="F752" i="1"/>
  <c r="E752" i="1"/>
  <c r="D752" i="1"/>
  <c r="C752" i="1"/>
  <c r="B752" i="1"/>
  <c r="A752" i="1"/>
  <c r="F751" i="1"/>
  <c r="E751" i="1"/>
  <c r="D751" i="1"/>
  <c r="C751" i="1"/>
  <c r="B751" i="1"/>
  <c r="A751" i="1"/>
  <c r="F750" i="1"/>
  <c r="E750" i="1"/>
  <c r="D750" i="1"/>
  <c r="C750" i="1"/>
  <c r="B750" i="1"/>
  <c r="A750" i="1"/>
  <c r="F749" i="1"/>
  <c r="E749" i="1"/>
  <c r="D749" i="1"/>
  <c r="C749" i="1"/>
  <c r="B749" i="1"/>
  <c r="A749" i="1"/>
  <c r="F748" i="1"/>
  <c r="E748" i="1"/>
  <c r="D748" i="1"/>
  <c r="C748" i="1"/>
  <c r="B748" i="1"/>
  <c r="A748" i="1"/>
  <c r="F747" i="1"/>
  <c r="E747" i="1"/>
  <c r="D747" i="1"/>
  <c r="C747" i="1"/>
  <c r="B747" i="1"/>
  <c r="A747" i="1"/>
  <c r="F746" i="1"/>
  <c r="E746" i="1"/>
  <c r="D746" i="1"/>
  <c r="C746" i="1"/>
  <c r="B746" i="1"/>
  <c r="A746" i="1"/>
  <c r="F745" i="1"/>
  <c r="E745" i="1"/>
  <c r="D745" i="1"/>
  <c r="C745" i="1"/>
  <c r="B745" i="1"/>
  <c r="A745" i="1"/>
  <c r="F744" i="1"/>
  <c r="E744" i="1"/>
  <c r="D744" i="1"/>
  <c r="C744" i="1"/>
  <c r="B744" i="1"/>
  <c r="A744" i="1"/>
  <c r="F743" i="1"/>
  <c r="E743" i="1"/>
  <c r="D743" i="1"/>
  <c r="C743" i="1"/>
  <c r="B743" i="1"/>
  <c r="A743" i="1"/>
  <c r="F742" i="1"/>
  <c r="E742" i="1"/>
  <c r="D742" i="1"/>
  <c r="C742" i="1"/>
  <c r="B742" i="1"/>
  <c r="A742" i="1"/>
  <c r="F741" i="1"/>
  <c r="E741" i="1"/>
  <c r="D741" i="1"/>
  <c r="C741" i="1"/>
  <c r="B741" i="1"/>
  <c r="A741" i="1"/>
  <c r="F740" i="1"/>
  <c r="E740" i="1"/>
  <c r="D740" i="1"/>
  <c r="C740" i="1"/>
  <c r="B740" i="1"/>
  <c r="A740" i="1"/>
  <c r="F739" i="1"/>
  <c r="E739" i="1"/>
  <c r="D739" i="1"/>
  <c r="C739" i="1"/>
  <c r="B739" i="1"/>
  <c r="A739" i="1"/>
  <c r="F738" i="1"/>
  <c r="E738" i="1"/>
  <c r="D738" i="1"/>
  <c r="C738" i="1"/>
  <c r="B738" i="1"/>
  <c r="A738" i="1"/>
  <c r="F737" i="1"/>
  <c r="E737" i="1"/>
  <c r="D737" i="1"/>
  <c r="C737" i="1"/>
  <c r="B737" i="1"/>
  <c r="A737" i="1"/>
  <c r="F736" i="1"/>
  <c r="E736" i="1"/>
  <c r="D736" i="1"/>
  <c r="C736" i="1"/>
  <c r="B736" i="1"/>
  <c r="A736" i="1"/>
  <c r="F735" i="1"/>
  <c r="E735" i="1"/>
  <c r="D735" i="1"/>
  <c r="C735" i="1"/>
  <c r="B735" i="1"/>
  <c r="A735" i="1"/>
  <c r="F734" i="1"/>
  <c r="E734" i="1"/>
  <c r="D734" i="1"/>
  <c r="C734" i="1"/>
  <c r="B734" i="1"/>
  <c r="A734" i="1"/>
  <c r="F733" i="1"/>
  <c r="E733" i="1"/>
  <c r="D733" i="1"/>
  <c r="C733" i="1"/>
  <c r="B733" i="1"/>
  <c r="A733" i="1"/>
  <c r="F732" i="1"/>
  <c r="E732" i="1"/>
  <c r="D732" i="1"/>
  <c r="C732" i="1"/>
  <c r="B732" i="1"/>
  <c r="A732" i="1"/>
  <c r="F731" i="1"/>
  <c r="E731" i="1"/>
  <c r="D731" i="1"/>
  <c r="C731" i="1"/>
  <c r="B731" i="1"/>
  <c r="A731" i="1"/>
  <c r="F730" i="1"/>
  <c r="E730" i="1"/>
  <c r="D730" i="1"/>
  <c r="C730" i="1"/>
  <c r="B730" i="1"/>
  <c r="A730" i="1"/>
  <c r="F729" i="1"/>
  <c r="E729" i="1"/>
  <c r="D729" i="1"/>
  <c r="C729" i="1"/>
  <c r="B729" i="1"/>
  <c r="A729" i="1"/>
  <c r="F728" i="1"/>
  <c r="E728" i="1"/>
  <c r="D728" i="1"/>
  <c r="C728" i="1"/>
  <c r="B728" i="1"/>
  <c r="A728" i="1"/>
  <c r="F727" i="1"/>
  <c r="E727" i="1"/>
  <c r="D727" i="1"/>
  <c r="C727" i="1"/>
  <c r="B727" i="1"/>
  <c r="A727" i="1"/>
  <c r="F726" i="1"/>
  <c r="E726" i="1"/>
  <c r="D726" i="1"/>
  <c r="C726" i="1"/>
  <c r="B726" i="1"/>
  <c r="A726" i="1"/>
  <c r="F725" i="1"/>
  <c r="E725" i="1"/>
  <c r="D725" i="1"/>
  <c r="C725" i="1"/>
  <c r="B725" i="1"/>
  <c r="A725" i="1"/>
  <c r="F724" i="1"/>
  <c r="E724" i="1"/>
  <c r="D724" i="1"/>
  <c r="C724" i="1"/>
  <c r="B724" i="1"/>
  <c r="A724" i="1"/>
  <c r="F723" i="1"/>
  <c r="E723" i="1"/>
  <c r="D723" i="1"/>
  <c r="C723" i="1"/>
  <c r="B723" i="1"/>
  <c r="A723" i="1"/>
  <c r="F722" i="1"/>
  <c r="E722" i="1"/>
  <c r="D722" i="1"/>
  <c r="C722" i="1"/>
  <c r="B722" i="1"/>
  <c r="A722" i="1"/>
  <c r="F721" i="1"/>
  <c r="E721" i="1"/>
  <c r="D721" i="1"/>
  <c r="C721" i="1"/>
  <c r="B721" i="1"/>
  <c r="A721" i="1"/>
  <c r="F720" i="1"/>
  <c r="E720" i="1"/>
  <c r="D720" i="1"/>
  <c r="C720" i="1"/>
  <c r="B720" i="1"/>
  <c r="A720" i="1"/>
  <c r="F719" i="1"/>
  <c r="E719" i="1"/>
  <c r="D719" i="1"/>
  <c r="C719" i="1"/>
  <c r="B719" i="1"/>
  <c r="A719" i="1"/>
  <c r="F718" i="1"/>
  <c r="E718" i="1"/>
  <c r="D718" i="1"/>
  <c r="C718" i="1"/>
  <c r="B718" i="1"/>
  <c r="A718" i="1"/>
  <c r="F717" i="1"/>
  <c r="E717" i="1"/>
  <c r="D717" i="1"/>
  <c r="C717" i="1"/>
  <c r="B717" i="1"/>
  <c r="A717" i="1"/>
  <c r="F716" i="1"/>
  <c r="E716" i="1"/>
  <c r="D716" i="1"/>
  <c r="C716" i="1"/>
  <c r="B716" i="1"/>
  <c r="A716" i="1"/>
  <c r="F715" i="1"/>
  <c r="E715" i="1"/>
  <c r="D715" i="1"/>
  <c r="C715" i="1"/>
  <c r="B715" i="1"/>
  <c r="A715" i="1"/>
  <c r="F714" i="1"/>
  <c r="E714" i="1"/>
  <c r="D714" i="1"/>
  <c r="C714" i="1"/>
  <c r="B714" i="1"/>
  <c r="A714" i="1"/>
  <c r="F713" i="1"/>
  <c r="E713" i="1"/>
  <c r="D713" i="1"/>
  <c r="C713" i="1"/>
  <c r="B713" i="1"/>
  <c r="A713" i="1"/>
  <c r="F712" i="1"/>
  <c r="E712" i="1"/>
  <c r="D712" i="1"/>
  <c r="C712" i="1"/>
  <c r="B712" i="1"/>
  <c r="A712" i="1"/>
  <c r="F711" i="1"/>
  <c r="E711" i="1"/>
  <c r="D711" i="1"/>
  <c r="C711" i="1"/>
  <c r="B711" i="1"/>
  <c r="A711" i="1"/>
  <c r="F710" i="1"/>
  <c r="E710" i="1"/>
  <c r="D710" i="1"/>
  <c r="C710" i="1"/>
  <c r="B710" i="1"/>
  <c r="A710" i="1"/>
  <c r="F709" i="1"/>
  <c r="E709" i="1"/>
  <c r="D709" i="1"/>
  <c r="C709" i="1"/>
  <c r="B709" i="1"/>
  <c r="A709" i="1"/>
  <c r="F708" i="1"/>
  <c r="E708" i="1"/>
  <c r="D708" i="1"/>
  <c r="C708" i="1"/>
  <c r="B708" i="1"/>
  <c r="A708" i="1"/>
  <c r="F707" i="1"/>
  <c r="E707" i="1"/>
  <c r="D707" i="1"/>
  <c r="C707" i="1"/>
  <c r="B707" i="1"/>
  <c r="A707" i="1"/>
  <c r="F706" i="1"/>
  <c r="E706" i="1"/>
  <c r="D706" i="1"/>
  <c r="C706" i="1"/>
  <c r="B706" i="1"/>
  <c r="A706" i="1"/>
  <c r="F705" i="1"/>
  <c r="E705" i="1"/>
  <c r="D705" i="1"/>
  <c r="C705" i="1"/>
  <c r="B705" i="1"/>
  <c r="A705" i="1"/>
  <c r="F704" i="1"/>
  <c r="E704" i="1"/>
  <c r="D704" i="1"/>
  <c r="C704" i="1"/>
  <c r="B704" i="1"/>
  <c r="A704" i="1"/>
  <c r="F703" i="1"/>
  <c r="E703" i="1"/>
  <c r="D703" i="1"/>
  <c r="C703" i="1"/>
  <c r="B703" i="1"/>
  <c r="A703" i="1"/>
  <c r="F702" i="1"/>
  <c r="E702" i="1"/>
  <c r="D702" i="1"/>
  <c r="C702" i="1"/>
  <c r="B702" i="1"/>
  <c r="A702" i="1"/>
  <c r="F701" i="1"/>
  <c r="E701" i="1"/>
  <c r="D701" i="1"/>
  <c r="C701" i="1"/>
  <c r="B701" i="1"/>
  <c r="A701" i="1"/>
  <c r="F700" i="1"/>
  <c r="E700" i="1"/>
  <c r="D700" i="1"/>
  <c r="C700" i="1"/>
  <c r="B700" i="1"/>
  <c r="A700" i="1"/>
  <c r="F699" i="1"/>
  <c r="E699" i="1"/>
  <c r="D699" i="1"/>
  <c r="C699" i="1"/>
  <c r="B699" i="1"/>
  <c r="A699" i="1"/>
  <c r="F698" i="1"/>
  <c r="E698" i="1"/>
  <c r="D698" i="1"/>
  <c r="C698" i="1"/>
  <c r="B698" i="1"/>
  <c r="A698" i="1"/>
  <c r="F697" i="1"/>
  <c r="E697" i="1"/>
  <c r="D697" i="1"/>
  <c r="C697" i="1"/>
  <c r="B697" i="1"/>
  <c r="A697" i="1"/>
  <c r="F696" i="1"/>
  <c r="E696" i="1"/>
  <c r="D696" i="1"/>
  <c r="C696" i="1"/>
  <c r="B696" i="1"/>
  <c r="A696" i="1"/>
  <c r="F695" i="1"/>
  <c r="E695" i="1"/>
  <c r="D695" i="1"/>
  <c r="C695" i="1"/>
  <c r="B695" i="1"/>
  <c r="A695" i="1"/>
  <c r="F694" i="1"/>
  <c r="E694" i="1"/>
  <c r="D694" i="1"/>
  <c r="C694" i="1"/>
  <c r="B694" i="1"/>
  <c r="A694" i="1"/>
  <c r="F693" i="1"/>
  <c r="E693" i="1"/>
  <c r="D693" i="1"/>
  <c r="C693" i="1"/>
  <c r="B693" i="1"/>
  <c r="A693" i="1"/>
  <c r="F692" i="1"/>
  <c r="E692" i="1"/>
  <c r="D692" i="1"/>
  <c r="C692" i="1"/>
  <c r="B692" i="1"/>
  <c r="A692" i="1"/>
  <c r="F691" i="1"/>
  <c r="E691" i="1"/>
  <c r="D691" i="1"/>
  <c r="C691" i="1"/>
  <c r="B691" i="1"/>
  <c r="A691" i="1"/>
  <c r="F690" i="1"/>
  <c r="E690" i="1"/>
  <c r="D690" i="1"/>
  <c r="C690" i="1"/>
  <c r="B690" i="1"/>
  <c r="A690" i="1"/>
  <c r="F689" i="1"/>
  <c r="E689" i="1"/>
  <c r="D689" i="1"/>
  <c r="C689" i="1"/>
  <c r="B689" i="1"/>
  <c r="A689" i="1"/>
  <c r="F688" i="1"/>
  <c r="E688" i="1"/>
  <c r="D688" i="1"/>
  <c r="C688" i="1"/>
  <c r="B688" i="1"/>
  <c r="A688" i="1"/>
  <c r="F687" i="1"/>
  <c r="E687" i="1"/>
  <c r="D687" i="1"/>
  <c r="C687" i="1"/>
  <c r="B687" i="1"/>
  <c r="A687" i="1"/>
  <c r="F686" i="1"/>
  <c r="E686" i="1"/>
  <c r="D686" i="1"/>
  <c r="C686" i="1"/>
  <c r="B686" i="1"/>
  <c r="A686" i="1"/>
  <c r="F685" i="1"/>
  <c r="E685" i="1"/>
  <c r="D685" i="1"/>
  <c r="C685" i="1"/>
  <c r="B685" i="1"/>
  <c r="A685" i="1"/>
  <c r="F684" i="1"/>
  <c r="E684" i="1"/>
  <c r="D684" i="1"/>
  <c r="C684" i="1"/>
  <c r="B684" i="1"/>
  <c r="A684" i="1"/>
  <c r="F683" i="1"/>
  <c r="E683" i="1"/>
  <c r="D683" i="1"/>
  <c r="C683" i="1"/>
  <c r="B683" i="1"/>
  <c r="A683" i="1"/>
  <c r="F682" i="1"/>
  <c r="E682" i="1"/>
  <c r="D682" i="1"/>
  <c r="C682" i="1"/>
  <c r="B682" i="1"/>
  <c r="A682" i="1"/>
  <c r="F681" i="1"/>
  <c r="E681" i="1"/>
  <c r="D681" i="1"/>
  <c r="C681" i="1"/>
  <c r="B681" i="1"/>
  <c r="A681" i="1"/>
  <c r="F680" i="1"/>
  <c r="E680" i="1"/>
  <c r="D680" i="1"/>
  <c r="C680" i="1"/>
  <c r="B680" i="1"/>
  <c r="A680" i="1"/>
  <c r="F679" i="1"/>
  <c r="E679" i="1"/>
  <c r="D679" i="1"/>
  <c r="C679" i="1"/>
  <c r="B679" i="1"/>
  <c r="A679" i="1"/>
  <c r="F678" i="1"/>
  <c r="E678" i="1"/>
  <c r="D678" i="1"/>
  <c r="C678" i="1"/>
  <c r="B678" i="1"/>
  <c r="A678" i="1"/>
  <c r="F677" i="1"/>
  <c r="E677" i="1"/>
  <c r="D677" i="1"/>
  <c r="C677" i="1"/>
  <c r="B677" i="1"/>
  <c r="A677" i="1"/>
  <c r="F676" i="1"/>
  <c r="E676" i="1"/>
  <c r="D676" i="1"/>
  <c r="C676" i="1"/>
  <c r="B676" i="1"/>
  <c r="A676" i="1"/>
  <c r="F675" i="1"/>
  <c r="E675" i="1"/>
  <c r="D675" i="1"/>
  <c r="C675" i="1"/>
  <c r="B675" i="1"/>
  <c r="A675" i="1"/>
  <c r="F674" i="1"/>
  <c r="E674" i="1"/>
  <c r="D674" i="1"/>
  <c r="C674" i="1"/>
  <c r="B674" i="1"/>
  <c r="A674" i="1"/>
  <c r="F673" i="1"/>
  <c r="E673" i="1"/>
  <c r="D673" i="1"/>
  <c r="C673" i="1"/>
  <c r="B673" i="1"/>
  <c r="A673" i="1"/>
  <c r="F672" i="1"/>
  <c r="E672" i="1"/>
  <c r="D672" i="1"/>
  <c r="C672" i="1"/>
  <c r="B672" i="1"/>
  <c r="A672" i="1"/>
  <c r="F671" i="1"/>
  <c r="E671" i="1"/>
  <c r="D671" i="1"/>
  <c r="C671" i="1"/>
  <c r="B671" i="1"/>
  <c r="A671" i="1"/>
  <c r="F670" i="1"/>
  <c r="E670" i="1"/>
  <c r="D670" i="1"/>
  <c r="C670" i="1"/>
  <c r="B670" i="1"/>
  <c r="A670" i="1"/>
  <c r="F669" i="1"/>
  <c r="E669" i="1"/>
  <c r="D669" i="1"/>
  <c r="C669" i="1"/>
  <c r="B669" i="1"/>
  <c r="A669" i="1"/>
  <c r="F668" i="1"/>
  <c r="E668" i="1"/>
  <c r="D668" i="1"/>
  <c r="C668" i="1"/>
  <c r="B668" i="1"/>
  <c r="A668" i="1"/>
  <c r="F667" i="1"/>
  <c r="E667" i="1"/>
  <c r="D667" i="1"/>
  <c r="C667" i="1"/>
  <c r="B667" i="1"/>
  <c r="A667" i="1"/>
  <c r="F666" i="1"/>
  <c r="E666" i="1"/>
  <c r="D666" i="1"/>
  <c r="C666" i="1"/>
  <c r="B666" i="1"/>
  <c r="A666" i="1"/>
  <c r="F665" i="1"/>
  <c r="E665" i="1"/>
  <c r="D665" i="1"/>
  <c r="C665" i="1"/>
  <c r="B665" i="1"/>
  <c r="A665" i="1"/>
  <c r="F664" i="1"/>
  <c r="E664" i="1"/>
  <c r="D664" i="1"/>
  <c r="C664" i="1"/>
  <c r="B664" i="1"/>
  <c r="A664" i="1"/>
  <c r="F663" i="1"/>
  <c r="E663" i="1"/>
  <c r="D663" i="1"/>
  <c r="C663" i="1"/>
  <c r="B663" i="1"/>
  <c r="A663" i="1"/>
  <c r="F662" i="1"/>
  <c r="E662" i="1"/>
  <c r="D662" i="1"/>
  <c r="C662" i="1"/>
  <c r="B662" i="1"/>
  <c r="A662" i="1"/>
  <c r="F661" i="1"/>
  <c r="E661" i="1"/>
  <c r="D661" i="1"/>
  <c r="C661" i="1"/>
  <c r="B661" i="1"/>
  <c r="A661" i="1"/>
  <c r="F660" i="1"/>
  <c r="E660" i="1"/>
  <c r="D660" i="1"/>
  <c r="C660" i="1"/>
  <c r="B660" i="1"/>
  <c r="A660" i="1"/>
  <c r="F659" i="1"/>
  <c r="E659" i="1"/>
  <c r="D659" i="1"/>
  <c r="C659" i="1"/>
  <c r="B659" i="1"/>
  <c r="A659" i="1"/>
  <c r="F658" i="1"/>
  <c r="E658" i="1"/>
  <c r="D658" i="1"/>
  <c r="C658" i="1"/>
  <c r="B658" i="1"/>
  <c r="A658" i="1"/>
  <c r="F657" i="1"/>
  <c r="E657" i="1"/>
  <c r="D657" i="1"/>
  <c r="C657" i="1"/>
  <c r="B657" i="1"/>
  <c r="A657" i="1"/>
  <c r="F656" i="1"/>
  <c r="E656" i="1"/>
  <c r="D656" i="1"/>
  <c r="C656" i="1"/>
  <c r="B656" i="1"/>
  <c r="A656" i="1"/>
  <c r="F655" i="1"/>
  <c r="E655" i="1"/>
  <c r="D655" i="1"/>
  <c r="C655" i="1"/>
  <c r="B655" i="1"/>
  <c r="A655" i="1"/>
  <c r="F654" i="1"/>
  <c r="E654" i="1"/>
  <c r="D654" i="1"/>
  <c r="C654" i="1"/>
  <c r="B654" i="1"/>
  <c r="A654" i="1"/>
  <c r="F653" i="1"/>
  <c r="E653" i="1"/>
  <c r="D653" i="1"/>
  <c r="C653" i="1"/>
  <c r="B653" i="1"/>
  <c r="A653" i="1"/>
  <c r="F652" i="1"/>
  <c r="E652" i="1"/>
  <c r="D652" i="1"/>
  <c r="C652" i="1"/>
  <c r="B652" i="1"/>
  <c r="A652" i="1"/>
  <c r="F651" i="1"/>
  <c r="E651" i="1"/>
  <c r="D651" i="1"/>
  <c r="C651" i="1"/>
  <c r="B651" i="1"/>
  <c r="A651" i="1"/>
  <c r="F650" i="1"/>
  <c r="E650" i="1"/>
  <c r="D650" i="1"/>
  <c r="C650" i="1"/>
  <c r="B650" i="1"/>
  <c r="A650" i="1"/>
  <c r="F649" i="1"/>
  <c r="E649" i="1"/>
  <c r="D649" i="1"/>
  <c r="C649" i="1"/>
  <c r="B649" i="1"/>
  <c r="A649" i="1"/>
  <c r="F648" i="1"/>
  <c r="E648" i="1"/>
  <c r="D648" i="1"/>
  <c r="C648" i="1"/>
  <c r="B648" i="1"/>
  <c r="A648" i="1"/>
  <c r="F647" i="1"/>
  <c r="E647" i="1"/>
  <c r="D647" i="1"/>
  <c r="C647" i="1"/>
  <c r="B647" i="1"/>
  <c r="A647" i="1"/>
  <c r="F646" i="1"/>
  <c r="E646" i="1"/>
  <c r="D646" i="1"/>
  <c r="C646" i="1"/>
  <c r="B646" i="1"/>
  <c r="A646" i="1"/>
  <c r="F645" i="1"/>
  <c r="E645" i="1"/>
  <c r="D645" i="1"/>
  <c r="C645" i="1"/>
  <c r="B645" i="1"/>
  <c r="A645" i="1"/>
  <c r="F644" i="1"/>
  <c r="E644" i="1"/>
  <c r="D644" i="1"/>
  <c r="C644" i="1"/>
  <c r="B644" i="1"/>
  <c r="A644" i="1"/>
  <c r="F643" i="1"/>
  <c r="E643" i="1"/>
  <c r="D643" i="1"/>
  <c r="C643" i="1"/>
  <c r="B643" i="1"/>
  <c r="A643" i="1"/>
  <c r="F642" i="1"/>
  <c r="E642" i="1"/>
  <c r="D642" i="1"/>
  <c r="C642" i="1"/>
  <c r="B642" i="1"/>
  <c r="A642" i="1"/>
  <c r="F641" i="1"/>
  <c r="E641" i="1"/>
  <c r="D641" i="1"/>
  <c r="C641" i="1"/>
  <c r="B641" i="1"/>
  <c r="A641" i="1"/>
  <c r="F640" i="1"/>
  <c r="E640" i="1"/>
  <c r="D640" i="1"/>
  <c r="C640" i="1"/>
  <c r="B640" i="1"/>
  <c r="A640" i="1"/>
  <c r="F639" i="1"/>
  <c r="E639" i="1"/>
  <c r="D639" i="1"/>
  <c r="C639" i="1"/>
  <c r="B639" i="1"/>
  <c r="A639" i="1"/>
  <c r="F638" i="1"/>
  <c r="E638" i="1"/>
  <c r="D638" i="1"/>
  <c r="C638" i="1"/>
  <c r="B638" i="1"/>
  <c r="A638" i="1"/>
  <c r="F637" i="1"/>
  <c r="E637" i="1"/>
  <c r="D637" i="1"/>
  <c r="C637" i="1"/>
  <c r="B637" i="1"/>
  <c r="A637" i="1"/>
  <c r="F636" i="1"/>
  <c r="E636" i="1"/>
  <c r="D636" i="1"/>
  <c r="C636" i="1"/>
  <c r="B636" i="1"/>
  <c r="A636" i="1"/>
  <c r="F635" i="1"/>
  <c r="E635" i="1"/>
  <c r="D635" i="1"/>
  <c r="C635" i="1"/>
  <c r="B635" i="1"/>
  <c r="A635" i="1"/>
  <c r="F634" i="1"/>
  <c r="E634" i="1"/>
  <c r="D634" i="1"/>
  <c r="C634" i="1"/>
  <c r="B634" i="1"/>
  <c r="A634" i="1"/>
  <c r="F633" i="1"/>
  <c r="E633" i="1"/>
  <c r="D633" i="1"/>
  <c r="C633" i="1"/>
  <c r="B633" i="1"/>
  <c r="A633" i="1"/>
  <c r="F632" i="1"/>
  <c r="E632" i="1"/>
  <c r="D632" i="1"/>
  <c r="C632" i="1"/>
  <c r="B632" i="1"/>
  <c r="A632" i="1"/>
  <c r="F631" i="1"/>
  <c r="E631" i="1"/>
  <c r="D631" i="1"/>
  <c r="C631" i="1"/>
  <c r="B631" i="1"/>
  <c r="A631" i="1"/>
  <c r="F630" i="1"/>
  <c r="E630" i="1"/>
  <c r="D630" i="1"/>
  <c r="C630" i="1"/>
  <c r="B630" i="1"/>
  <c r="A630" i="1"/>
  <c r="F629" i="1"/>
  <c r="E629" i="1"/>
  <c r="D629" i="1"/>
  <c r="C629" i="1"/>
  <c r="B629" i="1"/>
  <c r="A629" i="1"/>
  <c r="F628" i="1"/>
  <c r="E628" i="1"/>
  <c r="D628" i="1"/>
  <c r="C628" i="1"/>
  <c r="B628" i="1"/>
  <c r="A628" i="1"/>
  <c r="F627" i="1"/>
  <c r="E627" i="1"/>
  <c r="D627" i="1"/>
  <c r="C627" i="1"/>
  <c r="B627" i="1"/>
  <c r="A627" i="1"/>
  <c r="F626" i="1"/>
  <c r="E626" i="1"/>
  <c r="D626" i="1"/>
  <c r="C626" i="1"/>
  <c r="B626" i="1"/>
  <c r="A626" i="1"/>
  <c r="F625" i="1"/>
  <c r="E625" i="1"/>
  <c r="D625" i="1"/>
  <c r="C625" i="1"/>
  <c r="B625" i="1"/>
  <c r="A625" i="1"/>
  <c r="F624" i="1"/>
  <c r="E624" i="1"/>
  <c r="D624" i="1"/>
  <c r="C624" i="1"/>
  <c r="B624" i="1"/>
  <c r="A624" i="1"/>
  <c r="F623" i="1"/>
  <c r="E623" i="1"/>
  <c r="D623" i="1"/>
  <c r="C623" i="1"/>
  <c r="B623" i="1"/>
  <c r="A623" i="1"/>
  <c r="F622" i="1"/>
  <c r="E622" i="1"/>
  <c r="D622" i="1"/>
  <c r="C622" i="1"/>
  <c r="B622" i="1"/>
  <c r="A622" i="1"/>
  <c r="F621" i="1"/>
  <c r="E621" i="1"/>
  <c r="D621" i="1"/>
  <c r="C621" i="1"/>
  <c r="B621" i="1"/>
  <c r="A621" i="1"/>
  <c r="F620" i="1"/>
  <c r="E620" i="1"/>
  <c r="D620" i="1"/>
  <c r="C620" i="1"/>
  <c r="B620" i="1"/>
  <c r="A620" i="1"/>
  <c r="F619" i="1"/>
  <c r="E619" i="1"/>
  <c r="D619" i="1"/>
  <c r="C619" i="1"/>
  <c r="B619" i="1"/>
  <c r="A619" i="1"/>
  <c r="F618" i="1"/>
  <c r="E618" i="1"/>
  <c r="D618" i="1"/>
  <c r="C618" i="1"/>
  <c r="B618" i="1"/>
  <c r="A618" i="1"/>
  <c r="F617" i="1"/>
  <c r="E617" i="1"/>
  <c r="D617" i="1"/>
  <c r="C617" i="1"/>
  <c r="B617" i="1"/>
  <c r="A617" i="1"/>
  <c r="F616" i="1"/>
  <c r="E616" i="1"/>
  <c r="D616" i="1"/>
  <c r="C616" i="1"/>
  <c r="B616" i="1"/>
  <c r="A616" i="1"/>
  <c r="F615" i="1"/>
  <c r="E615" i="1"/>
  <c r="D615" i="1"/>
  <c r="C615" i="1"/>
  <c r="B615" i="1"/>
  <c r="A615" i="1"/>
  <c r="F614" i="1"/>
  <c r="E614" i="1"/>
  <c r="D614" i="1"/>
  <c r="C614" i="1"/>
  <c r="B614" i="1"/>
  <c r="A614" i="1"/>
  <c r="F613" i="1"/>
  <c r="E613" i="1"/>
  <c r="D613" i="1"/>
  <c r="C613" i="1"/>
  <c r="B613" i="1"/>
  <c r="A613" i="1"/>
  <c r="F612" i="1"/>
  <c r="E612" i="1"/>
  <c r="D612" i="1"/>
  <c r="C612" i="1"/>
  <c r="B612" i="1"/>
  <c r="A612" i="1"/>
  <c r="F611" i="1"/>
  <c r="E611" i="1"/>
  <c r="D611" i="1"/>
  <c r="C611" i="1"/>
  <c r="B611" i="1"/>
  <c r="A611" i="1"/>
  <c r="F610" i="1"/>
  <c r="E610" i="1"/>
  <c r="D610" i="1"/>
  <c r="C610" i="1"/>
  <c r="B610" i="1"/>
  <c r="A610" i="1"/>
  <c r="F609" i="1"/>
  <c r="E609" i="1"/>
  <c r="D609" i="1"/>
  <c r="C609" i="1"/>
  <c r="B609" i="1"/>
  <c r="A609" i="1"/>
  <c r="F608" i="1"/>
  <c r="E608" i="1"/>
  <c r="D608" i="1"/>
  <c r="C608" i="1"/>
  <c r="B608" i="1"/>
  <c r="A608" i="1"/>
  <c r="F607" i="1"/>
  <c r="E607" i="1"/>
  <c r="D607" i="1"/>
  <c r="C607" i="1"/>
  <c r="B607" i="1"/>
  <c r="A607" i="1"/>
  <c r="F606" i="1"/>
  <c r="E606" i="1"/>
  <c r="D606" i="1"/>
  <c r="C606" i="1"/>
  <c r="B606" i="1"/>
  <c r="A606" i="1"/>
  <c r="F605" i="1"/>
  <c r="E605" i="1"/>
  <c r="D605" i="1"/>
  <c r="C605" i="1"/>
  <c r="B605" i="1"/>
  <c r="A605" i="1"/>
  <c r="F604" i="1"/>
  <c r="E604" i="1"/>
  <c r="D604" i="1"/>
  <c r="C604" i="1"/>
  <c r="B604" i="1"/>
  <c r="A604" i="1"/>
  <c r="F603" i="1"/>
  <c r="E603" i="1"/>
  <c r="D603" i="1"/>
  <c r="C603" i="1"/>
  <c r="B603" i="1"/>
  <c r="A603" i="1"/>
  <c r="F602" i="1"/>
  <c r="E602" i="1"/>
  <c r="D602" i="1"/>
  <c r="C602" i="1"/>
  <c r="B602" i="1"/>
  <c r="A602" i="1"/>
  <c r="F601" i="1"/>
  <c r="E601" i="1"/>
  <c r="D601" i="1"/>
  <c r="C601" i="1"/>
  <c r="B601" i="1"/>
  <c r="A601" i="1"/>
  <c r="F600" i="1"/>
  <c r="E600" i="1"/>
  <c r="D600" i="1"/>
  <c r="C600" i="1"/>
  <c r="B600" i="1"/>
  <c r="A600" i="1"/>
  <c r="F599" i="1"/>
  <c r="E599" i="1"/>
  <c r="D599" i="1"/>
  <c r="C599" i="1"/>
  <c r="B599" i="1"/>
  <c r="A599" i="1"/>
  <c r="F598" i="1"/>
  <c r="E598" i="1"/>
  <c r="D598" i="1"/>
  <c r="C598" i="1"/>
  <c r="B598" i="1"/>
  <c r="A598" i="1"/>
  <c r="F597" i="1"/>
  <c r="E597" i="1"/>
  <c r="D597" i="1"/>
  <c r="C597" i="1"/>
  <c r="B597" i="1"/>
  <c r="A597" i="1"/>
  <c r="F596" i="1"/>
  <c r="E596" i="1"/>
  <c r="D596" i="1"/>
  <c r="C596" i="1"/>
  <c r="B596" i="1"/>
  <c r="A596" i="1"/>
  <c r="F595" i="1"/>
  <c r="E595" i="1"/>
  <c r="D595" i="1"/>
  <c r="C595" i="1"/>
  <c r="B595" i="1"/>
  <c r="A595" i="1"/>
  <c r="F594" i="1"/>
  <c r="E594" i="1"/>
  <c r="D594" i="1"/>
  <c r="C594" i="1"/>
  <c r="B594" i="1"/>
  <c r="A594" i="1"/>
  <c r="F593" i="1"/>
  <c r="E593" i="1"/>
  <c r="D593" i="1"/>
  <c r="C593" i="1"/>
  <c r="B593" i="1"/>
  <c r="A593" i="1"/>
  <c r="F592" i="1"/>
  <c r="E592" i="1"/>
  <c r="D592" i="1"/>
  <c r="C592" i="1"/>
  <c r="B592" i="1"/>
  <c r="A592" i="1"/>
  <c r="F591" i="1"/>
  <c r="E591" i="1"/>
  <c r="D591" i="1"/>
  <c r="C591" i="1"/>
  <c r="B591" i="1"/>
  <c r="A591" i="1"/>
  <c r="F590" i="1"/>
  <c r="E590" i="1"/>
  <c r="D590" i="1"/>
  <c r="C590" i="1"/>
  <c r="B590" i="1"/>
  <c r="A590" i="1"/>
  <c r="F589" i="1"/>
  <c r="E589" i="1"/>
  <c r="D589" i="1"/>
  <c r="C589" i="1"/>
  <c r="B589" i="1"/>
  <c r="A589" i="1"/>
  <c r="F588" i="1"/>
  <c r="E588" i="1"/>
  <c r="D588" i="1"/>
  <c r="C588" i="1"/>
  <c r="B588" i="1"/>
  <c r="A588" i="1"/>
  <c r="F587" i="1"/>
  <c r="E587" i="1"/>
  <c r="D587" i="1"/>
  <c r="C587" i="1"/>
  <c r="B587" i="1"/>
  <c r="A587" i="1"/>
  <c r="F586" i="1"/>
  <c r="E586" i="1"/>
  <c r="D586" i="1"/>
  <c r="C586" i="1"/>
  <c r="B586" i="1"/>
  <c r="A586" i="1"/>
  <c r="F585" i="1"/>
  <c r="E585" i="1"/>
  <c r="D585" i="1"/>
  <c r="C585" i="1"/>
  <c r="B585" i="1"/>
  <c r="A585" i="1"/>
  <c r="F584" i="1"/>
  <c r="E584" i="1"/>
  <c r="D584" i="1"/>
  <c r="C584" i="1"/>
  <c r="B584" i="1"/>
  <c r="A584" i="1"/>
  <c r="F583" i="1"/>
  <c r="E583" i="1"/>
  <c r="D583" i="1"/>
  <c r="C583" i="1"/>
  <c r="B583" i="1"/>
  <c r="A583" i="1"/>
  <c r="F582" i="1"/>
  <c r="E582" i="1"/>
  <c r="D582" i="1"/>
  <c r="C582" i="1"/>
  <c r="B582" i="1"/>
  <c r="A582" i="1"/>
  <c r="F581" i="1"/>
  <c r="E581" i="1"/>
  <c r="D581" i="1"/>
  <c r="C581" i="1"/>
  <c r="B581" i="1"/>
  <c r="A581" i="1"/>
  <c r="F580" i="1"/>
  <c r="E580" i="1"/>
  <c r="D580" i="1"/>
  <c r="C580" i="1"/>
  <c r="B580" i="1"/>
  <c r="A580" i="1"/>
  <c r="F579" i="1"/>
  <c r="E579" i="1"/>
  <c r="D579" i="1"/>
  <c r="C579" i="1"/>
  <c r="B579" i="1"/>
  <c r="A579" i="1"/>
  <c r="F578" i="1"/>
  <c r="E578" i="1"/>
  <c r="D578" i="1"/>
  <c r="C578" i="1"/>
  <c r="B578" i="1"/>
  <c r="A578" i="1"/>
  <c r="F577" i="1"/>
  <c r="E577" i="1"/>
  <c r="D577" i="1"/>
  <c r="C577" i="1"/>
  <c r="B577" i="1"/>
  <c r="A577" i="1"/>
  <c r="F576" i="1"/>
  <c r="E576" i="1"/>
  <c r="D576" i="1"/>
  <c r="C576" i="1"/>
  <c r="B576" i="1"/>
  <c r="A576" i="1"/>
  <c r="F575" i="1"/>
  <c r="E575" i="1"/>
  <c r="D575" i="1"/>
  <c r="C575" i="1"/>
  <c r="B575" i="1"/>
  <c r="A575" i="1"/>
  <c r="F574" i="1"/>
  <c r="E574" i="1"/>
  <c r="D574" i="1"/>
  <c r="C574" i="1"/>
  <c r="B574" i="1"/>
  <c r="A574" i="1"/>
  <c r="F573" i="1"/>
  <c r="E573" i="1"/>
  <c r="D573" i="1"/>
  <c r="C573" i="1"/>
  <c r="B573" i="1"/>
  <c r="A573" i="1"/>
  <c r="F572" i="1"/>
  <c r="E572" i="1"/>
  <c r="D572" i="1"/>
  <c r="C572" i="1"/>
  <c r="B572" i="1"/>
  <c r="A572" i="1"/>
  <c r="F571" i="1"/>
  <c r="E571" i="1"/>
  <c r="D571" i="1"/>
  <c r="C571" i="1"/>
  <c r="B571" i="1"/>
  <c r="A571" i="1"/>
  <c r="F570" i="1"/>
  <c r="E570" i="1"/>
  <c r="D570" i="1"/>
  <c r="C570" i="1"/>
  <c r="B570" i="1"/>
  <c r="A570" i="1"/>
  <c r="F569" i="1"/>
  <c r="E569" i="1"/>
  <c r="D569" i="1"/>
  <c r="C569" i="1"/>
  <c r="B569" i="1"/>
  <c r="A569" i="1"/>
  <c r="F568" i="1"/>
  <c r="E568" i="1"/>
  <c r="D568" i="1"/>
  <c r="C568" i="1"/>
  <c r="B568" i="1"/>
  <c r="A568" i="1"/>
  <c r="F567" i="1"/>
  <c r="E567" i="1"/>
  <c r="D567" i="1"/>
  <c r="C567" i="1"/>
  <c r="B567" i="1"/>
  <c r="A567" i="1"/>
  <c r="F566" i="1"/>
  <c r="E566" i="1"/>
  <c r="D566" i="1"/>
  <c r="C566" i="1"/>
  <c r="B566" i="1"/>
  <c r="A566" i="1"/>
  <c r="F565" i="1"/>
  <c r="E565" i="1"/>
  <c r="D565" i="1"/>
  <c r="C565" i="1"/>
  <c r="B565" i="1"/>
  <c r="A565" i="1"/>
  <c r="F564" i="1"/>
  <c r="E564" i="1"/>
  <c r="D564" i="1"/>
  <c r="C564" i="1"/>
  <c r="B564" i="1"/>
  <c r="A564" i="1"/>
  <c r="F563" i="1"/>
  <c r="E563" i="1"/>
  <c r="D563" i="1"/>
  <c r="C563" i="1"/>
  <c r="B563" i="1"/>
  <c r="A563" i="1"/>
  <c r="F562" i="1"/>
  <c r="E562" i="1"/>
  <c r="D562" i="1"/>
  <c r="C562" i="1"/>
  <c r="B562" i="1"/>
  <c r="A562" i="1"/>
  <c r="F561" i="1"/>
  <c r="E561" i="1"/>
  <c r="D561" i="1"/>
  <c r="C561" i="1"/>
  <c r="B561" i="1"/>
  <c r="A561" i="1"/>
  <c r="F560" i="1"/>
  <c r="E560" i="1"/>
  <c r="D560" i="1"/>
  <c r="C560" i="1"/>
  <c r="B560" i="1"/>
  <c r="A560" i="1"/>
  <c r="F559" i="1"/>
  <c r="E559" i="1"/>
  <c r="D559" i="1"/>
  <c r="C559" i="1"/>
  <c r="B559" i="1"/>
  <c r="A559" i="1"/>
  <c r="F558" i="1"/>
  <c r="E558" i="1"/>
  <c r="D558" i="1"/>
  <c r="C558" i="1"/>
  <c r="B558" i="1"/>
  <c r="A558" i="1"/>
  <c r="F557" i="1"/>
  <c r="E557" i="1"/>
  <c r="D557" i="1"/>
  <c r="C557" i="1"/>
  <c r="B557" i="1"/>
  <c r="A557" i="1"/>
  <c r="F556" i="1"/>
  <c r="E556" i="1"/>
  <c r="D556" i="1"/>
  <c r="C556" i="1"/>
  <c r="B556" i="1"/>
  <c r="A556" i="1"/>
  <c r="F555" i="1"/>
  <c r="E555" i="1"/>
  <c r="D555" i="1"/>
  <c r="C555" i="1"/>
  <c r="B555" i="1"/>
  <c r="A555" i="1"/>
  <c r="F554" i="1"/>
  <c r="E554" i="1"/>
  <c r="D554" i="1"/>
  <c r="C554" i="1"/>
  <c r="B554" i="1"/>
  <c r="A554" i="1"/>
  <c r="F553" i="1"/>
  <c r="E553" i="1"/>
  <c r="D553" i="1"/>
  <c r="C553" i="1"/>
  <c r="B553" i="1"/>
  <c r="A553" i="1"/>
  <c r="F552" i="1"/>
  <c r="E552" i="1"/>
  <c r="D552" i="1"/>
  <c r="C552" i="1"/>
  <c r="B552" i="1"/>
  <c r="A552" i="1"/>
  <c r="F551" i="1"/>
  <c r="E551" i="1"/>
  <c r="D551" i="1"/>
  <c r="C551" i="1"/>
  <c r="B551" i="1"/>
  <c r="A551" i="1"/>
  <c r="F550" i="1"/>
  <c r="E550" i="1"/>
  <c r="D550" i="1"/>
  <c r="C550" i="1"/>
  <c r="B550" i="1"/>
  <c r="A550" i="1"/>
  <c r="F549" i="1"/>
  <c r="E549" i="1"/>
  <c r="D549" i="1"/>
  <c r="C549" i="1"/>
  <c r="B549" i="1"/>
  <c r="A549" i="1"/>
  <c r="F548" i="1"/>
  <c r="E548" i="1"/>
  <c r="D548" i="1"/>
  <c r="C548" i="1"/>
  <c r="B548" i="1"/>
  <c r="A548" i="1"/>
  <c r="F547" i="1"/>
  <c r="E547" i="1"/>
  <c r="D547" i="1"/>
  <c r="C547" i="1"/>
  <c r="B547" i="1"/>
  <c r="A547" i="1"/>
  <c r="F546" i="1"/>
  <c r="E546" i="1"/>
  <c r="D546" i="1"/>
  <c r="C546" i="1"/>
  <c r="B546" i="1"/>
  <c r="A546" i="1"/>
  <c r="F545" i="1"/>
  <c r="E545" i="1"/>
  <c r="D545" i="1"/>
  <c r="C545" i="1"/>
  <c r="B545" i="1"/>
  <c r="A545" i="1"/>
  <c r="F544" i="1"/>
  <c r="E544" i="1"/>
  <c r="D544" i="1"/>
  <c r="C544" i="1"/>
  <c r="B544" i="1"/>
  <c r="A544" i="1"/>
  <c r="F543" i="1"/>
  <c r="E543" i="1"/>
  <c r="D543" i="1"/>
  <c r="C543" i="1"/>
  <c r="B543" i="1"/>
  <c r="A543" i="1"/>
  <c r="F542" i="1"/>
  <c r="E542" i="1"/>
  <c r="D542" i="1"/>
  <c r="C542" i="1"/>
  <c r="B542" i="1"/>
  <c r="A542" i="1"/>
  <c r="F541" i="1"/>
  <c r="E541" i="1"/>
  <c r="D541" i="1"/>
  <c r="C541" i="1"/>
  <c r="B541" i="1"/>
  <c r="A541" i="1"/>
  <c r="F540" i="1"/>
  <c r="E540" i="1"/>
  <c r="D540" i="1"/>
  <c r="C540" i="1"/>
  <c r="B540" i="1"/>
  <c r="A540" i="1"/>
  <c r="F539" i="1"/>
  <c r="E539" i="1"/>
  <c r="D539" i="1"/>
  <c r="C539" i="1"/>
  <c r="B539" i="1"/>
  <c r="A539" i="1"/>
  <c r="F538" i="1"/>
  <c r="E538" i="1"/>
  <c r="D538" i="1"/>
  <c r="C538" i="1"/>
  <c r="B538" i="1"/>
  <c r="A538" i="1"/>
  <c r="F537" i="1"/>
  <c r="E537" i="1"/>
  <c r="D537" i="1"/>
  <c r="C537" i="1"/>
  <c r="B537" i="1"/>
  <c r="A537" i="1"/>
  <c r="F536" i="1"/>
  <c r="E536" i="1"/>
  <c r="D536" i="1"/>
  <c r="C536" i="1"/>
  <c r="B536" i="1"/>
  <c r="A536" i="1"/>
  <c r="F535" i="1"/>
  <c r="E535" i="1"/>
  <c r="D535" i="1"/>
  <c r="C535" i="1"/>
  <c r="B535" i="1"/>
  <c r="A535" i="1"/>
  <c r="F534" i="1"/>
  <c r="E534" i="1"/>
  <c r="D534" i="1"/>
  <c r="C534" i="1"/>
  <c r="B534" i="1"/>
  <c r="A534" i="1"/>
  <c r="F533" i="1"/>
  <c r="E533" i="1"/>
  <c r="D533" i="1"/>
  <c r="C533" i="1"/>
  <c r="B533" i="1"/>
  <c r="A533" i="1"/>
  <c r="F532" i="1"/>
  <c r="E532" i="1"/>
  <c r="D532" i="1"/>
  <c r="C532" i="1"/>
  <c r="B532" i="1"/>
  <c r="A532" i="1"/>
  <c r="F531" i="1"/>
  <c r="E531" i="1"/>
  <c r="D531" i="1"/>
  <c r="C531" i="1"/>
  <c r="B531" i="1"/>
  <c r="A531" i="1"/>
  <c r="F530" i="1"/>
  <c r="E530" i="1"/>
  <c r="D530" i="1"/>
  <c r="C530" i="1"/>
  <c r="B530" i="1"/>
  <c r="A530" i="1"/>
  <c r="F529" i="1"/>
  <c r="E529" i="1"/>
  <c r="D529" i="1"/>
  <c r="C529" i="1"/>
  <c r="B529" i="1"/>
  <c r="A529" i="1"/>
  <c r="F528" i="1"/>
  <c r="E528" i="1"/>
  <c r="D528" i="1"/>
  <c r="C528" i="1"/>
  <c r="B528" i="1"/>
  <c r="A528" i="1"/>
  <c r="F527" i="1"/>
  <c r="E527" i="1"/>
  <c r="D527" i="1"/>
  <c r="C527" i="1"/>
  <c r="B527" i="1"/>
  <c r="A527" i="1"/>
  <c r="F526" i="1"/>
  <c r="E526" i="1"/>
  <c r="D526" i="1"/>
  <c r="C526" i="1"/>
  <c r="B526" i="1"/>
  <c r="A526" i="1"/>
  <c r="F525" i="1"/>
  <c r="E525" i="1"/>
  <c r="D525" i="1"/>
  <c r="C525" i="1"/>
  <c r="B525" i="1"/>
  <c r="A525" i="1"/>
  <c r="F524" i="1"/>
  <c r="E524" i="1"/>
  <c r="D524" i="1"/>
  <c r="C524" i="1"/>
  <c r="B524" i="1"/>
  <c r="A524" i="1"/>
  <c r="F523" i="1"/>
  <c r="E523" i="1"/>
  <c r="D523" i="1"/>
  <c r="C523" i="1"/>
  <c r="B523" i="1"/>
  <c r="A523" i="1"/>
  <c r="F522" i="1"/>
  <c r="E522" i="1"/>
  <c r="D522" i="1"/>
  <c r="C522" i="1"/>
  <c r="B522" i="1"/>
  <c r="A522" i="1"/>
  <c r="F521" i="1"/>
  <c r="E521" i="1"/>
  <c r="D521" i="1"/>
  <c r="C521" i="1"/>
  <c r="B521" i="1"/>
  <c r="A521" i="1"/>
  <c r="F520" i="1"/>
  <c r="E520" i="1"/>
  <c r="D520" i="1"/>
  <c r="C520" i="1"/>
  <c r="B520" i="1"/>
  <c r="A520" i="1"/>
  <c r="F519" i="1"/>
  <c r="E519" i="1"/>
  <c r="D519" i="1"/>
  <c r="C519" i="1"/>
  <c r="B519" i="1"/>
  <c r="A519" i="1"/>
  <c r="F518" i="1"/>
  <c r="E518" i="1"/>
  <c r="D518" i="1"/>
  <c r="C518" i="1"/>
  <c r="B518" i="1"/>
  <c r="A518" i="1"/>
  <c r="F517" i="1"/>
  <c r="E517" i="1"/>
  <c r="D517" i="1"/>
  <c r="C517" i="1"/>
  <c r="B517" i="1"/>
  <c r="A517" i="1"/>
  <c r="F516" i="1"/>
  <c r="E516" i="1"/>
  <c r="D516" i="1"/>
  <c r="C516" i="1"/>
  <c r="B516" i="1"/>
  <c r="A516" i="1"/>
  <c r="F515" i="1"/>
  <c r="E515" i="1"/>
  <c r="D515" i="1"/>
  <c r="C515" i="1"/>
  <c r="B515" i="1"/>
  <c r="A515" i="1"/>
  <c r="F514" i="1"/>
  <c r="E514" i="1"/>
  <c r="D514" i="1"/>
  <c r="C514" i="1"/>
  <c r="B514" i="1"/>
  <c r="A514" i="1"/>
  <c r="F513" i="1"/>
  <c r="E513" i="1"/>
  <c r="D513" i="1"/>
  <c r="C513" i="1"/>
  <c r="B513" i="1"/>
  <c r="A513" i="1"/>
  <c r="F512" i="1"/>
  <c r="E512" i="1"/>
  <c r="D512" i="1"/>
  <c r="C512" i="1"/>
  <c r="B512" i="1"/>
  <c r="A512" i="1"/>
  <c r="F511" i="1"/>
  <c r="E511" i="1"/>
  <c r="D511" i="1"/>
  <c r="C511" i="1"/>
  <c r="B511" i="1"/>
  <c r="A511" i="1"/>
  <c r="F510" i="1"/>
  <c r="E510" i="1"/>
  <c r="D510" i="1"/>
  <c r="C510" i="1"/>
  <c r="B510" i="1"/>
  <c r="A510" i="1"/>
  <c r="F509" i="1"/>
  <c r="E509" i="1"/>
  <c r="D509" i="1"/>
  <c r="C509" i="1"/>
  <c r="B509" i="1"/>
  <c r="A509" i="1"/>
  <c r="F508" i="1"/>
  <c r="E508" i="1"/>
  <c r="D508" i="1"/>
  <c r="C508" i="1"/>
  <c r="B508" i="1"/>
  <c r="A508" i="1"/>
  <c r="F507" i="1"/>
  <c r="E507" i="1"/>
  <c r="D507" i="1"/>
  <c r="C507" i="1"/>
  <c r="B507" i="1"/>
  <c r="A507" i="1"/>
  <c r="F506" i="1"/>
  <c r="E506" i="1"/>
  <c r="D506" i="1"/>
  <c r="C506" i="1"/>
  <c r="B506" i="1"/>
  <c r="A506" i="1"/>
  <c r="F505" i="1"/>
  <c r="E505" i="1"/>
  <c r="D505" i="1"/>
  <c r="C505" i="1"/>
  <c r="B505" i="1"/>
  <c r="A505" i="1"/>
  <c r="F504" i="1"/>
  <c r="E504" i="1"/>
  <c r="D504" i="1"/>
  <c r="C504" i="1"/>
  <c r="B504" i="1"/>
  <c r="A504" i="1"/>
  <c r="F503" i="1"/>
  <c r="E503" i="1"/>
  <c r="D503" i="1"/>
  <c r="C503" i="1"/>
  <c r="B503" i="1"/>
  <c r="A503" i="1"/>
  <c r="F502" i="1"/>
  <c r="E502" i="1"/>
  <c r="D502" i="1"/>
  <c r="C502" i="1"/>
  <c r="B502" i="1"/>
  <c r="A502" i="1"/>
  <c r="F501" i="1"/>
  <c r="E501" i="1"/>
  <c r="D501" i="1"/>
  <c r="C501" i="1"/>
  <c r="B501" i="1"/>
  <c r="A501" i="1"/>
  <c r="F500" i="1"/>
  <c r="E500" i="1"/>
  <c r="D500" i="1"/>
  <c r="C500" i="1"/>
  <c r="B500" i="1"/>
  <c r="A500" i="1"/>
  <c r="F499" i="1"/>
  <c r="E499" i="1"/>
  <c r="D499" i="1"/>
  <c r="C499" i="1"/>
  <c r="B499" i="1"/>
  <c r="A499" i="1"/>
  <c r="F498" i="1"/>
  <c r="E498" i="1"/>
  <c r="D498" i="1"/>
  <c r="C498" i="1"/>
  <c r="B498" i="1"/>
  <c r="A498" i="1"/>
  <c r="F497" i="1"/>
  <c r="E497" i="1"/>
  <c r="D497" i="1"/>
  <c r="C497" i="1"/>
  <c r="B497" i="1"/>
  <c r="A497" i="1"/>
  <c r="F496" i="1"/>
  <c r="E496" i="1"/>
  <c r="D496" i="1"/>
  <c r="C496" i="1"/>
  <c r="B496" i="1"/>
  <c r="A496" i="1"/>
  <c r="F495" i="1"/>
  <c r="E495" i="1"/>
  <c r="D495" i="1"/>
  <c r="C495" i="1"/>
  <c r="B495" i="1"/>
  <c r="A495" i="1"/>
  <c r="F494" i="1"/>
  <c r="E494" i="1"/>
  <c r="D494" i="1"/>
  <c r="C494" i="1"/>
  <c r="B494" i="1"/>
  <c r="A494" i="1"/>
  <c r="F493" i="1"/>
  <c r="E493" i="1"/>
  <c r="D493" i="1"/>
  <c r="C493" i="1"/>
  <c r="B493" i="1"/>
  <c r="A493" i="1"/>
  <c r="F492" i="1"/>
  <c r="E492" i="1"/>
  <c r="D492" i="1"/>
  <c r="C492" i="1"/>
  <c r="B492" i="1"/>
  <c r="A492" i="1"/>
  <c r="F491" i="1"/>
  <c r="E491" i="1"/>
  <c r="D491" i="1"/>
  <c r="C491" i="1"/>
  <c r="B491" i="1"/>
  <c r="A491" i="1"/>
  <c r="F490" i="1"/>
  <c r="E490" i="1"/>
  <c r="D490" i="1"/>
  <c r="C490" i="1"/>
  <c r="B490" i="1"/>
  <c r="A490" i="1"/>
  <c r="F489" i="1"/>
  <c r="E489" i="1"/>
  <c r="D489" i="1"/>
  <c r="C489" i="1"/>
  <c r="B489" i="1"/>
  <c r="A489" i="1"/>
  <c r="F488" i="1"/>
  <c r="E488" i="1"/>
  <c r="D488" i="1"/>
  <c r="C488" i="1"/>
  <c r="B488" i="1"/>
  <c r="A488" i="1"/>
  <c r="F487" i="1"/>
  <c r="E487" i="1"/>
  <c r="D487" i="1"/>
  <c r="C487" i="1"/>
  <c r="B487" i="1"/>
  <c r="A487" i="1"/>
  <c r="F486" i="1"/>
  <c r="E486" i="1"/>
  <c r="D486" i="1"/>
  <c r="C486" i="1"/>
  <c r="B486" i="1"/>
  <c r="A486" i="1"/>
  <c r="F485" i="1"/>
  <c r="E485" i="1"/>
  <c r="D485" i="1"/>
  <c r="C485" i="1"/>
  <c r="B485" i="1"/>
  <c r="A485" i="1"/>
  <c r="F484" i="1"/>
  <c r="E484" i="1"/>
  <c r="D484" i="1"/>
  <c r="C484" i="1"/>
  <c r="B484" i="1"/>
  <c r="A484" i="1"/>
  <c r="F483" i="1"/>
  <c r="E483" i="1"/>
  <c r="D483" i="1"/>
  <c r="C483" i="1"/>
  <c r="B483" i="1"/>
  <c r="A483" i="1"/>
  <c r="F482" i="1"/>
  <c r="E482" i="1"/>
  <c r="D482" i="1"/>
  <c r="C482" i="1"/>
  <c r="B482" i="1"/>
  <c r="A482" i="1"/>
  <c r="F481" i="1"/>
  <c r="E481" i="1"/>
  <c r="D481" i="1"/>
  <c r="C481" i="1"/>
  <c r="B481" i="1"/>
  <c r="A481" i="1"/>
  <c r="F480" i="1"/>
  <c r="E480" i="1"/>
  <c r="D480" i="1"/>
  <c r="C480" i="1"/>
  <c r="B480" i="1"/>
  <c r="A480" i="1"/>
  <c r="F479" i="1"/>
  <c r="E479" i="1"/>
  <c r="D479" i="1"/>
  <c r="C479" i="1"/>
  <c r="B479" i="1"/>
  <c r="A479" i="1"/>
  <c r="F478" i="1"/>
  <c r="E478" i="1"/>
  <c r="D478" i="1"/>
  <c r="C478" i="1"/>
  <c r="B478" i="1"/>
  <c r="A478" i="1"/>
  <c r="F477" i="1"/>
  <c r="E477" i="1"/>
  <c r="D477" i="1"/>
  <c r="C477" i="1"/>
  <c r="B477" i="1"/>
  <c r="A477" i="1"/>
  <c r="F476" i="1"/>
  <c r="E476" i="1"/>
  <c r="D476" i="1"/>
  <c r="C476" i="1"/>
  <c r="B476" i="1"/>
  <c r="A476" i="1"/>
  <c r="F475" i="1"/>
  <c r="E475" i="1"/>
  <c r="D475" i="1"/>
  <c r="C475" i="1"/>
  <c r="B475" i="1"/>
  <c r="A475" i="1"/>
  <c r="F474" i="1"/>
  <c r="E474" i="1"/>
  <c r="D474" i="1"/>
  <c r="C474" i="1"/>
  <c r="B474" i="1"/>
  <c r="A474" i="1"/>
  <c r="F473" i="1"/>
  <c r="E473" i="1"/>
  <c r="D473" i="1"/>
  <c r="C473" i="1"/>
  <c r="B473" i="1"/>
  <c r="A473" i="1"/>
  <c r="F472" i="1"/>
  <c r="E472" i="1"/>
  <c r="D472" i="1"/>
  <c r="C472" i="1"/>
  <c r="B472" i="1"/>
  <c r="A472" i="1"/>
  <c r="F471" i="1"/>
  <c r="E471" i="1"/>
  <c r="D471" i="1"/>
  <c r="C471" i="1"/>
  <c r="B471" i="1"/>
  <c r="A471" i="1"/>
  <c r="F470" i="1"/>
  <c r="E470" i="1"/>
  <c r="D470" i="1"/>
  <c r="C470" i="1"/>
  <c r="B470" i="1"/>
  <c r="A470" i="1"/>
  <c r="F469" i="1"/>
  <c r="E469" i="1"/>
  <c r="D469" i="1"/>
  <c r="C469" i="1"/>
  <c r="B469" i="1"/>
  <c r="A469" i="1"/>
  <c r="F468" i="1"/>
  <c r="E468" i="1"/>
  <c r="D468" i="1"/>
  <c r="C468" i="1"/>
  <c r="B468" i="1"/>
  <c r="A468" i="1"/>
  <c r="F467" i="1"/>
  <c r="E467" i="1"/>
  <c r="D467" i="1"/>
  <c r="C467" i="1"/>
  <c r="B467" i="1"/>
  <c r="A467" i="1"/>
  <c r="F466" i="1"/>
  <c r="E466" i="1"/>
  <c r="D466" i="1"/>
  <c r="C466" i="1"/>
  <c r="B466" i="1"/>
  <c r="A466" i="1"/>
  <c r="F465" i="1"/>
  <c r="E465" i="1"/>
  <c r="D465" i="1"/>
  <c r="C465" i="1"/>
  <c r="B465" i="1"/>
  <c r="A465" i="1"/>
  <c r="F464" i="1"/>
  <c r="E464" i="1"/>
  <c r="D464" i="1"/>
  <c r="C464" i="1"/>
  <c r="B464" i="1"/>
  <c r="A464" i="1"/>
  <c r="F463" i="1"/>
  <c r="E463" i="1"/>
  <c r="D463" i="1"/>
  <c r="C463" i="1"/>
  <c r="B463" i="1"/>
  <c r="A463" i="1"/>
  <c r="F462" i="1"/>
  <c r="E462" i="1"/>
  <c r="D462" i="1"/>
  <c r="C462" i="1"/>
  <c r="B462" i="1"/>
  <c r="A462" i="1"/>
  <c r="F461" i="1"/>
  <c r="E461" i="1"/>
  <c r="D461" i="1"/>
  <c r="C461" i="1"/>
  <c r="B461" i="1"/>
  <c r="A461" i="1"/>
  <c r="F460" i="1"/>
  <c r="E460" i="1"/>
  <c r="D460" i="1"/>
  <c r="C460" i="1"/>
  <c r="B460" i="1"/>
  <c r="A460" i="1"/>
  <c r="F459" i="1"/>
  <c r="E459" i="1"/>
  <c r="D459" i="1"/>
  <c r="C459" i="1"/>
  <c r="B459" i="1"/>
  <c r="A459" i="1"/>
  <c r="F458" i="1"/>
  <c r="E458" i="1"/>
  <c r="D458" i="1"/>
  <c r="C458" i="1"/>
  <c r="B458" i="1"/>
  <c r="A458" i="1"/>
  <c r="F457" i="1"/>
  <c r="E457" i="1"/>
  <c r="D457" i="1"/>
  <c r="C457" i="1"/>
  <c r="B457" i="1"/>
  <c r="A457" i="1"/>
  <c r="F456" i="1"/>
  <c r="E456" i="1"/>
  <c r="D456" i="1"/>
  <c r="C456" i="1"/>
  <c r="B456" i="1"/>
  <c r="A456" i="1"/>
  <c r="F455" i="1"/>
  <c r="E455" i="1"/>
  <c r="D455" i="1"/>
  <c r="C455" i="1"/>
  <c r="B455" i="1"/>
  <c r="A455" i="1"/>
  <c r="F454" i="1"/>
  <c r="E454" i="1"/>
  <c r="D454" i="1"/>
  <c r="C454" i="1"/>
  <c r="B454" i="1"/>
  <c r="A454" i="1"/>
  <c r="F453" i="1"/>
  <c r="E453" i="1"/>
  <c r="D453" i="1"/>
  <c r="C453" i="1"/>
  <c r="B453" i="1"/>
  <c r="A453" i="1"/>
  <c r="F452" i="1"/>
  <c r="E452" i="1"/>
  <c r="D452" i="1"/>
  <c r="C452" i="1"/>
  <c r="B452" i="1"/>
  <c r="A452" i="1"/>
  <c r="F451" i="1"/>
  <c r="E451" i="1"/>
  <c r="D451" i="1"/>
  <c r="C451" i="1"/>
  <c r="B451" i="1"/>
  <c r="A451" i="1"/>
  <c r="F450" i="1"/>
  <c r="E450" i="1"/>
  <c r="D450" i="1"/>
  <c r="C450" i="1"/>
  <c r="B450" i="1"/>
  <c r="A450" i="1"/>
  <c r="F449" i="1"/>
  <c r="E449" i="1"/>
  <c r="D449" i="1"/>
  <c r="C449" i="1"/>
  <c r="B449" i="1"/>
  <c r="A449" i="1"/>
  <c r="F448" i="1"/>
  <c r="E448" i="1"/>
  <c r="D448" i="1"/>
  <c r="C448" i="1"/>
  <c r="B448" i="1"/>
  <c r="A448" i="1"/>
  <c r="F447" i="1"/>
  <c r="E447" i="1"/>
  <c r="D447" i="1"/>
  <c r="C447" i="1"/>
  <c r="B447" i="1"/>
  <c r="A447" i="1"/>
  <c r="F446" i="1"/>
  <c r="E446" i="1"/>
  <c r="D446" i="1"/>
  <c r="C446" i="1"/>
  <c r="B446" i="1"/>
  <c r="A446" i="1"/>
  <c r="F445" i="1"/>
  <c r="E445" i="1"/>
  <c r="D445" i="1"/>
  <c r="C445" i="1"/>
  <c r="B445" i="1"/>
  <c r="A445" i="1"/>
  <c r="F444" i="1"/>
  <c r="E444" i="1"/>
  <c r="D444" i="1"/>
  <c r="C444" i="1"/>
  <c r="B444" i="1"/>
  <c r="A444" i="1"/>
  <c r="F443" i="1"/>
  <c r="E443" i="1"/>
  <c r="D443" i="1"/>
  <c r="C443" i="1"/>
  <c r="B443" i="1"/>
  <c r="A443" i="1"/>
  <c r="F442" i="1"/>
  <c r="E442" i="1"/>
  <c r="D442" i="1"/>
  <c r="C442" i="1"/>
  <c r="B442" i="1"/>
  <c r="A442" i="1"/>
  <c r="F441" i="1"/>
  <c r="E441" i="1"/>
  <c r="D441" i="1"/>
  <c r="C441" i="1"/>
  <c r="B441" i="1"/>
  <c r="A441" i="1"/>
  <c r="F440" i="1"/>
  <c r="E440" i="1"/>
  <c r="D440" i="1"/>
  <c r="C440" i="1"/>
  <c r="B440" i="1"/>
  <c r="A440" i="1"/>
  <c r="F439" i="1"/>
  <c r="E439" i="1"/>
  <c r="D439" i="1"/>
  <c r="C439" i="1"/>
  <c r="B439" i="1"/>
  <c r="A439" i="1"/>
  <c r="F438" i="1"/>
  <c r="E438" i="1"/>
  <c r="D438" i="1"/>
  <c r="C438" i="1"/>
  <c r="B438" i="1"/>
  <c r="A438" i="1"/>
  <c r="F437" i="1"/>
  <c r="E437" i="1"/>
  <c r="D437" i="1"/>
  <c r="C437" i="1"/>
  <c r="B437" i="1"/>
  <c r="A437" i="1"/>
  <c r="F436" i="1"/>
  <c r="E436" i="1"/>
  <c r="D436" i="1"/>
  <c r="C436" i="1"/>
  <c r="B436" i="1"/>
  <c r="A436" i="1"/>
  <c r="F435" i="1"/>
  <c r="E435" i="1"/>
  <c r="D435" i="1"/>
  <c r="C435" i="1"/>
  <c r="B435" i="1"/>
  <c r="A435" i="1"/>
  <c r="F434" i="1"/>
  <c r="E434" i="1"/>
  <c r="D434" i="1"/>
  <c r="C434" i="1"/>
  <c r="B434" i="1"/>
  <c r="A434" i="1"/>
  <c r="F433" i="1"/>
  <c r="E433" i="1"/>
  <c r="D433" i="1"/>
  <c r="C433" i="1"/>
  <c r="B433" i="1"/>
  <c r="A433" i="1"/>
  <c r="F432" i="1"/>
  <c r="E432" i="1"/>
  <c r="D432" i="1"/>
  <c r="C432" i="1"/>
  <c r="B432" i="1"/>
  <c r="A432" i="1"/>
  <c r="F431" i="1"/>
  <c r="E431" i="1"/>
  <c r="D431" i="1"/>
  <c r="C431" i="1"/>
  <c r="B431" i="1"/>
  <c r="A431" i="1"/>
  <c r="F430" i="1"/>
  <c r="E430" i="1"/>
  <c r="D430" i="1"/>
  <c r="C430" i="1"/>
  <c r="B430" i="1"/>
  <c r="A430" i="1"/>
  <c r="F429" i="1"/>
  <c r="E429" i="1"/>
  <c r="D429" i="1"/>
  <c r="C429" i="1"/>
  <c r="B429" i="1"/>
  <c r="A429" i="1"/>
  <c r="F428" i="1"/>
  <c r="E428" i="1"/>
  <c r="D428" i="1"/>
  <c r="C428" i="1"/>
  <c r="B428" i="1"/>
  <c r="A428" i="1"/>
  <c r="F427" i="1"/>
  <c r="E427" i="1"/>
  <c r="D427" i="1"/>
  <c r="C427" i="1"/>
  <c r="B427" i="1"/>
  <c r="A427" i="1"/>
  <c r="F426" i="1"/>
  <c r="E426" i="1"/>
  <c r="D426" i="1"/>
  <c r="C426" i="1"/>
  <c r="B426" i="1"/>
  <c r="A426" i="1"/>
  <c r="F425" i="1"/>
  <c r="E425" i="1"/>
  <c r="D425" i="1"/>
  <c r="C425" i="1"/>
  <c r="B425" i="1"/>
  <c r="A425" i="1"/>
  <c r="F424" i="1"/>
  <c r="E424" i="1"/>
  <c r="D424" i="1"/>
  <c r="C424" i="1"/>
  <c r="B424" i="1"/>
  <c r="A424" i="1"/>
  <c r="F423" i="1"/>
  <c r="E423" i="1"/>
  <c r="D423" i="1"/>
  <c r="C423" i="1"/>
  <c r="B423" i="1"/>
  <c r="A423" i="1"/>
  <c r="F422" i="1"/>
  <c r="E422" i="1"/>
  <c r="D422" i="1"/>
  <c r="C422" i="1"/>
  <c r="B422" i="1"/>
  <c r="A422" i="1"/>
  <c r="F421" i="1"/>
  <c r="E421" i="1"/>
  <c r="D421" i="1"/>
  <c r="C421" i="1"/>
  <c r="B421" i="1"/>
  <c r="A421" i="1"/>
  <c r="F420" i="1"/>
  <c r="E420" i="1"/>
  <c r="D420" i="1"/>
  <c r="C420" i="1"/>
  <c r="B420" i="1"/>
  <c r="A420" i="1"/>
  <c r="F419" i="1"/>
  <c r="E419" i="1"/>
  <c r="D419" i="1"/>
  <c r="C419" i="1"/>
  <c r="B419" i="1"/>
  <c r="A419" i="1"/>
  <c r="F418" i="1"/>
  <c r="E418" i="1"/>
  <c r="D418" i="1"/>
  <c r="C418" i="1"/>
  <c r="B418" i="1"/>
  <c r="A418" i="1"/>
  <c r="F417" i="1"/>
  <c r="E417" i="1"/>
  <c r="D417" i="1"/>
  <c r="C417" i="1"/>
  <c r="B417" i="1"/>
  <c r="A417" i="1"/>
  <c r="F416" i="1"/>
  <c r="E416" i="1"/>
  <c r="D416" i="1"/>
  <c r="C416" i="1"/>
  <c r="B416" i="1"/>
  <c r="A416" i="1"/>
  <c r="F415" i="1"/>
  <c r="E415" i="1"/>
  <c r="D415" i="1"/>
  <c r="C415" i="1"/>
  <c r="B415" i="1"/>
  <c r="A415" i="1"/>
  <c r="F414" i="1"/>
  <c r="E414" i="1"/>
  <c r="D414" i="1"/>
  <c r="C414" i="1"/>
  <c r="B414" i="1"/>
  <c r="A414" i="1"/>
  <c r="F413" i="1"/>
  <c r="E413" i="1"/>
  <c r="D413" i="1"/>
  <c r="C413" i="1"/>
  <c r="B413" i="1"/>
  <c r="A413" i="1"/>
  <c r="F412" i="1"/>
  <c r="E412" i="1"/>
  <c r="D412" i="1"/>
  <c r="C412" i="1"/>
  <c r="B412" i="1"/>
  <c r="A412" i="1"/>
  <c r="F411" i="1"/>
  <c r="E411" i="1"/>
  <c r="D411" i="1"/>
  <c r="C411" i="1"/>
  <c r="B411" i="1"/>
  <c r="A411" i="1"/>
  <c r="F410" i="1"/>
  <c r="E410" i="1"/>
  <c r="D410" i="1"/>
  <c r="C410" i="1"/>
  <c r="B410" i="1"/>
  <c r="A410" i="1"/>
  <c r="F409" i="1"/>
  <c r="E409" i="1"/>
  <c r="D409" i="1"/>
  <c r="C409" i="1"/>
  <c r="B409" i="1"/>
  <c r="A409" i="1"/>
  <c r="F408" i="1"/>
  <c r="E408" i="1"/>
  <c r="D408" i="1"/>
  <c r="C408" i="1"/>
  <c r="B408" i="1"/>
  <c r="A408" i="1"/>
  <c r="F407" i="1"/>
  <c r="E407" i="1"/>
  <c r="D407" i="1"/>
  <c r="C407" i="1"/>
  <c r="B407" i="1"/>
  <c r="A407" i="1"/>
  <c r="F406" i="1"/>
  <c r="E406" i="1"/>
  <c r="D406" i="1"/>
  <c r="C406" i="1"/>
  <c r="B406" i="1"/>
  <c r="A406" i="1"/>
  <c r="F405" i="1"/>
  <c r="E405" i="1"/>
  <c r="D405" i="1"/>
  <c r="C405" i="1"/>
  <c r="B405" i="1"/>
  <c r="A405" i="1"/>
  <c r="F404" i="1"/>
  <c r="E404" i="1"/>
  <c r="D404" i="1"/>
  <c r="C404" i="1"/>
  <c r="B404" i="1"/>
  <c r="A404" i="1"/>
  <c r="F403" i="1"/>
  <c r="E403" i="1"/>
  <c r="D403" i="1"/>
  <c r="C403" i="1"/>
  <c r="B403" i="1"/>
  <c r="A403" i="1"/>
  <c r="F402" i="1"/>
  <c r="E402" i="1"/>
  <c r="D402" i="1"/>
  <c r="C402" i="1"/>
  <c r="B402" i="1"/>
  <c r="A402" i="1"/>
  <c r="F401" i="1"/>
  <c r="E401" i="1"/>
  <c r="D401" i="1"/>
  <c r="C401" i="1"/>
  <c r="B401" i="1"/>
  <c r="A401" i="1"/>
  <c r="F400" i="1"/>
  <c r="E400" i="1"/>
  <c r="D400" i="1"/>
  <c r="C400" i="1"/>
  <c r="B400" i="1"/>
  <c r="A400" i="1"/>
  <c r="F399" i="1"/>
  <c r="E399" i="1"/>
  <c r="D399" i="1"/>
  <c r="C399" i="1"/>
  <c r="B399" i="1"/>
  <c r="A399" i="1"/>
  <c r="F398" i="1"/>
  <c r="E398" i="1"/>
  <c r="D398" i="1"/>
  <c r="C398" i="1"/>
  <c r="B398" i="1"/>
  <c r="A398" i="1"/>
  <c r="F397" i="1"/>
  <c r="E397" i="1"/>
  <c r="D397" i="1"/>
  <c r="C397" i="1"/>
  <c r="B397" i="1"/>
  <c r="A397" i="1"/>
  <c r="F396" i="1"/>
  <c r="E396" i="1"/>
  <c r="D396" i="1"/>
  <c r="C396" i="1"/>
  <c r="B396" i="1"/>
  <c r="A396" i="1"/>
  <c r="F395" i="1"/>
  <c r="E395" i="1"/>
  <c r="D395" i="1"/>
  <c r="C395" i="1"/>
  <c r="B395" i="1"/>
  <c r="A395" i="1"/>
  <c r="F394" i="1"/>
  <c r="E394" i="1"/>
  <c r="D394" i="1"/>
  <c r="C394" i="1"/>
  <c r="B394" i="1"/>
  <c r="A394" i="1"/>
  <c r="F393" i="1"/>
  <c r="E393" i="1"/>
  <c r="D393" i="1"/>
  <c r="C393" i="1"/>
  <c r="B393" i="1"/>
  <c r="A393" i="1"/>
  <c r="F392" i="1"/>
  <c r="E392" i="1"/>
  <c r="D392" i="1"/>
  <c r="C392" i="1"/>
  <c r="B392" i="1"/>
  <c r="A392" i="1"/>
  <c r="F391" i="1"/>
  <c r="E391" i="1"/>
  <c r="D391" i="1"/>
  <c r="C391" i="1"/>
  <c r="B391" i="1"/>
  <c r="A391" i="1"/>
  <c r="F390" i="1"/>
  <c r="E390" i="1"/>
  <c r="D390" i="1"/>
  <c r="C390" i="1"/>
  <c r="B390" i="1"/>
  <c r="A390" i="1"/>
  <c r="F389" i="1"/>
  <c r="E389" i="1"/>
  <c r="D389" i="1"/>
  <c r="C389" i="1"/>
  <c r="B389" i="1"/>
  <c r="A389" i="1"/>
  <c r="F388" i="1"/>
  <c r="E388" i="1"/>
  <c r="D388" i="1"/>
  <c r="C388" i="1"/>
  <c r="B388" i="1"/>
  <c r="A388" i="1"/>
  <c r="F387" i="1"/>
  <c r="E387" i="1"/>
  <c r="D387" i="1"/>
  <c r="C387" i="1"/>
  <c r="B387" i="1"/>
  <c r="A387" i="1"/>
  <c r="F386" i="1"/>
  <c r="E386" i="1"/>
  <c r="D386" i="1"/>
  <c r="C386" i="1"/>
  <c r="B386" i="1"/>
  <c r="A386" i="1"/>
  <c r="F385" i="1"/>
  <c r="E385" i="1"/>
  <c r="D385" i="1"/>
  <c r="C385" i="1"/>
  <c r="B385" i="1"/>
  <c r="A385" i="1"/>
  <c r="F384" i="1"/>
  <c r="E384" i="1"/>
  <c r="D384" i="1"/>
  <c r="C384" i="1"/>
  <c r="B384" i="1"/>
  <c r="A384" i="1"/>
  <c r="F383" i="1"/>
  <c r="E383" i="1"/>
  <c r="D383" i="1"/>
  <c r="C383" i="1"/>
  <c r="B383" i="1"/>
  <c r="A383" i="1"/>
  <c r="F382" i="1"/>
  <c r="E382" i="1"/>
  <c r="D382" i="1"/>
  <c r="C382" i="1"/>
  <c r="B382" i="1"/>
  <c r="A382" i="1"/>
  <c r="F381" i="1"/>
  <c r="E381" i="1"/>
  <c r="D381" i="1"/>
  <c r="C381" i="1"/>
  <c r="B381" i="1"/>
  <c r="A381" i="1"/>
  <c r="F380" i="1"/>
  <c r="E380" i="1"/>
  <c r="D380" i="1"/>
  <c r="C380" i="1"/>
  <c r="B380" i="1"/>
  <c r="A380" i="1"/>
  <c r="F379" i="1"/>
  <c r="E379" i="1"/>
  <c r="D379" i="1"/>
  <c r="C379" i="1"/>
  <c r="B379" i="1"/>
  <c r="A379" i="1"/>
  <c r="F378" i="1"/>
  <c r="E378" i="1"/>
  <c r="D378" i="1"/>
  <c r="C378" i="1"/>
  <c r="B378" i="1"/>
  <c r="A378" i="1"/>
  <c r="F377" i="1"/>
  <c r="E377" i="1"/>
  <c r="D377" i="1"/>
  <c r="C377" i="1"/>
  <c r="B377" i="1"/>
  <c r="A377" i="1"/>
  <c r="F376" i="1"/>
  <c r="E376" i="1"/>
  <c r="D376" i="1"/>
  <c r="C376" i="1"/>
  <c r="B376" i="1"/>
  <c r="A376" i="1"/>
  <c r="F375" i="1"/>
  <c r="E375" i="1"/>
  <c r="D375" i="1"/>
  <c r="C375" i="1"/>
  <c r="B375" i="1"/>
  <c r="A375" i="1"/>
  <c r="F374" i="1"/>
  <c r="E374" i="1"/>
  <c r="D374" i="1"/>
  <c r="C374" i="1"/>
  <c r="B374" i="1"/>
  <c r="A374" i="1"/>
  <c r="F373" i="1"/>
  <c r="E373" i="1"/>
  <c r="D373" i="1"/>
  <c r="C373" i="1"/>
  <c r="B373" i="1"/>
  <c r="A373" i="1"/>
  <c r="F372" i="1"/>
  <c r="E372" i="1"/>
  <c r="D372" i="1"/>
  <c r="C372" i="1"/>
  <c r="B372" i="1"/>
  <c r="A372" i="1"/>
  <c r="F371" i="1"/>
  <c r="E371" i="1"/>
  <c r="D371" i="1"/>
  <c r="C371" i="1"/>
  <c r="B371" i="1"/>
  <c r="A371" i="1"/>
  <c r="F370" i="1"/>
  <c r="E370" i="1"/>
  <c r="D370" i="1"/>
  <c r="C370" i="1"/>
  <c r="B370" i="1"/>
  <c r="A370" i="1"/>
  <c r="F369" i="1"/>
  <c r="E369" i="1"/>
  <c r="D369" i="1"/>
  <c r="C369" i="1"/>
  <c r="B369" i="1"/>
  <c r="A369" i="1"/>
  <c r="F368" i="1"/>
  <c r="E368" i="1"/>
  <c r="D368" i="1"/>
  <c r="C368" i="1"/>
  <c r="B368" i="1"/>
  <c r="A368" i="1"/>
  <c r="F367" i="1"/>
  <c r="E367" i="1"/>
  <c r="D367" i="1"/>
  <c r="C367" i="1"/>
  <c r="B367" i="1"/>
  <c r="A367" i="1"/>
  <c r="F366" i="1"/>
  <c r="E366" i="1"/>
  <c r="D366" i="1"/>
  <c r="C366" i="1"/>
  <c r="B366" i="1"/>
  <c r="A366" i="1"/>
  <c r="F365" i="1"/>
  <c r="E365" i="1"/>
  <c r="D365" i="1"/>
  <c r="C365" i="1"/>
  <c r="B365" i="1"/>
  <c r="A365" i="1"/>
  <c r="F364" i="1"/>
  <c r="E364" i="1"/>
  <c r="D364" i="1"/>
  <c r="C364" i="1"/>
  <c r="B364" i="1"/>
  <c r="A364" i="1"/>
  <c r="F363" i="1"/>
  <c r="E363" i="1"/>
  <c r="D363" i="1"/>
  <c r="C363" i="1"/>
  <c r="B363" i="1"/>
  <c r="A363" i="1"/>
  <c r="F362" i="1"/>
  <c r="E362" i="1"/>
  <c r="D362" i="1"/>
  <c r="C362" i="1"/>
  <c r="B362" i="1"/>
  <c r="A362" i="1"/>
  <c r="F361" i="1"/>
  <c r="E361" i="1"/>
  <c r="D361" i="1"/>
  <c r="C361" i="1"/>
  <c r="B361" i="1"/>
  <c r="A361" i="1"/>
  <c r="F360" i="1"/>
  <c r="E360" i="1"/>
  <c r="D360" i="1"/>
  <c r="C360" i="1"/>
  <c r="B360" i="1"/>
  <c r="A360" i="1"/>
  <c r="F359" i="1"/>
  <c r="E359" i="1"/>
  <c r="D359" i="1"/>
  <c r="C359" i="1"/>
  <c r="B359" i="1"/>
  <c r="A359" i="1"/>
  <c r="F358" i="1"/>
  <c r="E358" i="1"/>
  <c r="D358" i="1"/>
  <c r="C358" i="1"/>
  <c r="B358" i="1"/>
  <c r="A358" i="1"/>
  <c r="F357" i="1"/>
  <c r="E357" i="1"/>
  <c r="D357" i="1"/>
  <c r="C357" i="1"/>
  <c r="B357" i="1"/>
  <c r="A357" i="1"/>
  <c r="F356" i="1"/>
  <c r="E356" i="1"/>
  <c r="D356" i="1"/>
  <c r="C356" i="1"/>
  <c r="B356" i="1"/>
  <c r="A356" i="1"/>
  <c r="F355" i="1"/>
  <c r="E355" i="1"/>
  <c r="D355" i="1"/>
  <c r="C355" i="1"/>
  <c r="B355" i="1"/>
  <c r="A355" i="1"/>
  <c r="F354" i="1"/>
  <c r="E354" i="1"/>
  <c r="D354" i="1"/>
  <c r="C354" i="1"/>
  <c r="B354" i="1"/>
  <c r="A354" i="1"/>
  <c r="F353" i="1"/>
  <c r="E353" i="1"/>
  <c r="D353" i="1"/>
  <c r="C353" i="1"/>
  <c r="B353" i="1"/>
  <c r="A353" i="1"/>
  <c r="F352" i="1"/>
  <c r="E352" i="1"/>
  <c r="D352" i="1"/>
  <c r="C352" i="1"/>
  <c r="B352" i="1"/>
  <c r="A352" i="1"/>
  <c r="F351" i="1"/>
  <c r="E351" i="1"/>
  <c r="D351" i="1"/>
  <c r="C351" i="1"/>
  <c r="B351" i="1"/>
  <c r="A351" i="1"/>
  <c r="F350" i="1"/>
  <c r="E350" i="1"/>
  <c r="D350" i="1"/>
  <c r="C350" i="1"/>
  <c r="B350" i="1"/>
  <c r="A350" i="1"/>
  <c r="F349" i="1"/>
  <c r="E349" i="1"/>
  <c r="D349" i="1"/>
  <c r="C349" i="1"/>
  <c r="B349" i="1"/>
  <c r="A349" i="1"/>
  <c r="F348" i="1"/>
  <c r="E348" i="1"/>
  <c r="D348" i="1"/>
  <c r="C348" i="1"/>
  <c r="B348" i="1"/>
  <c r="A348" i="1"/>
  <c r="F347" i="1"/>
  <c r="E347" i="1"/>
  <c r="D347" i="1"/>
  <c r="C347" i="1"/>
  <c r="B347" i="1"/>
  <c r="A347" i="1"/>
  <c r="F346" i="1"/>
  <c r="E346" i="1"/>
  <c r="D346" i="1"/>
  <c r="C346" i="1"/>
  <c r="B346" i="1"/>
  <c r="A346" i="1"/>
  <c r="F345" i="1"/>
  <c r="E345" i="1"/>
  <c r="D345" i="1"/>
  <c r="C345" i="1"/>
  <c r="B345" i="1"/>
  <c r="A345" i="1"/>
  <c r="F344" i="1"/>
  <c r="E344" i="1"/>
  <c r="D344" i="1"/>
  <c r="C344" i="1"/>
  <c r="B344" i="1"/>
  <c r="A344" i="1"/>
  <c r="F343" i="1"/>
  <c r="E343" i="1"/>
  <c r="D343" i="1"/>
  <c r="C343" i="1"/>
  <c r="B343" i="1"/>
  <c r="A343" i="1"/>
  <c r="F342" i="1"/>
  <c r="E342" i="1"/>
  <c r="D342" i="1"/>
  <c r="C342" i="1"/>
  <c r="B342" i="1"/>
  <c r="A342" i="1"/>
  <c r="F341" i="1"/>
  <c r="E341" i="1"/>
  <c r="D341" i="1"/>
  <c r="C341" i="1"/>
  <c r="B341" i="1"/>
  <c r="A341" i="1"/>
  <c r="F340" i="1"/>
  <c r="E340" i="1"/>
  <c r="D340" i="1"/>
  <c r="C340" i="1"/>
  <c r="B340" i="1"/>
  <c r="A340" i="1"/>
  <c r="F339" i="1"/>
  <c r="E339" i="1"/>
  <c r="D339" i="1"/>
  <c r="C339" i="1"/>
  <c r="B339" i="1"/>
  <c r="A339" i="1"/>
  <c r="F338" i="1"/>
  <c r="E338" i="1"/>
  <c r="D338" i="1"/>
  <c r="C338" i="1"/>
  <c r="B338" i="1"/>
  <c r="A338" i="1"/>
  <c r="F337" i="1"/>
  <c r="E337" i="1"/>
  <c r="D337" i="1"/>
  <c r="C337" i="1"/>
  <c r="B337" i="1"/>
  <c r="A337" i="1"/>
  <c r="F336" i="1"/>
  <c r="E336" i="1"/>
  <c r="D336" i="1"/>
  <c r="C336" i="1"/>
  <c r="B336" i="1"/>
  <c r="A336" i="1"/>
  <c r="F335" i="1"/>
  <c r="E335" i="1"/>
  <c r="D335" i="1"/>
  <c r="C335" i="1"/>
  <c r="B335" i="1"/>
  <c r="A335" i="1"/>
  <c r="F334" i="1"/>
  <c r="E334" i="1"/>
  <c r="D334" i="1"/>
  <c r="C334" i="1"/>
  <c r="B334" i="1"/>
  <c r="A334" i="1"/>
  <c r="F333" i="1"/>
  <c r="E333" i="1"/>
  <c r="D333" i="1"/>
  <c r="C333" i="1"/>
  <c r="B333" i="1"/>
  <c r="A333" i="1"/>
  <c r="F332" i="1"/>
  <c r="E332" i="1"/>
  <c r="D332" i="1"/>
  <c r="C332" i="1"/>
  <c r="B332" i="1"/>
  <c r="A332" i="1"/>
  <c r="F331" i="1"/>
  <c r="E331" i="1"/>
  <c r="D331" i="1"/>
  <c r="C331" i="1"/>
  <c r="B331" i="1"/>
  <c r="A331" i="1"/>
  <c r="F330" i="1"/>
  <c r="E330" i="1"/>
  <c r="D330" i="1"/>
  <c r="C330" i="1"/>
  <c r="B330" i="1"/>
  <c r="A330" i="1"/>
  <c r="F329" i="1"/>
  <c r="E329" i="1"/>
  <c r="D329" i="1"/>
  <c r="C329" i="1"/>
  <c r="B329" i="1"/>
  <c r="A329" i="1"/>
  <c r="F328" i="1"/>
  <c r="E328" i="1"/>
  <c r="D328" i="1"/>
  <c r="C328" i="1"/>
  <c r="B328" i="1"/>
  <c r="A328" i="1"/>
  <c r="F327" i="1"/>
  <c r="E327" i="1"/>
  <c r="D327" i="1"/>
  <c r="C327" i="1"/>
  <c r="B327" i="1"/>
  <c r="A327" i="1"/>
  <c r="F326" i="1"/>
  <c r="E326" i="1"/>
  <c r="D326" i="1"/>
  <c r="C326" i="1"/>
  <c r="B326" i="1"/>
  <c r="A326" i="1"/>
  <c r="F325" i="1"/>
  <c r="E325" i="1"/>
  <c r="D325" i="1"/>
  <c r="C325" i="1"/>
  <c r="B325" i="1"/>
  <c r="A325" i="1"/>
  <c r="F324" i="1"/>
  <c r="E324" i="1"/>
  <c r="D324" i="1"/>
  <c r="C324" i="1"/>
  <c r="B324" i="1"/>
  <c r="A324" i="1"/>
  <c r="F323" i="1"/>
  <c r="E323" i="1"/>
  <c r="D323" i="1"/>
  <c r="C323" i="1"/>
  <c r="B323" i="1"/>
  <c r="A323" i="1"/>
  <c r="F322" i="1"/>
  <c r="E322" i="1"/>
  <c r="D322" i="1"/>
  <c r="C322" i="1"/>
  <c r="B322" i="1"/>
  <c r="A322" i="1"/>
  <c r="F321" i="1"/>
  <c r="E321" i="1"/>
  <c r="D321" i="1"/>
  <c r="C321" i="1"/>
  <c r="B321" i="1"/>
  <c r="A321" i="1"/>
  <c r="F320" i="1"/>
  <c r="E320" i="1"/>
  <c r="D320" i="1"/>
  <c r="C320" i="1"/>
  <c r="B320" i="1"/>
  <c r="A320" i="1"/>
  <c r="F319" i="1"/>
  <c r="E319" i="1"/>
  <c r="D319" i="1"/>
  <c r="C319" i="1"/>
  <c r="B319" i="1"/>
  <c r="A319" i="1"/>
  <c r="F318" i="1"/>
  <c r="E318" i="1"/>
  <c r="D318" i="1"/>
  <c r="C318" i="1"/>
  <c r="B318" i="1"/>
  <c r="A318" i="1"/>
  <c r="F317" i="1"/>
  <c r="E317" i="1"/>
  <c r="D317" i="1"/>
  <c r="C317" i="1"/>
  <c r="B317" i="1"/>
  <c r="A317" i="1"/>
  <c r="F316" i="1"/>
  <c r="E316" i="1"/>
  <c r="D316" i="1"/>
  <c r="C316" i="1"/>
  <c r="B316" i="1"/>
  <c r="A316" i="1"/>
  <c r="F315" i="1"/>
  <c r="E315" i="1"/>
  <c r="D315" i="1"/>
  <c r="C315" i="1"/>
  <c r="B315" i="1"/>
  <c r="A315" i="1"/>
  <c r="F314" i="1"/>
  <c r="E314" i="1"/>
  <c r="D314" i="1"/>
  <c r="C314" i="1"/>
  <c r="B314" i="1"/>
  <c r="A314" i="1"/>
  <c r="F313" i="1"/>
  <c r="E313" i="1"/>
  <c r="D313" i="1"/>
  <c r="C313" i="1"/>
  <c r="B313" i="1"/>
  <c r="A313" i="1"/>
  <c r="F312" i="1"/>
  <c r="E312" i="1"/>
  <c r="D312" i="1"/>
  <c r="C312" i="1"/>
  <c r="B312" i="1"/>
  <c r="A312" i="1"/>
  <c r="F311" i="1"/>
  <c r="E311" i="1"/>
  <c r="D311" i="1"/>
  <c r="C311" i="1"/>
  <c r="B311" i="1"/>
  <c r="A311" i="1"/>
  <c r="F310" i="1"/>
  <c r="E310" i="1"/>
  <c r="D310" i="1"/>
  <c r="C310" i="1"/>
  <c r="B310" i="1"/>
  <c r="A310" i="1"/>
  <c r="F309" i="1"/>
  <c r="E309" i="1"/>
  <c r="D309" i="1"/>
  <c r="C309" i="1"/>
  <c r="B309" i="1"/>
  <c r="A309" i="1"/>
  <c r="F308" i="1"/>
  <c r="E308" i="1"/>
  <c r="D308" i="1"/>
  <c r="C308" i="1"/>
  <c r="B308" i="1"/>
  <c r="A308" i="1"/>
  <c r="F307" i="1"/>
  <c r="E307" i="1"/>
  <c r="D307" i="1"/>
  <c r="C307" i="1"/>
  <c r="B307" i="1"/>
  <c r="A307" i="1"/>
  <c r="F306" i="1"/>
  <c r="E306" i="1"/>
  <c r="D306" i="1"/>
  <c r="C306" i="1"/>
  <c r="B306" i="1"/>
  <c r="A306" i="1"/>
  <c r="F305" i="1"/>
  <c r="E305" i="1"/>
  <c r="D305" i="1"/>
  <c r="C305" i="1"/>
  <c r="B305" i="1"/>
  <c r="A305" i="1"/>
  <c r="F304" i="1"/>
  <c r="E304" i="1"/>
  <c r="D304" i="1"/>
  <c r="C304" i="1"/>
  <c r="B304" i="1"/>
  <c r="A304" i="1"/>
  <c r="F303" i="1"/>
  <c r="E303" i="1"/>
  <c r="D303" i="1"/>
  <c r="C303" i="1"/>
  <c r="B303" i="1"/>
  <c r="A303" i="1"/>
  <c r="F302" i="1"/>
  <c r="E302" i="1"/>
  <c r="D302" i="1"/>
  <c r="C302" i="1"/>
  <c r="B302" i="1"/>
  <c r="A302" i="1"/>
  <c r="F301" i="1"/>
  <c r="E301" i="1"/>
  <c r="D301" i="1"/>
  <c r="C301" i="1"/>
  <c r="B301" i="1"/>
  <c r="A301" i="1"/>
  <c r="F300" i="1"/>
  <c r="E300" i="1"/>
  <c r="D300" i="1"/>
  <c r="C300" i="1"/>
  <c r="B300" i="1"/>
  <c r="A300" i="1"/>
  <c r="F299" i="1"/>
  <c r="E299" i="1"/>
  <c r="D299" i="1"/>
  <c r="C299" i="1"/>
  <c r="B299" i="1"/>
  <c r="A299" i="1"/>
  <c r="F298" i="1"/>
  <c r="E298" i="1"/>
  <c r="D298" i="1"/>
  <c r="C298" i="1"/>
  <c r="B298" i="1"/>
  <c r="A298" i="1"/>
  <c r="F297" i="1"/>
  <c r="E297" i="1"/>
  <c r="D297" i="1"/>
  <c r="C297" i="1"/>
  <c r="B297" i="1"/>
  <c r="A297" i="1"/>
  <c r="F296" i="1"/>
  <c r="E296" i="1"/>
  <c r="D296" i="1"/>
  <c r="C296" i="1"/>
  <c r="B296" i="1"/>
  <c r="A296" i="1"/>
  <c r="F295" i="1"/>
  <c r="E295" i="1"/>
  <c r="D295" i="1"/>
  <c r="C295" i="1"/>
  <c r="B295" i="1"/>
  <c r="A295" i="1"/>
  <c r="F294" i="1"/>
  <c r="E294" i="1"/>
  <c r="D294" i="1"/>
  <c r="C294" i="1"/>
  <c r="B294" i="1"/>
  <c r="A294" i="1"/>
  <c r="F293" i="1"/>
  <c r="E293" i="1"/>
  <c r="D293" i="1"/>
  <c r="C293" i="1"/>
  <c r="B293" i="1"/>
  <c r="A293" i="1"/>
  <c r="F292" i="1"/>
  <c r="E292" i="1"/>
  <c r="D292" i="1"/>
  <c r="C292" i="1"/>
  <c r="B292" i="1"/>
  <c r="A292" i="1"/>
  <c r="F291" i="1"/>
  <c r="E291" i="1"/>
  <c r="D291" i="1"/>
  <c r="C291" i="1"/>
  <c r="B291" i="1"/>
  <c r="A291" i="1"/>
  <c r="F290" i="1"/>
  <c r="E290" i="1"/>
  <c r="D290" i="1"/>
  <c r="C290" i="1"/>
  <c r="B290" i="1"/>
  <c r="A290" i="1"/>
  <c r="F289" i="1"/>
  <c r="E289" i="1"/>
  <c r="D289" i="1"/>
  <c r="C289" i="1"/>
  <c r="B289" i="1"/>
  <c r="A289" i="1"/>
  <c r="F288" i="1"/>
  <c r="E288" i="1"/>
  <c r="D288" i="1"/>
  <c r="C288" i="1"/>
  <c r="B288" i="1"/>
  <c r="A288" i="1"/>
  <c r="F287" i="1"/>
  <c r="E287" i="1"/>
  <c r="D287" i="1"/>
  <c r="C287" i="1"/>
  <c r="B287" i="1"/>
  <c r="A287" i="1"/>
  <c r="F286" i="1"/>
  <c r="E286" i="1"/>
  <c r="D286" i="1"/>
  <c r="C286" i="1"/>
  <c r="B286" i="1"/>
  <c r="A286" i="1"/>
  <c r="F285" i="1"/>
  <c r="E285" i="1"/>
  <c r="D285" i="1"/>
  <c r="C285" i="1"/>
  <c r="B285" i="1"/>
  <c r="A285" i="1"/>
  <c r="F284" i="1"/>
  <c r="E284" i="1"/>
  <c r="D284" i="1"/>
  <c r="C284" i="1"/>
  <c r="B284" i="1"/>
  <c r="A284" i="1"/>
  <c r="F283" i="1"/>
  <c r="E283" i="1"/>
  <c r="D283" i="1"/>
  <c r="C283" i="1"/>
  <c r="B283" i="1"/>
  <c r="A283" i="1"/>
  <c r="F282" i="1"/>
  <c r="E282" i="1"/>
  <c r="D282" i="1"/>
  <c r="C282" i="1"/>
  <c r="B282" i="1"/>
  <c r="A282" i="1"/>
  <c r="F281" i="1"/>
  <c r="E281" i="1"/>
  <c r="D281" i="1"/>
  <c r="C281" i="1"/>
  <c r="B281" i="1"/>
  <c r="A281" i="1"/>
  <c r="F280" i="1"/>
  <c r="E280" i="1"/>
  <c r="D280" i="1"/>
  <c r="C280" i="1"/>
  <c r="B280" i="1"/>
  <c r="A280" i="1"/>
  <c r="F279" i="1"/>
  <c r="E279" i="1"/>
  <c r="D279" i="1"/>
  <c r="C279" i="1"/>
  <c r="B279" i="1"/>
  <c r="A279" i="1"/>
  <c r="F278" i="1"/>
  <c r="E278" i="1"/>
  <c r="D278" i="1"/>
  <c r="C278" i="1"/>
  <c r="B278" i="1"/>
  <c r="A278" i="1"/>
  <c r="F277" i="1"/>
  <c r="E277" i="1"/>
  <c r="D277" i="1"/>
  <c r="C277" i="1"/>
  <c r="B277" i="1"/>
  <c r="A277" i="1"/>
  <c r="F276" i="1"/>
  <c r="E276" i="1"/>
  <c r="D276" i="1"/>
  <c r="C276" i="1"/>
  <c r="B276" i="1"/>
  <c r="A276" i="1"/>
  <c r="F275" i="1"/>
  <c r="E275" i="1"/>
  <c r="D275" i="1"/>
  <c r="C275" i="1"/>
  <c r="B275" i="1"/>
  <c r="A275" i="1"/>
  <c r="F274" i="1"/>
  <c r="E274" i="1"/>
  <c r="D274" i="1"/>
  <c r="C274" i="1"/>
  <c r="B274" i="1"/>
  <c r="A274" i="1"/>
  <c r="F273" i="1"/>
  <c r="E273" i="1"/>
  <c r="D273" i="1"/>
  <c r="C273" i="1"/>
  <c r="B273" i="1"/>
  <c r="A273" i="1"/>
  <c r="F272" i="1"/>
  <c r="E272" i="1"/>
  <c r="D272" i="1"/>
  <c r="C272" i="1"/>
  <c r="B272" i="1"/>
  <c r="A272" i="1"/>
  <c r="F271" i="1"/>
  <c r="E271" i="1"/>
  <c r="D271" i="1"/>
  <c r="C271" i="1"/>
  <c r="B271" i="1"/>
  <c r="A271" i="1"/>
  <c r="F270" i="1"/>
  <c r="E270" i="1"/>
  <c r="D270" i="1"/>
  <c r="C270" i="1"/>
  <c r="B270" i="1"/>
  <c r="A270" i="1"/>
  <c r="F269" i="1"/>
  <c r="E269" i="1"/>
  <c r="D269" i="1"/>
  <c r="C269" i="1"/>
  <c r="B269" i="1"/>
  <c r="A269" i="1"/>
  <c r="F268" i="1"/>
  <c r="E268" i="1"/>
  <c r="D268" i="1"/>
  <c r="C268" i="1"/>
  <c r="B268" i="1"/>
  <c r="A268" i="1"/>
  <c r="F267" i="1"/>
  <c r="E267" i="1"/>
  <c r="D267" i="1"/>
  <c r="C267" i="1"/>
  <c r="B267" i="1"/>
  <c r="A267" i="1"/>
  <c r="F266" i="1"/>
  <c r="E266" i="1"/>
  <c r="D266" i="1"/>
  <c r="C266" i="1"/>
  <c r="B266" i="1"/>
  <c r="A266" i="1"/>
  <c r="F265" i="1"/>
  <c r="E265" i="1"/>
  <c r="D265" i="1"/>
  <c r="C265" i="1"/>
  <c r="B265" i="1"/>
  <c r="A265" i="1"/>
  <c r="F264" i="1"/>
  <c r="E264" i="1"/>
  <c r="D264" i="1"/>
  <c r="C264" i="1"/>
  <c r="B264" i="1"/>
  <c r="A264" i="1"/>
  <c r="F263" i="1"/>
  <c r="E263" i="1"/>
  <c r="D263" i="1"/>
  <c r="C263" i="1"/>
  <c r="B263" i="1"/>
  <c r="A263" i="1"/>
  <c r="F262" i="1"/>
  <c r="E262" i="1"/>
  <c r="D262" i="1"/>
  <c r="C262" i="1"/>
  <c r="B262" i="1"/>
  <c r="A262" i="1"/>
  <c r="F261" i="1"/>
  <c r="E261" i="1"/>
  <c r="D261" i="1"/>
  <c r="C261" i="1"/>
  <c r="B261" i="1"/>
  <c r="A261" i="1"/>
  <c r="F260" i="1"/>
  <c r="E260" i="1"/>
  <c r="D260" i="1"/>
  <c r="C260" i="1"/>
  <c r="B260" i="1"/>
  <c r="A260" i="1"/>
  <c r="F259" i="1"/>
  <c r="E259" i="1"/>
  <c r="D259" i="1"/>
  <c r="C259" i="1"/>
  <c r="B259" i="1"/>
  <c r="A259" i="1"/>
  <c r="F258" i="1"/>
  <c r="E258" i="1"/>
  <c r="D258" i="1"/>
  <c r="C258" i="1"/>
  <c r="B258" i="1"/>
  <c r="A258" i="1"/>
  <c r="F257" i="1"/>
  <c r="E257" i="1"/>
  <c r="D257" i="1"/>
  <c r="C257" i="1"/>
  <c r="B257" i="1"/>
  <c r="A257" i="1"/>
  <c r="F256" i="1"/>
  <c r="E256" i="1"/>
  <c r="D256" i="1"/>
  <c r="C256" i="1"/>
  <c r="B256" i="1"/>
  <c r="A256" i="1"/>
  <c r="F255" i="1"/>
  <c r="E255" i="1"/>
  <c r="D255" i="1"/>
  <c r="C255" i="1"/>
  <c r="B255" i="1"/>
  <c r="A255" i="1"/>
  <c r="F254" i="1"/>
  <c r="E254" i="1"/>
  <c r="D254" i="1"/>
  <c r="C254" i="1"/>
  <c r="B254" i="1"/>
  <c r="A254" i="1"/>
  <c r="F253" i="1"/>
  <c r="E253" i="1"/>
  <c r="D253" i="1"/>
  <c r="C253" i="1"/>
  <c r="B253" i="1"/>
  <c r="A253" i="1"/>
  <c r="F252" i="1"/>
  <c r="E252" i="1"/>
  <c r="D252" i="1"/>
  <c r="C252" i="1"/>
  <c r="B252" i="1"/>
  <c r="A252" i="1"/>
  <c r="F251" i="1"/>
  <c r="E251" i="1"/>
  <c r="D251" i="1"/>
  <c r="C251" i="1"/>
  <c r="B251" i="1"/>
  <c r="A251" i="1"/>
  <c r="F250" i="1"/>
  <c r="E250" i="1"/>
  <c r="D250" i="1"/>
  <c r="C250" i="1"/>
  <c r="B250" i="1"/>
  <c r="A250" i="1"/>
  <c r="F249" i="1"/>
  <c r="E249" i="1"/>
  <c r="D249" i="1"/>
  <c r="C249" i="1"/>
  <c r="B249" i="1"/>
  <c r="A249" i="1"/>
  <c r="F248" i="1"/>
  <c r="E248" i="1"/>
  <c r="D248" i="1"/>
  <c r="C248" i="1"/>
  <c r="B248" i="1"/>
  <c r="A248" i="1"/>
  <c r="F247" i="1"/>
  <c r="E247" i="1"/>
  <c r="D247" i="1"/>
  <c r="C247" i="1"/>
  <c r="B247" i="1"/>
  <c r="A247" i="1"/>
  <c r="F246" i="1"/>
  <c r="E246" i="1"/>
  <c r="D246" i="1"/>
  <c r="C246" i="1"/>
  <c r="B246" i="1"/>
  <c r="A246" i="1"/>
  <c r="F245" i="1"/>
  <c r="E245" i="1"/>
  <c r="D245" i="1"/>
  <c r="C245" i="1"/>
  <c r="B245" i="1"/>
  <c r="A245" i="1"/>
  <c r="F244" i="1"/>
  <c r="E244" i="1"/>
  <c r="D244" i="1"/>
  <c r="C244" i="1"/>
  <c r="B244" i="1"/>
  <c r="A244" i="1"/>
  <c r="F243" i="1"/>
  <c r="E243" i="1"/>
  <c r="D243" i="1"/>
  <c r="C243" i="1"/>
  <c r="B243" i="1"/>
  <c r="A243" i="1"/>
  <c r="F242" i="1"/>
  <c r="E242" i="1"/>
  <c r="D242" i="1"/>
  <c r="C242" i="1"/>
  <c r="B242" i="1"/>
  <c r="A242" i="1"/>
  <c r="F241" i="1"/>
  <c r="E241" i="1"/>
  <c r="D241" i="1"/>
  <c r="C241" i="1"/>
  <c r="B241" i="1"/>
  <c r="A241" i="1"/>
  <c r="F240" i="1"/>
  <c r="E240" i="1"/>
  <c r="D240" i="1"/>
  <c r="C240" i="1"/>
  <c r="B240" i="1"/>
  <c r="A240" i="1"/>
  <c r="F239" i="1"/>
  <c r="E239" i="1"/>
  <c r="D239" i="1"/>
  <c r="C239" i="1"/>
  <c r="B239" i="1"/>
  <c r="A239" i="1"/>
  <c r="F238" i="1"/>
  <c r="E238" i="1"/>
  <c r="D238" i="1"/>
  <c r="C238" i="1"/>
  <c r="B238" i="1"/>
  <c r="A238" i="1"/>
  <c r="F237" i="1"/>
  <c r="E237" i="1"/>
  <c r="D237" i="1"/>
  <c r="C237" i="1"/>
  <c r="B237" i="1"/>
  <c r="A237" i="1"/>
  <c r="F236" i="1"/>
  <c r="E236" i="1"/>
  <c r="D236" i="1"/>
  <c r="C236" i="1"/>
  <c r="B236" i="1"/>
  <c r="A236" i="1"/>
  <c r="F235" i="1"/>
  <c r="E235" i="1"/>
  <c r="D235" i="1"/>
  <c r="C235" i="1"/>
  <c r="B235" i="1"/>
  <c r="A235" i="1"/>
  <c r="F234" i="1"/>
  <c r="E234" i="1"/>
  <c r="D234" i="1"/>
  <c r="C234" i="1"/>
  <c r="B234" i="1"/>
  <c r="A234" i="1"/>
  <c r="F233" i="1"/>
  <c r="E233" i="1"/>
  <c r="D233" i="1"/>
  <c r="C233" i="1"/>
  <c r="B233" i="1"/>
  <c r="A233" i="1"/>
  <c r="F232" i="1"/>
  <c r="E232" i="1"/>
  <c r="D232" i="1"/>
  <c r="C232" i="1"/>
  <c r="B232" i="1"/>
  <c r="A232" i="1"/>
  <c r="F231" i="1"/>
  <c r="E231" i="1"/>
  <c r="D231" i="1"/>
  <c r="C231" i="1"/>
  <c r="B231" i="1"/>
  <c r="A231" i="1"/>
  <c r="F230" i="1"/>
  <c r="E230" i="1"/>
  <c r="D230" i="1"/>
  <c r="C230" i="1"/>
  <c r="B230" i="1"/>
  <c r="A230" i="1"/>
  <c r="F229" i="1"/>
  <c r="E229" i="1"/>
  <c r="D229" i="1"/>
  <c r="C229" i="1"/>
  <c r="B229" i="1"/>
  <c r="A229" i="1"/>
  <c r="F228" i="1"/>
  <c r="E228" i="1"/>
  <c r="D228" i="1"/>
  <c r="C228" i="1"/>
  <c r="B228" i="1"/>
  <c r="A228" i="1"/>
  <c r="F227" i="1"/>
  <c r="E227" i="1"/>
  <c r="D227" i="1"/>
  <c r="C227" i="1"/>
  <c r="B227" i="1"/>
  <c r="A227" i="1"/>
  <c r="F226" i="1"/>
  <c r="E226" i="1"/>
  <c r="D226" i="1"/>
  <c r="C226" i="1"/>
  <c r="B226" i="1"/>
  <c r="A226" i="1"/>
  <c r="F225" i="1"/>
  <c r="E225" i="1"/>
  <c r="D225" i="1"/>
  <c r="C225" i="1"/>
  <c r="B225" i="1"/>
  <c r="A225" i="1"/>
  <c r="F224" i="1"/>
  <c r="E224" i="1"/>
  <c r="D224" i="1"/>
  <c r="C224" i="1"/>
  <c r="B224" i="1"/>
  <c r="A224" i="1"/>
  <c r="F223" i="1"/>
  <c r="E223" i="1"/>
  <c r="D223" i="1"/>
  <c r="C223" i="1"/>
  <c r="B223" i="1"/>
  <c r="A223" i="1"/>
  <c r="F222" i="1"/>
  <c r="E222" i="1"/>
  <c r="D222" i="1"/>
  <c r="C222" i="1"/>
  <c r="B222" i="1"/>
  <c r="A222" i="1"/>
  <c r="F221" i="1"/>
  <c r="E221" i="1"/>
  <c r="D221" i="1"/>
  <c r="C221" i="1"/>
  <c r="B221" i="1"/>
  <c r="A221" i="1"/>
  <c r="F220" i="1"/>
  <c r="E220" i="1"/>
  <c r="D220" i="1"/>
  <c r="C220" i="1"/>
  <c r="B220" i="1"/>
  <c r="A220" i="1"/>
  <c r="F219" i="1"/>
  <c r="E219" i="1"/>
  <c r="D219" i="1"/>
  <c r="C219" i="1"/>
  <c r="B219" i="1"/>
  <c r="A219" i="1"/>
  <c r="F218" i="1"/>
  <c r="E218" i="1"/>
  <c r="D218" i="1"/>
  <c r="C218" i="1"/>
  <c r="B218" i="1"/>
  <c r="A218" i="1"/>
  <c r="F217" i="1"/>
  <c r="E217" i="1"/>
  <c r="D217" i="1"/>
  <c r="C217" i="1"/>
  <c r="B217" i="1"/>
  <c r="A217" i="1"/>
  <c r="F216" i="1"/>
  <c r="E216" i="1"/>
  <c r="D216" i="1"/>
  <c r="C216" i="1"/>
  <c r="B216" i="1"/>
  <c r="A216" i="1"/>
  <c r="F215" i="1"/>
  <c r="E215" i="1"/>
  <c r="D215" i="1"/>
  <c r="C215" i="1"/>
  <c r="B215" i="1"/>
  <c r="A215" i="1"/>
  <c r="F214" i="1"/>
  <c r="E214" i="1"/>
  <c r="D214" i="1"/>
  <c r="C214" i="1"/>
  <c r="B214" i="1"/>
  <c r="A214" i="1"/>
  <c r="F213" i="1"/>
  <c r="E213" i="1"/>
  <c r="D213" i="1"/>
  <c r="C213" i="1"/>
  <c r="B213" i="1"/>
  <c r="A213" i="1"/>
  <c r="F212" i="1"/>
  <c r="E212" i="1"/>
  <c r="D212" i="1"/>
  <c r="C212" i="1"/>
  <c r="B212" i="1"/>
  <c r="A212" i="1"/>
  <c r="F211" i="1"/>
  <c r="E211" i="1"/>
  <c r="D211" i="1"/>
  <c r="C211" i="1"/>
  <c r="B211" i="1"/>
  <c r="A211" i="1"/>
  <c r="F210" i="1"/>
  <c r="E210" i="1"/>
  <c r="D210" i="1"/>
  <c r="C210" i="1"/>
  <c r="B210" i="1"/>
  <c r="A210" i="1"/>
  <c r="F209" i="1"/>
  <c r="E209" i="1"/>
  <c r="D209" i="1"/>
  <c r="C209" i="1"/>
  <c r="B209" i="1"/>
  <c r="A209" i="1"/>
  <c r="F208" i="1"/>
  <c r="E208" i="1"/>
  <c r="D208" i="1"/>
  <c r="C208" i="1"/>
  <c r="B208" i="1"/>
  <c r="A208" i="1"/>
  <c r="F207" i="1"/>
  <c r="E207" i="1"/>
  <c r="D207" i="1"/>
  <c r="C207" i="1"/>
  <c r="B207" i="1"/>
  <c r="A207" i="1"/>
  <c r="F206" i="1"/>
  <c r="E206" i="1"/>
  <c r="D206" i="1"/>
  <c r="C206" i="1"/>
  <c r="B206" i="1"/>
  <c r="A206" i="1"/>
  <c r="F205" i="1"/>
  <c r="E205" i="1"/>
  <c r="D205" i="1"/>
  <c r="C205" i="1"/>
  <c r="B205" i="1"/>
  <c r="A205" i="1"/>
  <c r="F204" i="1"/>
  <c r="E204" i="1"/>
  <c r="D204" i="1"/>
  <c r="C204" i="1"/>
  <c r="B204" i="1"/>
  <c r="A204" i="1"/>
  <c r="F203" i="1"/>
  <c r="E203" i="1"/>
  <c r="D203" i="1"/>
  <c r="C203" i="1"/>
  <c r="B203" i="1"/>
  <c r="A203" i="1"/>
  <c r="F202" i="1"/>
  <c r="E202" i="1"/>
  <c r="D202" i="1"/>
  <c r="C202" i="1"/>
  <c r="B202" i="1"/>
  <c r="A202" i="1"/>
  <c r="F201" i="1"/>
  <c r="E201" i="1"/>
  <c r="D201" i="1"/>
  <c r="C201" i="1"/>
  <c r="B201" i="1"/>
  <c r="A201" i="1"/>
  <c r="F200" i="1"/>
  <c r="E200" i="1"/>
  <c r="D200" i="1"/>
  <c r="C200" i="1"/>
  <c r="B200" i="1"/>
  <c r="A200" i="1"/>
  <c r="F199" i="1"/>
  <c r="E199" i="1"/>
  <c r="D199" i="1"/>
  <c r="C199" i="1"/>
  <c r="B199" i="1"/>
  <c r="A199" i="1"/>
  <c r="F198" i="1"/>
  <c r="E198" i="1"/>
  <c r="D198" i="1"/>
  <c r="C198" i="1"/>
  <c r="B198" i="1"/>
  <c r="A198" i="1"/>
  <c r="F197" i="1"/>
  <c r="E197" i="1"/>
  <c r="D197" i="1"/>
  <c r="C197" i="1"/>
  <c r="B197" i="1"/>
  <c r="A197" i="1"/>
  <c r="F196" i="1"/>
  <c r="E196" i="1"/>
  <c r="D196" i="1"/>
  <c r="C196" i="1"/>
  <c r="B196" i="1"/>
  <c r="A196" i="1"/>
  <c r="F195" i="1"/>
  <c r="E195" i="1"/>
  <c r="D195" i="1"/>
  <c r="C195" i="1"/>
  <c r="B195" i="1"/>
  <c r="A195" i="1"/>
  <c r="F194" i="1"/>
  <c r="E194" i="1"/>
  <c r="D194" i="1"/>
  <c r="C194" i="1"/>
  <c r="B194" i="1"/>
  <c r="A194" i="1"/>
  <c r="F193" i="1"/>
  <c r="E193" i="1"/>
  <c r="D193" i="1"/>
  <c r="C193" i="1"/>
  <c r="B193" i="1"/>
  <c r="A193" i="1"/>
  <c r="F192" i="1"/>
  <c r="E192" i="1"/>
  <c r="D192" i="1"/>
  <c r="C192" i="1"/>
  <c r="B192" i="1"/>
  <c r="A192" i="1"/>
  <c r="F191" i="1"/>
  <c r="E191" i="1"/>
  <c r="D191" i="1"/>
  <c r="C191" i="1"/>
  <c r="B191" i="1"/>
  <c r="A191" i="1"/>
  <c r="F190" i="1"/>
  <c r="E190" i="1"/>
  <c r="D190" i="1"/>
  <c r="C190" i="1"/>
  <c r="B190" i="1"/>
  <c r="A190" i="1"/>
  <c r="F189" i="1"/>
  <c r="E189" i="1"/>
  <c r="D189" i="1"/>
  <c r="C189" i="1"/>
  <c r="B189" i="1"/>
  <c r="A189" i="1"/>
  <c r="F188" i="1"/>
  <c r="E188" i="1"/>
  <c r="D188" i="1"/>
  <c r="C188" i="1"/>
  <c r="B188" i="1"/>
  <c r="A188" i="1"/>
  <c r="F187" i="1"/>
  <c r="E187" i="1"/>
  <c r="D187" i="1"/>
  <c r="C187" i="1"/>
  <c r="B187" i="1"/>
  <c r="A187" i="1"/>
  <c r="F186" i="1"/>
  <c r="E186" i="1"/>
  <c r="D186" i="1"/>
  <c r="C186" i="1"/>
  <c r="B186" i="1"/>
  <c r="A186" i="1"/>
  <c r="F185" i="1"/>
  <c r="E185" i="1"/>
  <c r="D185" i="1"/>
  <c r="C185" i="1"/>
  <c r="B185" i="1"/>
  <c r="A185" i="1"/>
  <c r="F184" i="1"/>
  <c r="E184" i="1"/>
  <c r="D184" i="1"/>
  <c r="C184" i="1"/>
  <c r="B184" i="1"/>
  <c r="A184" i="1"/>
  <c r="F183" i="1"/>
  <c r="E183" i="1"/>
  <c r="D183" i="1"/>
  <c r="C183" i="1"/>
  <c r="B183" i="1"/>
  <c r="A183" i="1"/>
  <c r="F182" i="1"/>
  <c r="E182" i="1"/>
  <c r="D182" i="1"/>
  <c r="C182" i="1"/>
  <c r="B182" i="1"/>
  <c r="A182" i="1"/>
  <c r="F181" i="1"/>
  <c r="E181" i="1"/>
  <c r="D181" i="1"/>
  <c r="C181" i="1"/>
  <c r="B181" i="1"/>
  <c r="A181" i="1"/>
  <c r="F180" i="1"/>
  <c r="E180" i="1"/>
  <c r="D180" i="1"/>
  <c r="C180" i="1"/>
  <c r="B180" i="1"/>
  <c r="A180" i="1"/>
  <c r="F179" i="1"/>
  <c r="E179" i="1"/>
  <c r="D179" i="1"/>
  <c r="C179" i="1"/>
  <c r="B179" i="1"/>
  <c r="A179" i="1"/>
  <c r="F178" i="1"/>
  <c r="E178" i="1"/>
  <c r="D178" i="1"/>
  <c r="C178" i="1"/>
  <c r="B178" i="1"/>
  <c r="A178" i="1"/>
  <c r="F177" i="1"/>
  <c r="E177" i="1"/>
  <c r="D177" i="1"/>
  <c r="C177" i="1"/>
  <c r="B177" i="1"/>
  <c r="A177" i="1"/>
  <c r="F176" i="1"/>
  <c r="E176" i="1"/>
  <c r="D176" i="1"/>
  <c r="C176" i="1"/>
  <c r="B176" i="1"/>
  <c r="A176" i="1"/>
  <c r="F175" i="1"/>
  <c r="E175" i="1"/>
  <c r="D175" i="1"/>
  <c r="C175" i="1"/>
  <c r="B175" i="1"/>
  <c r="A175" i="1"/>
  <c r="F174" i="1"/>
  <c r="E174" i="1"/>
  <c r="D174" i="1"/>
  <c r="C174" i="1"/>
  <c r="B174" i="1"/>
  <c r="A174" i="1"/>
  <c r="F173" i="1"/>
  <c r="E173" i="1"/>
  <c r="D173" i="1"/>
  <c r="C173" i="1"/>
  <c r="B173" i="1"/>
  <c r="A173" i="1"/>
  <c r="F172" i="1"/>
  <c r="E172" i="1"/>
  <c r="D172" i="1"/>
  <c r="C172" i="1"/>
  <c r="B172" i="1"/>
  <c r="A172" i="1"/>
  <c r="F171" i="1"/>
  <c r="E171" i="1"/>
  <c r="D171" i="1"/>
  <c r="C171" i="1"/>
  <c r="B171" i="1"/>
  <c r="A171" i="1"/>
  <c r="F170" i="1"/>
  <c r="E170" i="1"/>
  <c r="D170" i="1"/>
  <c r="C170" i="1"/>
  <c r="B170" i="1"/>
  <c r="A170" i="1"/>
  <c r="F169" i="1"/>
  <c r="E169" i="1"/>
  <c r="D169" i="1"/>
  <c r="C169" i="1"/>
  <c r="B169" i="1"/>
  <c r="A169" i="1"/>
  <c r="F168" i="1"/>
  <c r="E168" i="1"/>
  <c r="D168" i="1"/>
  <c r="C168" i="1"/>
  <c r="B168" i="1"/>
  <c r="A168" i="1"/>
  <c r="F167" i="1"/>
  <c r="E167" i="1"/>
  <c r="D167" i="1"/>
  <c r="C167" i="1"/>
  <c r="B167" i="1"/>
  <c r="A167" i="1"/>
  <c r="F166" i="1"/>
  <c r="E166" i="1"/>
  <c r="D166" i="1"/>
  <c r="C166" i="1"/>
  <c r="B166" i="1"/>
  <c r="A166" i="1"/>
  <c r="F165" i="1"/>
  <c r="E165" i="1"/>
  <c r="D165" i="1"/>
  <c r="C165" i="1"/>
  <c r="B165" i="1"/>
  <c r="A165" i="1"/>
  <c r="F164" i="1"/>
  <c r="E164" i="1"/>
  <c r="D164" i="1"/>
  <c r="C164" i="1"/>
  <c r="B164" i="1"/>
  <c r="A164" i="1"/>
  <c r="F163" i="1"/>
  <c r="E163" i="1"/>
  <c r="D163" i="1"/>
  <c r="C163" i="1"/>
  <c r="B163" i="1"/>
  <c r="A163" i="1"/>
  <c r="F162" i="1"/>
  <c r="E162" i="1"/>
  <c r="D162" i="1"/>
  <c r="C162" i="1"/>
  <c r="B162" i="1"/>
  <c r="A162" i="1"/>
  <c r="F161" i="1"/>
  <c r="E161" i="1"/>
  <c r="D161" i="1"/>
  <c r="C161" i="1"/>
  <c r="B161" i="1"/>
  <c r="A161" i="1"/>
  <c r="F160" i="1"/>
  <c r="E160" i="1"/>
  <c r="D160" i="1"/>
  <c r="C160" i="1"/>
  <c r="B160" i="1"/>
  <c r="A160" i="1"/>
  <c r="F159" i="1"/>
  <c r="E159" i="1"/>
  <c r="D159" i="1"/>
  <c r="C159" i="1"/>
  <c r="B159" i="1"/>
  <c r="A159" i="1"/>
  <c r="F158" i="1"/>
  <c r="E158" i="1"/>
  <c r="D158" i="1"/>
  <c r="C158" i="1"/>
  <c r="B158" i="1"/>
  <c r="A158" i="1"/>
  <c r="F157" i="1"/>
  <c r="E157" i="1"/>
  <c r="D157" i="1"/>
  <c r="C157" i="1"/>
  <c r="B157" i="1"/>
  <c r="A157" i="1"/>
  <c r="F156" i="1"/>
  <c r="E156" i="1"/>
  <c r="D156" i="1"/>
  <c r="C156" i="1"/>
  <c r="B156" i="1"/>
  <c r="A156" i="1"/>
  <c r="F155" i="1"/>
  <c r="E155" i="1"/>
  <c r="D155" i="1"/>
  <c r="C155" i="1"/>
  <c r="B155" i="1"/>
  <c r="A155" i="1"/>
  <c r="F154" i="1"/>
  <c r="E154" i="1"/>
  <c r="D154" i="1"/>
  <c r="C154" i="1"/>
  <c r="B154" i="1"/>
  <c r="A154" i="1"/>
  <c r="F153" i="1"/>
  <c r="E153" i="1"/>
  <c r="D153" i="1"/>
  <c r="C153" i="1"/>
  <c r="B153" i="1"/>
  <c r="A153" i="1"/>
  <c r="F152" i="1"/>
  <c r="E152" i="1"/>
  <c r="D152" i="1"/>
  <c r="C152" i="1"/>
  <c r="B152" i="1"/>
  <c r="A152" i="1"/>
  <c r="F151" i="1"/>
  <c r="E151" i="1"/>
  <c r="D151" i="1"/>
  <c r="C151" i="1"/>
  <c r="B151" i="1"/>
  <c r="A151" i="1"/>
  <c r="F150" i="1"/>
  <c r="E150" i="1"/>
  <c r="D150" i="1"/>
  <c r="C150" i="1"/>
  <c r="B150" i="1"/>
  <c r="A150" i="1"/>
  <c r="F149" i="1"/>
  <c r="E149" i="1"/>
  <c r="D149" i="1"/>
  <c r="C149" i="1"/>
  <c r="B149" i="1"/>
  <c r="A149" i="1"/>
  <c r="F148" i="1"/>
  <c r="E148" i="1"/>
  <c r="D148" i="1"/>
  <c r="C148" i="1"/>
  <c r="B148" i="1"/>
  <c r="A148" i="1"/>
  <c r="F147" i="1"/>
  <c r="E147" i="1"/>
  <c r="D147" i="1"/>
  <c r="C147" i="1"/>
  <c r="B147" i="1"/>
  <c r="A147" i="1"/>
  <c r="F146" i="1"/>
  <c r="E146" i="1"/>
  <c r="D146" i="1"/>
  <c r="C146" i="1"/>
  <c r="B146" i="1"/>
  <c r="A146" i="1"/>
  <c r="F145" i="1"/>
  <c r="E145" i="1"/>
  <c r="D145" i="1"/>
  <c r="C145" i="1"/>
  <c r="B145" i="1"/>
  <c r="A145" i="1"/>
  <c r="F144" i="1"/>
  <c r="E144" i="1"/>
  <c r="D144" i="1"/>
  <c r="C144" i="1"/>
  <c r="B144" i="1"/>
  <c r="A144" i="1"/>
  <c r="F143" i="1"/>
  <c r="E143" i="1"/>
  <c r="D143" i="1"/>
  <c r="C143" i="1"/>
  <c r="B143" i="1"/>
  <c r="A143" i="1"/>
  <c r="F142" i="1"/>
  <c r="E142" i="1"/>
  <c r="D142" i="1"/>
  <c r="C142" i="1"/>
  <c r="B142" i="1"/>
  <c r="A142" i="1"/>
  <c r="F141" i="1"/>
  <c r="E141" i="1"/>
  <c r="D141" i="1"/>
  <c r="C141" i="1"/>
  <c r="B141" i="1"/>
  <c r="A141" i="1"/>
  <c r="F140" i="1"/>
  <c r="E140" i="1"/>
  <c r="D140" i="1"/>
  <c r="C140" i="1"/>
  <c r="B140" i="1"/>
  <c r="A140" i="1"/>
  <c r="F139" i="1"/>
  <c r="E139" i="1"/>
  <c r="D139" i="1"/>
  <c r="C139" i="1"/>
  <c r="B139" i="1"/>
  <c r="A139" i="1"/>
  <c r="F138" i="1"/>
  <c r="E138" i="1"/>
  <c r="D138" i="1"/>
  <c r="C138" i="1"/>
  <c r="B138" i="1"/>
  <c r="A138" i="1"/>
  <c r="F137" i="1"/>
  <c r="E137" i="1"/>
  <c r="D137" i="1"/>
  <c r="C137" i="1"/>
  <c r="B137" i="1"/>
  <c r="A137" i="1"/>
  <c r="F136" i="1"/>
  <c r="E136" i="1"/>
  <c r="D136" i="1"/>
  <c r="C136" i="1"/>
  <c r="B136" i="1"/>
  <c r="A136" i="1"/>
  <c r="F135" i="1"/>
  <c r="E135" i="1"/>
  <c r="D135" i="1"/>
  <c r="C135" i="1"/>
  <c r="B135" i="1"/>
  <c r="A135" i="1"/>
  <c r="F134" i="1"/>
  <c r="E134" i="1"/>
  <c r="D134" i="1"/>
  <c r="C134" i="1"/>
  <c r="B134" i="1"/>
  <c r="A134" i="1"/>
  <c r="F133" i="1"/>
  <c r="E133" i="1"/>
  <c r="D133" i="1"/>
  <c r="C133" i="1"/>
  <c r="B133" i="1"/>
  <c r="A133" i="1"/>
  <c r="F132" i="1"/>
  <c r="E132" i="1"/>
  <c r="D132" i="1"/>
  <c r="C132" i="1"/>
  <c r="B132" i="1"/>
  <c r="A132" i="1"/>
  <c r="F131" i="1"/>
  <c r="E131" i="1"/>
  <c r="D131" i="1"/>
  <c r="C131" i="1"/>
  <c r="B131" i="1"/>
  <c r="A131" i="1"/>
  <c r="F130" i="1"/>
  <c r="E130" i="1"/>
  <c r="D130" i="1"/>
  <c r="C130" i="1"/>
  <c r="B130" i="1"/>
  <c r="A130" i="1"/>
  <c r="F129" i="1"/>
  <c r="E129" i="1"/>
  <c r="D129" i="1"/>
  <c r="C129" i="1"/>
  <c r="B129" i="1"/>
  <c r="A129" i="1"/>
  <c r="F128" i="1"/>
  <c r="E128" i="1"/>
  <c r="D128" i="1"/>
  <c r="C128" i="1"/>
  <c r="B128" i="1"/>
  <c r="A128" i="1"/>
  <c r="F127" i="1"/>
  <c r="E127" i="1"/>
  <c r="D127" i="1"/>
  <c r="C127" i="1"/>
  <c r="B127" i="1"/>
  <c r="A127" i="1"/>
  <c r="F126" i="1"/>
  <c r="E126" i="1"/>
  <c r="D126" i="1"/>
  <c r="C126" i="1"/>
  <c r="B126" i="1"/>
  <c r="A126" i="1"/>
  <c r="F125" i="1"/>
  <c r="E125" i="1"/>
  <c r="D125" i="1"/>
  <c r="C125" i="1"/>
  <c r="B125" i="1"/>
  <c r="A125" i="1"/>
  <c r="F124" i="1"/>
  <c r="E124" i="1"/>
  <c r="D124" i="1"/>
  <c r="C124" i="1"/>
  <c r="B124" i="1"/>
  <c r="A124" i="1"/>
  <c r="F123" i="1"/>
  <c r="E123" i="1"/>
  <c r="D123" i="1"/>
  <c r="C123" i="1"/>
  <c r="B123" i="1"/>
  <c r="A123" i="1"/>
  <c r="F122" i="1"/>
  <c r="E122" i="1"/>
  <c r="D122" i="1"/>
  <c r="C122" i="1"/>
  <c r="B122" i="1"/>
  <c r="A122" i="1"/>
  <c r="F121" i="1"/>
  <c r="E121" i="1"/>
  <c r="D121" i="1"/>
  <c r="C121" i="1"/>
  <c r="B121" i="1"/>
  <c r="A121" i="1"/>
  <c r="F120" i="1"/>
  <c r="E120" i="1"/>
  <c r="D120" i="1"/>
  <c r="C120" i="1"/>
  <c r="B120" i="1"/>
  <c r="A120" i="1"/>
  <c r="F119" i="1"/>
  <c r="E119" i="1"/>
  <c r="D119" i="1"/>
  <c r="C119" i="1"/>
  <c r="B119" i="1"/>
  <c r="A119" i="1"/>
  <c r="F118" i="1"/>
  <c r="E118" i="1"/>
  <c r="D118" i="1"/>
  <c r="C118" i="1"/>
  <c r="B118" i="1"/>
  <c r="A118" i="1"/>
  <c r="F117" i="1"/>
  <c r="E117" i="1"/>
  <c r="D117" i="1"/>
  <c r="C117" i="1"/>
  <c r="B117" i="1"/>
  <c r="A117" i="1"/>
  <c r="F116" i="1"/>
  <c r="E116" i="1"/>
  <c r="D116" i="1"/>
  <c r="C116" i="1"/>
  <c r="B116" i="1"/>
  <c r="A116" i="1"/>
  <c r="F115" i="1"/>
  <c r="E115" i="1"/>
  <c r="D115" i="1"/>
  <c r="C115" i="1"/>
  <c r="B115" i="1"/>
  <c r="A115" i="1"/>
  <c r="F114" i="1"/>
  <c r="E114" i="1"/>
  <c r="D114" i="1"/>
  <c r="C114" i="1"/>
  <c r="B114" i="1"/>
  <c r="A114" i="1"/>
  <c r="F113" i="1"/>
  <c r="E113" i="1"/>
  <c r="D113" i="1"/>
  <c r="C113" i="1"/>
  <c r="B113" i="1"/>
  <c r="A113" i="1"/>
  <c r="F112" i="1"/>
  <c r="E112" i="1"/>
  <c r="D112" i="1"/>
  <c r="C112" i="1"/>
  <c r="B112" i="1"/>
  <c r="A112" i="1"/>
  <c r="F111" i="1"/>
  <c r="E111" i="1"/>
  <c r="D111" i="1"/>
  <c r="C111" i="1"/>
  <c r="B111" i="1"/>
  <c r="A111" i="1"/>
  <c r="F110" i="1"/>
  <c r="E110" i="1"/>
  <c r="D110" i="1"/>
  <c r="C110" i="1"/>
  <c r="B110" i="1"/>
  <c r="A110" i="1"/>
  <c r="F109" i="1"/>
  <c r="E109" i="1"/>
  <c r="D109" i="1"/>
  <c r="C109" i="1"/>
  <c r="B109" i="1"/>
  <c r="A109" i="1"/>
  <c r="F108" i="1"/>
  <c r="E108" i="1"/>
  <c r="D108" i="1"/>
  <c r="C108" i="1"/>
  <c r="B108" i="1"/>
  <c r="A108" i="1"/>
  <c r="F107" i="1"/>
  <c r="E107" i="1"/>
  <c r="D107" i="1"/>
  <c r="C107" i="1"/>
  <c r="B107" i="1"/>
  <c r="A107" i="1"/>
  <c r="F106" i="1"/>
  <c r="E106" i="1"/>
  <c r="D106" i="1"/>
  <c r="C106" i="1"/>
  <c r="B106" i="1"/>
  <c r="A106" i="1"/>
  <c r="F105" i="1"/>
  <c r="E105" i="1"/>
  <c r="D105" i="1"/>
  <c r="C105" i="1"/>
  <c r="B105" i="1"/>
  <c r="A105" i="1"/>
  <c r="F104" i="1"/>
  <c r="E104" i="1"/>
  <c r="D104" i="1"/>
  <c r="C104" i="1"/>
  <c r="B104" i="1"/>
  <c r="A104" i="1"/>
  <c r="F103" i="1"/>
  <c r="E103" i="1"/>
  <c r="D103" i="1"/>
  <c r="C103" i="1"/>
  <c r="B103" i="1"/>
  <c r="A103" i="1"/>
  <c r="F102" i="1"/>
  <c r="E102" i="1"/>
  <c r="D102" i="1"/>
  <c r="C102" i="1"/>
  <c r="B102" i="1"/>
  <c r="A102" i="1"/>
  <c r="F101" i="1"/>
  <c r="E101" i="1"/>
  <c r="D101" i="1"/>
  <c r="C101" i="1"/>
  <c r="B101" i="1"/>
  <c r="A101" i="1"/>
  <c r="F100" i="1"/>
  <c r="E100" i="1"/>
  <c r="D100" i="1"/>
  <c r="C100" i="1"/>
  <c r="B100" i="1"/>
  <c r="A100" i="1"/>
  <c r="F99" i="1"/>
  <c r="E99" i="1"/>
  <c r="D99" i="1"/>
  <c r="C99" i="1"/>
  <c r="B99" i="1"/>
  <c r="A99" i="1"/>
  <c r="F98" i="1"/>
  <c r="E98" i="1"/>
  <c r="D98" i="1"/>
  <c r="C98" i="1"/>
  <c r="B98" i="1"/>
  <c r="A98" i="1"/>
  <c r="F97" i="1"/>
  <c r="E97" i="1"/>
  <c r="D97" i="1"/>
  <c r="C97" i="1"/>
  <c r="B97" i="1"/>
  <c r="A97" i="1"/>
  <c r="F96" i="1"/>
  <c r="E96" i="1"/>
  <c r="D96" i="1"/>
  <c r="C96" i="1"/>
  <c r="B96" i="1"/>
  <c r="A96" i="1"/>
  <c r="F95" i="1"/>
  <c r="E95" i="1"/>
  <c r="D95" i="1"/>
  <c r="C95" i="1"/>
  <c r="B95" i="1"/>
  <c r="A95" i="1"/>
  <c r="F94" i="1"/>
  <c r="E94" i="1"/>
  <c r="D94" i="1"/>
  <c r="C94" i="1"/>
  <c r="B94" i="1"/>
  <c r="A94" i="1"/>
  <c r="F93" i="1"/>
  <c r="E93" i="1"/>
  <c r="D93" i="1"/>
  <c r="C93" i="1"/>
  <c r="B93" i="1"/>
  <c r="A93" i="1"/>
  <c r="F92" i="1"/>
  <c r="E92" i="1"/>
  <c r="D92" i="1"/>
  <c r="C92" i="1"/>
  <c r="B92" i="1"/>
  <c r="A92" i="1"/>
  <c r="F91" i="1"/>
  <c r="E91" i="1"/>
  <c r="D91" i="1"/>
  <c r="C91" i="1"/>
  <c r="B91" i="1"/>
  <c r="A91" i="1"/>
  <c r="F90" i="1"/>
  <c r="E90" i="1"/>
  <c r="D90" i="1"/>
  <c r="C90" i="1"/>
  <c r="B90" i="1"/>
  <c r="A90" i="1"/>
  <c r="F89" i="1"/>
  <c r="E89" i="1"/>
  <c r="D89" i="1"/>
  <c r="C89" i="1"/>
  <c r="B89" i="1"/>
  <c r="A89" i="1"/>
  <c r="F88" i="1"/>
  <c r="E88" i="1"/>
  <c r="D88" i="1"/>
  <c r="C88" i="1"/>
  <c r="B88" i="1"/>
  <c r="A88" i="1"/>
  <c r="F87" i="1"/>
  <c r="E87" i="1"/>
  <c r="D87" i="1"/>
  <c r="C87" i="1"/>
  <c r="B87" i="1"/>
  <c r="A87" i="1"/>
  <c r="F86" i="1"/>
  <c r="E86" i="1"/>
  <c r="D86" i="1"/>
  <c r="C86" i="1"/>
  <c r="B86" i="1"/>
  <c r="A86" i="1"/>
  <c r="F85" i="1"/>
  <c r="E85" i="1"/>
  <c r="D85" i="1"/>
  <c r="C85" i="1"/>
  <c r="B85" i="1"/>
  <c r="A85" i="1"/>
  <c r="F84" i="1"/>
  <c r="E84" i="1"/>
  <c r="D84" i="1"/>
  <c r="C84" i="1"/>
  <c r="B84" i="1"/>
  <c r="A84" i="1"/>
  <c r="F83" i="1"/>
  <c r="E83" i="1"/>
  <c r="D83" i="1"/>
  <c r="C83" i="1"/>
  <c r="B83" i="1"/>
  <c r="A83" i="1"/>
  <c r="F82" i="1"/>
  <c r="E82" i="1"/>
  <c r="D82" i="1"/>
  <c r="C82" i="1"/>
  <c r="B82" i="1"/>
  <c r="A82" i="1"/>
  <c r="F81" i="1"/>
  <c r="E81" i="1"/>
  <c r="D81" i="1"/>
  <c r="C81" i="1"/>
  <c r="B81" i="1"/>
  <c r="A81" i="1"/>
  <c r="F80" i="1"/>
  <c r="E80" i="1"/>
  <c r="D80" i="1"/>
  <c r="C80" i="1"/>
  <c r="B80" i="1"/>
  <c r="A80" i="1"/>
  <c r="F79" i="1"/>
  <c r="E79" i="1"/>
  <c r="D79" i="1"/>
  <c r="C79" i="1"/>
  <c r="B79" i="1"/>
  <c r="A79" i="1"/>
  <c r="F78" i="1"/>
  <c r="E78" i="1"/>
  <c r="D78" i="1"/>
  <c r="C78" i="1"/>
  <c r="B78" i="1"/>
  <c r="A78" i="1"/>
  <c r="F77" i="1"/>
  <c r="E77" i="1"/>
  <c r="D77" i="1"/>
  <c r="C77" i="1"/>
  <c r="B77" i="1"/>
  <c r="A77" i="1"/>
  <c r="F76" i="1"/>
  <c r="E76" i="1"/>
  <c r="D76" i="1"/>
  <c r="C76" i="1"/>
  <c r="B76" i="1"/>
  <c r="A76" i="1"/>
  <c r="F75" i="1"/>
  <c r="E75" i="1"/>
  <c r="D75" i="1"/>
  <c r="C75" i="1"/>
  <c r="B75" i="1"/>
  <c r="A75" i="1"/>
  <c r="F74" i="1"/>
  <c r="E74" i="1"/>
  <c r="D74" i="1"/>
  <c r="C74" i="1"/>
  <c r="B74" i="1"/>
  <c r="A74" i="1"/>
  <c r="F73" i="1"/>
  <c r="E73" i="1"/>
  <c r="D73" i="1"/>
  <c r="C73" i="1"/>
  <c r="B73" i="1"/>
  <c r="A73" i="1"/>
  <c r="F72" i="1"/>
  <c r="E72" i="1"/>
  <c r="D72" i="1"/>
  <c r="C72" i="1"/>
  <c r="B72" i="1"/>
  <c r="A72" i="1"/>
  <c r="F71" i="1"/>
  <c r="E71" i="1"/>
  <c r="D71" i="1"/>
  <c r="C71" i="1"/>
  <c r="B71" i="1"/>
  <c r="A71" i="1"/>
  <c r="F70" i="1"/>
  <c r="E70" i="1"/>
  <c r="D70" i="1"/>
  <c r="C70" i="1"/>
  <c r="B70" i="1"/>
  <c r="A70" i="1"/>
  <c r="F69" i="1"/>
  <c r="E69" i="1"/>
  <c r="D69" i="1"/>
  <c r="C69" i="1"/>
  <c r="B69" i="1"/>
  <c r="A69" i="1"/>
  <c r="F68" i="1"/>
  <c r="E68" i="1"/>
  <c r="D68" i="1"/>
  <c r="C68" i="1"/>
  <c r="B68" i="1"/>
  <c r="A68" i="1"/>
  <c r="F67" i="1"/>
  <c r="E67" i="1"/>
  <c r="D67" i="1"/>
  <c r="C67" i="1"/>
  <c r="B67" i="1"/>
  <c r="A67" i="1"/>
  <c r="F66" i="1"/>
  <c r="E66" i="1"/>
  <c r="D66" i="1"/>
  <c r="C66" i="1"/>
  <c r="B66" i="1"/>
  <c r="A66" i="1"/>
  <c r="F65" i="1"/>
  <c r="E65" i="1"/>
  <c r="D65" i="1"/>
  <c r="C65" i="1"/>
  <c r="B65" i="1"/>
  <c r="A65" i="1"/>
  <c r="F64" i="1"/>
  <c r="E64" i="1"/>
  <c r="D64" i="1"/>
  <c r="C64" i="1"/>
  <c r="B64" i="1"/>
  <c r="A64" i="1"/>
  <c r="F63" i="1"/>
  <c r="E63" i="1"/>
  <c r="D63" i="1"/>
  <c r="C63" i="1"/>
  <c r="B63" i="1"/>
  <c r="A63" i="1"/>
  <c r="F62" i="1"/>
  <c r="E62" i="1"/>
  <c r="D62" i="1"/>
  <c r="C62" i="1"/>
  <c r="B62" i="1"/>
  <c r="A62" i="1"/>
  <c r="F61" i="1"/>
  <c r="E61" i="1"/>
  <c r="D61" i="1"/>
  <c r="C61" i="1"/>
  <c r="B61" i="1"/>
  <c r="A61" i="1"/>
  <c r="F60" i="1"/>
  <c r="E60" i="1"/>
  <c r="D60" i="1"/>
  <c r="C60" i="1"/>
  <c r="B60" i="1"/>
  <c r="A60" i="1"/>
  <c r="F59" i="1"/>
  <c r="E59" i="1"/>
  <c r="D59" i="1"/>
  <c r="C59" i="1"/>
  <c r="B59" i="1"/>
  <c r="A59" i="1"/>
  <c r="F58" i="1"/>
  <c r="E58" i="1"/>
  <c r="D58" i="1"/>
  <c r="C58" i="1"/>
  <c r="B58" i="1"/>
  <c r="A58" i="1"/>
  <c r="F57" i="1"/>
  <c r="E57" i="1"/>
  <c r="D57" i="1"/>
  <c r="C57" i="1"/>
  <c r="B57" i="1"/>
  <c r="A57" i="1"/>
  <c r="F56" i="1"/>
  <c r="E56" i="1"/>
  <c r="D56" i="1"/>
  <c r="C56" i="1"/>
  <c r="B56" i="1"/>
  <c r="A56" i="1"/>
  <c r="F55" i="1"/>
  <c r="E55" i="1"/>
  <c r="D55" i="1"/>
  <c r="C55" i="1"/>
  <c r="B55" i="1"/>
  <c r="A55" i="1"/>
  <c r="F54" i="1"/>
  <c r="E54" i="1"/>
  <c r="D54" i="1"/>
  <c r="C54" i="1"/>
  <c r="B54" i="1"/>
  <c r="A54" i="1"/>
  <c r="F53" i="1"/>
  <c r="E53" i="1"/>
  <c r="D53" i="1"/>
  <c r="C53" i="1"/>
  <c r="B53" i="1"/>
  <c r="A53" i="1"/>
  <c r="F52" i="1"/>
  <c r="E52" i="1"/>
  <c r="D52" i="1"/>
  <c r="C52" i="1"/>
  <c r="B52" i="1"/>
  <c r="A52" i="1"/>
  <c r="F51" i="1"/>
  <c r="E51" i="1"/>
  <c r="D51" i="1"/>
  <c r="C51" i="1"/>
  <c r="B51" i="1"/>
  <c r="A51" i="1"/>
  <c r="F50" i="1"/>
  <c r="E50" i="1"/>
  <c r="D50" i="1"/>
  <c r="C50" i="1"/>
  <c r="B50" i="1"/>
  <c r="A50" i="1"/>
  <c r="F49" i="1"/>
  <c r="E49" i="1"/>
  <c r="D49" i="1"/>
  <c r="C49" i="1"/>
  <c r="B49" i="1"/>
  <c r="A49" i="1"/>
  <c r="F48" i="1"/>
  <c r="E48" i="1"/>
  <c r="D48" i="1"/>
  <c r="C48" i="1"/>
  <c r="B48" i="1"/>
  <c r="A48" i="1"/>
  <c r="F47" i="1"/>
  <c r="E47" i="1"/>
  <c r="D47" i="1"/>
  <c r="C47" i="1"/>
  <c r="B47" i="1"/>
  <c r="A47" i="1"/>
  <c r="F46" i="1"/>
  <c r="E46" i="1"/>
  <c r="D46" i="1"/>
  <c r="C46" i="1"/>
  <c r="B46" i="1"/>
  <c r="A46" i="1"/>
  <c r="F45" i="1"/>
  <c r="E45" i="1"/>
  <c r="D45" i="1"/>
  <c r="C45" i="1"/>
  <c r="B45" i="1"/>
  <c r="A45" i="1"/>
  <c r="F44" i="1"/>
  <c r="E44" i="1"/>
  <c r="D44" i="1"/>
  <c r="C44" i="1"/>
  <c r="B44" i="1"/>
  <c r="A44" i="1"/>
  <c r="F43" i="1"/>
  <c r="E43" i="1"/>
  <c r="D43" i="1"/>
  <c r="C43" i="1"/>
  <c r="B43" i="1"/>
  <c r="A43" i="1"/>
  <c r="F42" i="1"/>
  <c r="E42" i="1"/>
  <c r="D42" i="1"/>
  <c r="C42" i="1"/>
  <c r="B42" i="1"/>
  <c r="A42" i="1"/>
  <c r="F41" i="1"/>
  <c r="E41" i="1"/>
  <c r="D41" i="1"/>
  <c r="C41" i="1"/>
  <c r="B41" i="1"/>
  <c r="A41" i="1"/>
  <c r="F40" i="1"/>
  <c r="E40" i="1"/>
  <c r="D40" i="1"/>
  <c r="C40" i="1"/>
  <c r="B40" i="1"/>
  <c r="A40" i="1"/>
  <c r="F39" i="1"/>
  <c r="E39" i="1"/>
  <c r="D39" i="1"/>
  <c r="C39" i="1"/>
  <c r="B39" i="1"/>
  <c r="A39" i="1"/>
  <c r="F38" i="1"/>
  <c r="E38" i="1"/>
  <c r="D38" i="1"/>
  <c r="C38" i="1"/>
  <c r="B38" i="1"/>
  <c r="A38" i="1"/>
  <c r="F37" i="1"/>
  <c r="E37" i="1"/>
  <c r="D37" i="1"/>
  <c r="C37" i="1"/>
  <c r="B37" i="1"/>
  <c r="A37" i="1"/>
  <c r="F36" i="1"/>
  <c r="E36" i="1"/>
  <c r="D36" i="1"/>
  <c r="C36" i="1"/>
  <c r="B36" i="1"/>
  <c r="A36" i="1"/>
  <c r="F35" i="1"/>
  <c r="E35" i="1"/>
  <c r="D35" i="1"/>
  <c r="C35" i="1"/>
  <c r="B35" i="1"/>
  <c r="A35" i="1"/>
  <c r="F34" i="1"/>
  <c r="E34" i="1"/>
  <c r="D34" i="1"/>
  <c r="C34" i="1"/>
  <c r="B34" i="1"/>
  <c r="A34" i="1"/>
  <c r="F33" i="1"/>
  <c r="E33" i="1"/>
  <c r="D33" i="1"/>
  <c r="C33" i="1"/>
  <c r="B33" i="1"/>
  <c r="A33" i="1"/>
  <c r="F32" i="1"/>
  <c r="E32" i="1"/>
  <c r="D32" i="1"/>
  <c r="C32" i="1"/>
  <c r="B32" i="1"/>
  <c r="A32" i="1"/>
  <c r="F31" i="1"/>
  <c r="E31" i="1"/>
  <c r="D31" i="1"/>
  <c r="C31" i="1"/>
  <c r="B31" i="1"/>
  <c r="A31" i="1"/>
  <c r="F30" i="1"/>
  <c r="E30" i="1"/>
  <c r="D30" i="1"/>
  <c r="C30" i="1"/>
  <c r="B30" i="1"/>
  <c r="A30" i="1"/>
  <c r="F29" i="1"/>
  <c r="E29" i="1"/>
  <c r="D29" i="1"/>
  <c r="C29" i="1"/>
  <c r="B29" i="1"/>
  <c r="A29" i="1"/>
  <c r="F28" i="1"/>
  <c r="E28" i="1"/>
  <c r="D28" i="1"/>
  <c r="C28" i="1"/>
  <c r="B28" i="1"/>
  <c r="A28" i="1"/>
  <c r="F27" i="1"/>
  <c r="E27" i="1"/>
  <c r="D27" i="1"/>
  <c r="C27" i="1"/>
  <c r="B27" i="1"/>
  <c r="A27" i="1"/>
  <c r="F26" i="1"/>
  <c r="E26" i="1"/>
  <c r="D26" i="1"/>
  <c r="C26" i="1"/>
  <c r="B26" i="1"/>
  <c r="A26" i="1"/>
  <c r="F25" i="1"/>
  <c r="E25" i="1"/>
  <c r="D25" i="1"/>
  <c r="C25" i="1"/>
  <c r="B25" i="1"/>
  <c r="A25" i="1"/>
  <c r="F24" i="1"/>
  <c r="E24" i="1"/>
  <c r="D24" i="1"/>
  <c r="C24" i="1"/>
  <c r="B24" i="1"/>
  <c r="A24" i="1"/>
  <c r="F23" i="1"/>
  <c r="E23" i="1"/>
  <c r="D23" i="1"/>
  <c r="C23" i="1"/>
  <c r="B23" i="1"/>
  <c r="A23" i="1"/>
  <c r="F22" i="1"/>
  <c r="E22" i="1"/>
  <c r="D22" i="1"/>
  <c r="C22" i="1"/>
  <c r="B22" i="1"/>
  <c r="A22" i="1"/>
  <c r="F21" i="1"/>
  <c r="E21" i="1"/>
  <c r="D21" i="1"/>
  <c r="C21" i="1"/>
  <c r="B21" i="1"/>
  <c r="A21" i="1"/>
  <c r="F20" i="1"/>
  <c r="E20" i="1"/>
  <c r="D20" i="1"/>
  <c r="C20" i="1"/>
  <c r="B20" i="1"/>
  <c r="A20" i="1"/>
  <c r="F19" i="1"/>
  <c r="E19" i="1"/>
  <c r="D19" i="1"/>
  <c r="C19" i="1"/>
  <c r="B19" i="1"/>
  <c r="A19" i="1"/>
  <c r="F18" i="1"/>
  <c r="E18" i="1"/>
  <c r="D18" i="1"/>
  <c r="C18" i="1"/>
  <c r="B18" i="1"/>
  <c r="A18" i="1"/>
  <c r="F17" i="1"/>
  <c r="E17" i="1"/>
  <c r="D17" i="1"/>
  <c r="C17" i="1"/>
  <c r="B17" i="1"/>
  <c r="A17" i="1"/>
  <c r="F16" i="1"/>
  <c r="E16" i="1"/>
  <c r="D16" i="1"/>
  <c r="C16" i="1"/>
  <c r="B16" i="1"/>
  <c r="A16" i="1"/>
  <c r="F15" i="1"/>
  <c r="E15" i="1"/>
  <c r="D15" i="1"/>
  <c r="C15" i="1"/>
  <c r="B15" i="1"/>
  <c r="A15" i="1"/>
  <c r="F14" i="1"/>
  <c r="E14" i="1"/>
  <c r="D14" i="1"/>
  <c r="C14" i="1"/>
  <c r="B14" i="1"/>
  <c r="A14" i="1"/>
  <c r="F13" i="1"/>
  <c r="E13" i="1"/>
  <c r="D13" i="1"/>
  <c r="C13" i="1"/>
  <c r="B13" i="1"/>
  <c r="A13" i="1"/>
  <c r="F12" i="1"/>
  <c r="E12" i="1"/>
  <c r="D12" i="1"/>
  <c r="C12" i="1"/>
  <c r="B12" i="1"/>
  <c r="A12" i="1"/>
  <c r="F11" i="1"/>
  <c r="E11" i="1"/>
  <c r="D11" i="1"/>
  <c r="C11" i="1"/>
  <c r="B11" i="1"/>
  <c r="A11" i="1"/>
  <c r="F10" i="1"/>
  <c r="E10" i="1"/>
  <c r="D10" i="1"/>
  <c r="C10" i="1"/>
  <c r="B10" i="1"/>
  <c r="A10" i="1"/>
  <c r="F9" i="1"/>
  <c r="E9" i="1"/>
  <c r="D9" i="1"/>
  <c r="C9" i="1"/>
  <c r="B9" i="1"/>
  <c r="A9" i="1"/>
  <c r="F8" i="1"/>
  <c r="E8" i="1"/>
  <c r="D8" i="1"/>
  <c r="C8" i="1"/>
  <c r="B8" i="1"/>
  <c r="A8" i="1"/>
  <c r="F7" i="1"/>
  <c r="E7" i="1"/>
  <c r="D7" i="1"/>
  <c r="C7" i="1"/>
  <c r="B7" i="1"/>
  <c r="A7" i="1"/>
  <c r="F6" i="1"/>
  <c r="E6" i="1"/>
  <c r="D6" i="1"/>
  <c r="C6" i="1"/>
  <c r="B6" i="1"/>
  <c r="A6" i="1"/>
  <c r="F5" i="1"/>
  <c r="E5" i="1"/>
  <c r="D5" i="1"/>
  <c r="C5" i="1"/>
  <c r="B5" i="1"/>
  <c r="A5" i="1"/>
  <c r="F4" i="1"/>
  <c r="E4" i="1"/>
  <c r="D4" i="1"/>
  <c r="C4" i="1"/>
  <c r="B4" i="1"/>
  <c r="A4" i="1"/>
  <c r="F3" i="1"/>
  <c r="E3" i="1"/>
  <c r="D3" i="1"/>
  <c r="C3" i="1"/>
  <c r="B3" i="1"/>
  <c r="A3" i="1"/>
  <c r="N1090" i="1" l="1"/>
  <c r="N1094" i="1"/>
  <c r="N1098" i="1"/>
  <c r="N1102" i="1"/>
  <c r="N1106" i="1"/>
  <c r="N1114" i="1"/>
  <c r="N1118" i="1"/>
  <c r="N1122" i="1"/>
  <c r="N1126" i="1"/>
  <c r="N1130" i="1"/>
  <c r="N1134" i="1"/>
  <c r="N1138" i="1"/>
  <c r="N1142" i="1"/>
  <c r="N1146" i="1"/>
  <c r="N1150" i="1"/>
  <c r="N1154" i="1"/>
  <c r="N1158" i="1"/>
  <c r="N1162" i="1"/>
  <c r="N1166" i="1"/>
  <c r="N1170" i="1"/>
  <c r="N1178" i="1"/>
  <c r="N1182" i="1"/>
  <c r="N1186" i="1"/>
  <c r="N1190" i="1"/>
  <c r="N1194" i="1"/>
  <c r="N1198" i="1"/>
  <c r="N1202" i="1"/>
  <c r="L9" i="1"/>
  <c r="M9" i="1" s="1"/>
  <c r="P9" i="1" s="1"/>
  <c r="K9" i="1"/>
  <c r="O9" i="1" s="1"/>
  <c r="J9" i="1"/>
  <c r="I9" i="1"/>
  <c r="G9" i="1"/>
  <c r="H9" i="1"/>
  <c r="N9" i="1" s="1"/>
  <c r="L11" i="1"/>
  <c r="M11" i="1" s="1"/>
  <c r="P11" i="1" s="1"/>
  <c r="K11" i="1"/>
  <c r="O11" i="1" s="1"/>
  <c r="J11" i="1"/>
  <c r="I11" i="1"/>
  <c r="H11" i="1"/>
  <c r="N11" i="1" s="1"/>
  <c r="G11" i="1"/>
  <c r="L437" i="1"/>
  <c r="K437" i="1"/>
  <c r="O437" i="1" s="1"/>
  <c r="J437" i="1"/>
  <c r="I437" i="1"/>
  <c r="H437" i="1"/>
  <c r="N437" i="1" s="1"/>
  <c r="G437" i="1"/>
  <c r="L439" i="1"/>
  <c r="M439" i="1" s="1"/>
  <c r="P439" i="1" s="1"/>
  <c r="K439" i="1"/>
  <c r="O439" i="1" s="1"/>
  <c r="J439" i="1"/>
  <c r="I439" i="1"/>
  <c r="H439" i="1"/>
  <c r="N439" i="1" s="1"/>
  <c r="G439" i="1"/>
  <c r="L449" i="1"/>
  <c r="K449" i="1"/>
  <c r="O449" i="1" s="1"/>
  <c r="J449" i="1"/>
  <c r="I449" i="1"/>
  <c r="G449" i="1"/>
  <c r="H449" i="1"/>
  <c r="N449" i="1" s="1"/>
  <c r="L451" i="1"/>
  <c r="M451" i="1" s="1"/>
  <c r="P451" i="1" s="1"/>
  <c r="K451" i="1"/>
  <c r="O451" i="1" s="1"/>
  <c r="J451" i="1"/>
  <c r="H451" i="1"/>
  <c r="N451" i="1" s="1"/>
  <c r="I451" i="1"/>
  <c r="G451" i="1"/>
  <c r="L459" i="1"/>
  <c r="M459" i="1" s="1"/>
  <c r="P459" i="1" s="1"/>
  <c r="K459" i="1"/>
  <c r="O459" i="1" s="1"/>
  <c r="J459" i="1"/>
  <c r="I459" i="1"/>
  <c r="H459" i="1"/>
  <c r="N459" i="1" s="1"/>
  <c r="G459" i="1"/>
  <c r="L461" i="1"/>
  <c r="M461" i="1" s="1"/>
  <c r="P461" i="1" s="1"/>
  <c r="K461" i="1"/>
  <c r="O461" i="1" s="1"/>
  <c r="J461" i="1"/>
  <c r="I461" i="1"/>
  <c r="G461" i="1"/>
  <c r="H461" i="1"/>
  <c r="N461" i="1" s="1"/>
  <c r="L465" i="1"/>
  <c r="M465" i="1" s="1"/>
  <c r="P465" i="1" s="1"/>
  <c r="K465" i="1"/>
  <c r="O465" i="1" s="1"/>
  <c r="J465" i="1"/>
  <c r="I465" i="1"/>
  <c r="G465" i="1"/>
  <c r="H465" i="1"/>
  <c r="N465" i="1" s="1"/>
  <c r="L469" i="1"/>
  <c r="M469" i="1" s="1"/>
  <c r="P469" i="1" s="1"/>
  <c r="K469" i="1"/>
  <c r="O469" i="1" s="1"/>
  <c r="J469" i="1"/>
  <c r="I469" i="1"/>
  <c r="H469" i="1"/>
  <c r="N469" i="1" s="1"/>
  <c r="G469" i="1"/>
  <c r="L471" i="1"/>
  <c r="M471" i="1" s="1"/>
  <c r="P471" i="1" s="1"/>
  <c r="K471" i="1"/>
  <c r="O471" i="1" s="1"/>
  <c r="J471" i="1"/>
  <c r="I471" i="1"/>
  <c r="H471" i="1"/>
  <c r="N471" i="1" s="1"/>
  <c r="G471" i="1"/>
  <c r="L479" i="1"/>
  <c r="M479" i="1" s="1"/>
  <c r="P479" i="1" s="1"/>
  <c r="K479" i="1"/>
  <c r="O479" i="1" s="1"/>
  <c r="J479" i="1"/>
  <c r="H479" i="1"/>
  <c r="N479" i="1" s="1"/>
  <c r="I479" i="1"/>
  <c r="G479" i="1"/>
  <c r="L481" i="1"/>
  <c r="M481" i="1" s="1"/>
  <c r="P481" i="1" s="1"/>
  <c r="Q481" i="1" s="1"/>
  <c r="K481" i="1"/>
  <c r="O481" i="1" s="1"/>
  <c r="J481" i="1"/>
  <c r="I481" i="1"/>
  <c r="G481" i="1"/>
  <c r="H481" i="1"/>
  <c r="N481" i="1" s="1"/>
  <c r="L489" i="1"/>
  <c r="M489" i="1" s="1"/>
  <c r="P489" i="1" s="1"/>
  <c r="K489" i="1"/>
  <c r="O489" i="1" s="1"/>
  <c r="J489" i="1"/>
  <c r="I489" i="1"/>
  <c r="G489" i="1"/>
  <c r="H489" i="1"/>
  <c r="N489" i="1" s="1"/>
  <c r="L491" i="1"/>
  <c r="M491" i="1" s="1"/>
  <c r="P491" i="1" s="1"/>
  <c r="Q491" i="1" s="1"/>
  <c r="K491" i="1"/>
  <c r="O491" i="1" s="1"/>
  <c r="J491" i="1"/>
  <c r="I491" i="1"/>
  <c r="H491" i="1"/>
  <c r="N491" i="1" s="1"/>
  <c r="G491" i="1"/>
  <c r="L493" i="1"/>
  <c r="M493" i="1" s="1"/>
  <c r="P493" i="1" s="1"/>
  <c r="K493" i="1"/>
  <c r="O493" i="1" s="1"/>
  <c r="J493" i="1"/>
  <c r="I493" i="1"/>
  <c r="G493" i="1"/>
  <c r="H493" i="1"/>
  <c r="N493" i="1" s="1"/>
  <c r="L501" i="1"/>
  <c r="M501" i="1" s="1"/>
  <c r="P501" i="1" s="1"/>
  <c r="K501" i="1"/>
  <c r="O501" i="1" s="1"/>
  <c r="J501" i="1"/>
  <c r="I501" i="1"/>
  <c r="H501" i="1"/>
  <c r="N501" i="1" s="1"/>
  <c r="G501" i="1"/>
  <c r="L503" i="1"/>
  <c r="M503" i="1" s="1"/>
  <c r="P503" i="1" s="1"/>
  <c r="K503" i="1"/>
  <c r="O503" i="1" s="1"/>
  <c r="J503" i="1"/>
  <c r="I503" i="1"/>
  <c r="H503" i="1"/>
  <c r="N503" i="1" s="1"/>
  <c r="G503" i="1"/>
  <c r="L511" i="1"/>
  <c r="M511" i="1" s="1"/>
  <c r="P511" i="1" s="1"/>
  <c r="Q511" i="1" s="1"/>
  <c r="K511" i="1"/>
  <c r="O511" i="1" s="1"/>
  <c r="H511" i="1"/>
  <c r="N511" i="1" s="1"/>
  <c r="J511" i="1"/>
  <c r="I511" i="1"/>
  <c r="G511" i="1"/>
  <c r="L513" i="1"/>
  <c r="M513" i="1" s="1"/>
  <c r="P513" i="1" s="1"/>
  <c r="K513" i="1"/>
  <c r="O513" i="1" s="1"/>
  <c r="J513" i="1"/>
  <c r="I513" i="1"/>
  <c r="G513" i="1"/>
  <c r="H513" i="1"/>
  <c r="N513" i="1" s="1"/>
  <c r="L521" i="1"/>
  <c r="M521" i="1" s="1"/>
  <c r="P521" i="1" s="1"/>
  <c r="Q521" i="1" s="1"/>
  <c r="K521" i="1"/>
  <c r="O521" i="1" s="1"/>
  <c r="J521" i="1"/>
  <c r="I521" i="1"/>
  <c r="G521" i="1"/>
  <c r="H521" i="1"/>
  <c r="N521" i="1" s="1"/>
  <c r="L523" i="1"/>
  <c r="M523" i="1" s="1"/>
  <c r="P523" i="1" s="1"/>
  <c r="K523" i="1"/>
  <c r="O523" i="1" s="1"/>
  <c r="J523" i="1"/>
  <c r="I523" i="1"/>
  <c r="H523" i="1"/>
  <c r="N523" i="1" s="1"/>
  <c r="G523" i="1"/>
  <c r="L533" i="1"/>
  <c r="K533" i="1"/>
  <c r="O533" i="1" s="1"/>
  <c r="J533" i="1"/>
  <c r="I533" i="1"/>
  <c r="G533" i="1"/>
  <c r="H533" i="1"/>
  <c r="N533" i="1" s="1"/>
  <c r="L535" i="1"/>
  <c r="M535" i="1" s="1"/>
  <c r="P535" i="1" s="1"/>
  <c r="K535" i="1"/>
  <c r="O535" i="1" s="1"/>
  <c r="J535" i="1"/>
  <c r="I535" i="1"/>
  <c r="H535" i="1"/>
  <c r="N535" i="1" s="1"/>
  <c r="G535" i="1"/>
  <c r="L543" i="1"/>
  <c r="M543" i="1" s="1"/>
  <c r="P543" i="1" s="1"/>
  <c r="K543" i="1"/>
  <c r="O543" i="1" s="1"/>
  <c r="J543" i="1"/>
  <c r="I543" i="1"/>
  <c r="H543" i="1"/>
  <c r="N543" i="1" s="1"/>
  <c r="G543" i="1"/>
  <c r="L545" i="1"/>
  <c r="M545" i="1" s="1"/>
  <c r="P545" i="1" s="1"/>
  <c r="K545" i="1"/>
  <c r="O545" i="1" s="1"/>
  <c r="J545" i="1"/>
  <c r="I545" i="1"/>
  <c r="G545" i="1"/>
  <c r="H545" i="1"/>
  <c r="N545" i="1" s="1"/>
  <c r="L553" i="1"/>
  <c r="K553" i="1"/>
  <c r="O553" i="1" s="1"/>
  <c r="J553" i="1"/>
  <c r="I553" i="1"/>
  <c r="G553" i="1"/>
  <c r="H553" i="1"/>
  <c r="N553" i="1" s="1"/>
  <c r="L555" i="1"/>
  <c r="M555" i="1" s="1"/>
  <c r="P555" i="1" s="1"/>
  <c r="K555" i="1"/>
  <c r="O555" i="1" s="1"/>
  <c r="J555" i="1"/>
  <c r="I555" i="1"/>
  <c r="H555" i="1"/>
  <c r="N555" i="1" s="1"/>
  <c r="G555" i="1"/>
  <c r="L563" i="1"/>
  <c r="M563" i="1" s="1"/>
  <c r="P563" i="1" s="1"/>
  <c r="K563" i="1"/>
  <c r="O563" i="1" s="1"/>
  <c r="J563" i="1"/>
  <c r="I563" i="1"/>
  <c r="H563" i="1"/>
  <c r="N563" i="1" s="1"/>
  <c r="G563" i="1"/>
  <c r="L565" i="1"/>
  <c r="M565" i="1" s="1"/>
  <c r="P565" i="1" s="1"/>
  <c r="K565" i="1"/>
  <c r="O565" i="1" s="1"/>
  <c r="J565" i="1"/>
  <c r="I565" i="1"/>
  <c r="G565" i="1"/>
  <c r="H565" i="1"/>
  <c r="N565" i="1" s="1"/>
  <c r="L567" i="1"/>
  <c r="M567" i="1" s="1"/>
  <c r="P567" i="1" s="1"/>
  <c r="K567" i="1"/>
  <c r="O567" i="1" s="1"/>
  <c r="J567" i="1"/>
  <c r="I567" i="1"/>
  <c r="H567" i="1"/>
  <c r="N567" i="1" s="1"/>
  <c r="G567" i="1"/>
  <c r="L575" i="1"/>
  <c r="M575" i="1" s="1"/>
  <c r="P575" i="1" s="1"/>
  <c r="K575" i="1"/>
  <c r="O575" i="1" s="1"/>
  <c r="J575" i="1"/>
  <c r="I575" i="1"/>
  <c r="H575" i="1"/>
  <c r="N575" i="1" s="1"/>
  <c r="G575" i="1"/>
  <c r="L577" i="1"/>
  <c r="M577" i="1" s="1"/>
  <c r="P577" i="1" s="1"/>
  <c r="Q577" i="1" s="1"/>
  <c r="K577" i="1"/>
  <c r="O577" i="1" s="1"/>
  <c r="J577" i="1"/>
  <c r="I577" i="1"/>
  <c r="G577" i="1"/>
  <c r="H577" i="1"/>
  <c r="N577" i="1" s="1"/>
  <c r="L581" i="1"/>
  <c r="M581" i="1" s="1"/>
  <c r="P581" i="1" s="1"/>
  <c r="K581" i="1"/>
  <c r="O581" i="1" s="1"/>
  <c r="J581" i="1"/>
  <c r="I581" i="1"/>
  <c r="G581" i="1"/>
  <c r="H581" i="1"/>
  <c r="N581" i="1" s="1"/>
  <c r="L585" i="1"/>
  <c r="M585" i="1" s="1"/>
  <c r="P585" i="1" s="1"/>
  <c r="Q585" i="1" s="1"/>
  <c r="K585" i="1"/>
  <c r="O585" i="1" s="1"/>
  <c r="J585" i="1"/>
  <c r="I585" i="1"/>
  <c r="G585" i="1"/>
  <c r="H585" i="1"/>
  <c r="N585" i="1" s="1"/>
  <c r="L587" i="1"/>
  <c r="M587" i="1" s="1"/>
  <c r="P587" i="1" s="1"/>
  <c r="K587" i="1"/>
  <c r="O587" i="1" s="1"/>
  <c r="J587" i="1"/>
  <c r="I587" i="1"/>
  <c r="H587" i="1"/>
  <c r="N587" i="1" s="1"/>
  <c r="G587" i="1"/>
  <c r="L595" i="1"/>
  <c r="K595" i="1"/>
  <c r="O595" i="1" s="1"/>
  <c r="J595" i="1"/>
  <c r="H595" i="1"/>
  <c r="N595" i="1" s="1"/>
  <c r="I595" i="1"/>
  <c r="G595" i="1"/>
  <c r="L597" i="1"/>
  <c r="M597" i="1" s="1"/>
  <c r="P597" i="1" s="1"/>
  <c r="K597" i="1"/>
  <c r="O597" i="1" s="1"/>
  <c r="J597" i="1"/>
  <c r="I597" i="1"/>
  <c r="G597" i="1"/>
  <c r="H597" i="1"/>
  <c r="N597" i="1" s="1"/>
  <c r="L605" i="1"/>
  <c r="M605" i="1" s="1"/>
  <c r="P605" i="1" s="1"/>
  <c r="Q605" i="1" s="1"/>
  <c r="K605" i="1"/>
  <c r="O605" i="1" s="1"/>
  <c r="J605" i="1"/>
  <c r="I605" i="1"/>
  <c r="G605" i="1"/>
  <c r="H605" i="1"/>
  <c r="N605" i="1" s="1"/>
  <c r="L607" i="1"/>
  <c r="M607" i="1" s="1"/>
  <c r="P607" i="1" s="1"/>
  <c r="K607" i="1"/>
  <c r="O607" i="1" s="1"/>
  <c r="J607" i="1"/>
  <c r="I607" i="1"/>
  <c r="H607" i="1"/>
  <c r="N607" i="1" s="1"/>
  <c r="G607" i="1"/>
  <c r="L609" i="1"/>
  <c r="M609" i="1" s="1"/>
  <c r="P609" i="1" s="1"/>
  <c r="Q609" i="1" s="1"/>
  <c r="K609" i="1"/>
  <c r="O609" i="1" s="1"/>
  <c r="J609" i="1"/>
  <c r="I609" i="1"/>
  <c r="G609" i="1"/>
  <c r="H609" i="1"/>
  <c r="N609" i="1" s="1"/>
  <c r="L621" i="1"/>
  <c r="M621" i="1" s="1"/>
  <c r="P621" i="1" s="1"/>
  <c r="K621" i="1"/>
  <c r="O621" i="1" s="1"/>
  <c r="J621" i="1"/>
  <c r="I621" i="1"/>
  <c r="G621" i="1"/>
  <c r="H621" i="1"/>
  <c r="N621" i="1" s="1"/>
  <c r="L623" i="1"/>
  <c r="M623" i="1" s="1"/>
  <c r="P623" i="1" s="1"/>
  <c r="K623" i="1"/>
  <c r="O623" i="1" s="1"/>
  <c r="I623" i="1"/>
  <c r="H623" i="1"/>
  <c r="N623" i="1" s="1"/>
  <c r="J623" i="1"/>
  <c r="G623" i="1"/>
  <c r="L625" i="1"/>
  <c r="M625" i="1" s="1"/>
  <c r="P625" i="1" s="1"/>
  <c r="K625" i="1"/>
  <c r="O625" i="1" s="1"/>
  <c r="J625" i="1"/>
  <c r="I625" i="1"/>
  <c r="G625" i="1"/>
  <c r="H625" i="1"/>
  <c r="N625" i="1" s="1"/>
  <c r="L631" i="1"/>
  <c r="M631" i="1" s="1"/>
  <c r="P631" i="1" s="1"/>
  <c r="Q631" i="1" s="1"/>
  <c r="K631" i="1"/>
  <c r="O631" i="1" s="1"/>
  <c r="J631" i="1"/>
  <c r="I631" i="1"/>
  <c r="H631" i="1"/>
  <c r="N631" i="1" s="1"/>
  <c r="G631" i="1"/>
  <c r="L633" i="1"/>
  <c r="M633" i="1" s="1"/>
  <c r="P633" i="1" s="1"/>
  <c r="K633" i="1"/>
  <c r="O633" i="1" s="1"/>
  <c r="J633" i="1"/>
  <c r="I633" i="1"/>
  <c r="G633" i="1"/>
  <c r="H633" i="1"/>
  <c r="N633" i="1" s="1"/>
  <c r="L635" i="1"/>
  <c r="K635" i="1"/>
  <c r="O635" i="1" s="1"/>
  <c r="J635" i="1"/>
  <c r="I635" i="1"/>
  <c r="H635" i="1"/>
  <c r="N635" i="1" s="1"/>
  <c r="G635" i="1"/>
  <c r="L641" i="1"/>
  <c r="M641" i="1" s="1"/>
  <c r="P641" i="1" s="1"/>
  <c r="K641" i="1"/>
  <c r="O641" i="1" s="1"/>
  <c r="J641" i="1"/>
  <c r="I641" i="1"/>
  <c r="G641" i="1"/>
  <c r="H641" i="1"/>
  <c r="N641" i="1" s="1"/>
  <c r="L643" i="1"/>
  <c r="M643" i="1" s="1"/>
  <c r="P643" i="1" s="1"/>
  <c r="K643" i="1"/>
  <c r="O643" i="1" s="1"/>
  <c r="J643" i="1"/>
  <c r="H643" i="1"/>
  <c r="N643" i="1" s="1"/>
  <c r="I643" i="1"/>
  <c r="G643" i="1"/>
  <c r="L645" i="1"/>
  <c r="M645" i="1" s="1"/>
  <c r="P645" i="1" s="1"/>
  <c r="K645" i="1"/>
  <c r="O645" i="1" s="1"/>
  <c r="J645" i="1"/>
  <c r="I645" i="1"/>
  <c r="G645" i="1"/>
  <c r="H645" i="1"/>
  <c r="N645" i="1" s="1"/>
  <c r="L653" i="1"/>
  <c r="M653" i="1" s="1"/>
  <c r="P653" i="1" s="1"/>
  <c r="Q653" i="1" s="1"/>
  <c r="K653" i="1"/>
  <c r="O653" i="1" s="1"/>
  <c r="J653" i="1"/>
  <c r="I653" i="1"/>
  <c r="G653" i="1"/>
  <c r="H653" i="1"/>
  <c r="N653" i="1" s="1"/>
  <c r="L655" i="1"/>
  <c r="M655" i="1" s="1"/>
  <c r="P655" i="1" s="1"/>
  <c r="K655" i="1"/>
  <c r="O655" i="1" s="1"/>
  <c r="I655" i="1"/>
  <c r="H655" i="1"/>
  <c r="N655" i="1" s="1"/>
  <c r="J655" i="1"/>
  <c r="G655" i="1"/>
  <c r="L663" i="1"/>
  <c r="M663" i="1" s="1"/>
  <c r="P663" i="1" s="1"/>
  <c r="K663" i="1"/>
  <c r="O663" i="1" s="1"/>
  <c r="J663" i="1"/>
  <c r="I663" i="1"/>
  <c r="H663" i="1"/>
  <c r="N663" i="1" s="1"/>
  <c r="G663" i="1"/>
  <c r="L665" i="1"/>
  <c r="M665" i="1" s="1"/>
  <c r="P665" i="1" s="1"/>
  <c r="K665" i="1"/>
  <c r="O665" i="1" s="1"/>
  <c r="J665" i="1"/>
  <c r="I665" i="1"/>
  <c r="G665" i="1"/>
  <c r="H665" i="1"/>
  <c r="N665" i="1" s="1"/>
  <c r="L669" i="1"/>
  <c r="M669" i="1" s="1"/>
  <c r="P669" i="1" s="1"/>
  <c r="Q669" i="1" s="1"/>
  <c r="K669" i="1"/>
  <c r="O669" i="1" s="1"/>
  <c r="J669" i="1"/>
  <c r="I669" i="1"/>
  <c r="G669" i="1"/>
  <c r="H669" i="1"/>
  <c r="N669" i="1" s="1"/>
  <c r="L673" i="1"/>
  <c r="M673" i="1" s="1"/>
  <c r="P673" i="1" s="1"/>
  <c r="K673" i="1"/>
  <c r="O673" i="1" s="1"/>
  <c r="J673" i="1"/>
  <c r="I673" i="1"/>
  <c r="G673" i="1"/>
  <c r="H673" i="1"/>
  <c r="N673" i="1" s="1"/>
  <c r="L675" i="1"/>
  <c r="M675" i="1" s="1"/>
  <c r="P675" i="1" s="1"/>
  <c r="K675" i="1"/>
  <c r="O675" i="1" s="1"/>
  <c r="J675" i="1"/>
  <c r="H675" i="1"/>
  <c r="N675" i="1" s="1"/>
  <c r="G675" i="1"/>
  <c r="I675" i="1"/>
  <c r="L683" i="1"/>
  <c r="M683" i="1" s="1"/>
  <c r="P683" i="1" s="1"/>
  <c r="K683" i="1"/>
  <c r="O683" i="1" s="1"/>
  <c r="J683" i="1"/>
  <c r="I683" i="1"/>
  <c r="H683" i="1"/>
  <c r="N683" i="1" s="1"/>
  <c r="G683" i="1"/>
  <c r="L685" i="1"/>
  <c r="K685" i="1"/>
  <c r="O685" i="1" s="1"/>
  <c r="J685" i="1"/>
  <c r="I685" i="1"/>
  <c r="G685" i="1"/>
  <c r="H685" i="1"/>
  <c r="N685" i="1" s="1"/>
  <c r="L687" i="1"/>
  <c r="M687" i="1" s="1"/>
  <c r="P687" i="1" s="1"/>
  <c r="K687" i="1"/>
  <c r="O687" i="1" s="1"/>
  <c r="I687" i="1"/>
  <c r="H687" i="1"/>
  <c r="N687" i="1" s="1"/>
  <c r="G687" i="1"/>
  <c r="J687" i="1"/>
  <c r="L695" i="1"/>
  <c r="M695" i="1" s="1"/>
  <c r="P695" i="1" s="1"/>
  <c r="K695" i="1"/>
  <c r="O695" i="1" s="1"/>
  <c r="J695" i="1"/>
  <c r="I695" i="1"/>
  <c r="H695" i="1"/>
  <c r="N695" i="1" s="1"/>
  <c r="G695" i="1"/>
  <c r="L697" i="1"/>
  <c r="K697" i="1"/>
  <c r="O697" i="1" s="1"/>
  <c r="J697" i="1"/>
  <c r="I697" i="1"/>
  <c r="G697" i="1"/>
  <c r="H697" i="1"/>
  <c r="N697" i="1" s="1"/>
  <c r="L705" i="1"/>
  <c r="M705" i="1" s="1"/>
  <c r="P705" i="1" s="1"/>
  <c r="Q705" i="1" s="1"/>
  <c r="K705" i="1"/>
  <c r="O705" i="1" s="1"/>
  <c r="J705" i="1"/>
  <c r="I705" i="1"/>
  <c r="G705" i="1"/>
  <c r="H705" i="1"/>
  <c r="N705" i="1" s="1"/>
  <c r="L707" i="1"/>
  <c r="M707" i="1" s="1"/>
  <c r="P707" i="1" s="1"/>
  <c r="K707" i="1"/>
  <c r="O707" i="1" s="1"/>
  <c r="J707" i="1"/>
  <c r="I707" i="1"/>
  <c r="H707" i="1"/>
  <c r="N707" i="1" s="1"/>
  <c r="G707" i="1"/>
  <c r="L715" i="1"/>
  <c r="M715" i="1" s="1"/>
  <c r="P715" i="1" s="1"/>
  <c r="Q715" i="1" s="1"/>
  <c r="K715" i="1"/>
  <c r="O715" i="1" s="1"/>
  <c r="J715" i="1"/>
  <c r="I715" i="1"/>
  <c r="H715" i="1"/>
  <c r="N715" i="1" s="1"/>
  <c r="G715" i="1"/>
  <c r="L717" i="1"/>
  <c r="M717" i="1" s="1"/>
  <c r="P717" i="1" s="1"/>
  <c r="K717" i="1"/>
  <c r="O717" i="1" s="1"/>
  <c r="J717" i="1"/>
  <c r="I717" i="1"/>
  <c r="G717" i="1"/>
  <c r="H717" i="1"/>
  <c r="N717" i="1" s="1"/>
  <c r="L721" i="1"/>
  <c r="M721" i="1" s="1"/>
  <c r="P721" i="1" s="1"/>
  <c r="Q721" i="1" s="1"/>
  <c r="K721" i="1"/>
  <c r="O721" i="1" s="1"/>
  <c r="J721" i="1"/>
  <c r="I721" i="1"/>
  <c r="G721" i="1"/>
  <c r="H721" i="1"/>
  <c r="N721" i="1" s="1"/>
  <c r="L725" i="1"/>
  <c r="M725" i="1" s="1"/>
  <c r="P725" i="1" s="1"/>
  <c r="K725" i="1"/>
  <c r="O725" i="1" s="1"/>
  <c r="J725" i="1"/>
  <c r="I725" i="1"/>
  <c r="G725" i="1"/>
  <c r="H725" i="1"/>
  <c r="N725" i="1" s="1"/>
  <c r="L727" i="1"/>
  <c r="M727" i="1" s="1"/>
  <c r="P727" i="1" s="1"/>
  <c r="K727" i="1"/>
  <c r="O727" i="1" s="1"/>
  <c r="J727" i="1"/>
  <c r="I727" i="1"/>
  <c r="H727" i="1"/>
  <c r="N727" i="1" s="1"/>
  <c r="G727" i="1"/>
  <c r="L731" i="1"/>
  <c r="M731" i="1" s="1"/>
  <c r="P731" i="1" s="1"/>
  <c r="K731" i="1"/>
  <c r="O731" i="1" s="1"/>
  <c r="J731" i="1"/>
  <c r="I731" i="1"/>
  <c r="H731" i="1"/>
  <c r="N731" i="1" s="1"/>
  <c r="G731" i="1"/>
  <c r="L735" i="1"/>
  <c r="M735" i="1" s="1"/>
  <c r="P735" i="1" s="1"/>
  <c r="K735" i="1"/>
  <c r="O735" i="1" s="1"/>
  <c r="J735" i="1"/>
  <c r="I735" i="1"/>
  <c r="H735" i="1"/>
  <c r="N735" i="1" s="1"/>
  <c r="G735" i="1"/>
  <c r="L737" i="1"/>
  <c r="M737" i="1" s="1"/>
  <c r="P737" i="1" s="1"/>
  <c r="K737" i="1"/>
  <c r="O737" i="1" s="1"/>
  <c r="J737" i="1"/>
  <c r="I737" i="1"/>
  <c r="G737" i="1"/>
  <c r="H737" i="1"/>
  <c r="N737" i="1" s="1"/>
  <c r="L745" i="1"/>
  <c r="M745" i="1" s="1"/>
  <c r="P745" i="1" s="1"/>
  <c r="Q745" i="1" s="1"/>
  <c r="K745" i="1"/>
  <c r="O745" i="1" s="1"/>
  <c r="J745" i="1"/>
  <c r="I745" i="1"/>
  <c r="G745" i="1"/>
  <c r="H745" i="1"/>
  <c r="N745" i="1" s="1"/>
  <c r="L747" i="1"/>
  <c r="M747" i="1" s="1"/>
  <c r="P747" i="1" s="1"/>
  <c r="K747" i="1"/>
  <c r="O747" i="1" s="1"/>
  <c r="J747" i="1"/>
  <c r="I747" i="1"/>
  <c r="H747" i="1"/>
  <c r="N747" i="1" s="1"/>
  <c r="G747" i="1"/>
  <c r="L755" i="1"/>
  <c r="M755" i="1" s="1"/>
  <c r="P755" i="1" s="1"/>
  <c r="K755" i="1"/>
  <c r="O755" i="1" s="1"/>
  <c r="J755" i="1"/>
  <c r="I755" i="1"/>
  <c r="H755" i="1"/>
  <c r="N755" i="1" s="1"/>
  <c r="G755" i="1"/>
  <c r="L757" i="1"/>
  <c r="M757" i="1" s="1"/>
  <c r="P757" i="1" s="1"/>
  <c r="K757" i="1"/>
  <c r="O757" i="1" s="1"/>
  <c r="J757" i="1"/>
  <c r="I757" i="1"/>
  <c r="G757" i="1"/>
  <c r="H757" i="1"/>
  <c r="N757" i="1" s="1"/>
  <c r="L759" i="1"/>
  <c r="K759" i="1"/>
  <c r="O759" i="1" s="1"/>
  <c r="J759" i="1"/>
  <c r="I759" i="1"/>
  <c r="H759" i="1"/>
  <c r="N759" i="1" s="1"/>
  <c r="G759" i="1"/>
  <c r="L767" i="1"/>
  <c r="M767" i="1" s="1"/>
  <c r="P767" i="1" s="1"/>
  <c r="K767" i="1"/>
  <c r="O767" i="1" s="1"/>
  <c r="J767" i="1"/>
  <c r="I767" i="1"/>
  <c r="H767" i="1"/>
  <c r="N767" i="1" s="1"/>
  <c r="G767" i="1"/>
  <c r="L769" i="1"/>
  <c r="M769" i="1" s="1"/>
  <c r="P769" i="1" s="1"/>
  <c r="Q769" i="1" s="1"/>
  <c r="K769" i="1"/>
  <c r="O769" i="1" s="1"/>
  <c r="J769" i="1"/>
  <c r="I769" i="1"/>
  <c r="G769" i="1"/>
  <c r="H769" i="1"/>
  <c r="N769" i="1" s="1"/>
  <c r="L777" i="1"/>
  <c r="M777" i="1" s="1"/>
  <c r="P777" i="1" s="1"/>
  <c r="K777" i="1"/>
  <c r="O777" i="1" s="1"/>
  <c r="J777" i="1"/>
  <c r="I777" i="1"/>
  <c r="G777" i="1"/>
  <c r="H777" i="1"/>
  <c r="N777" i="1" s="1"/>
  <c r="L779" i="1"/>
  <c r="M779" i="1" s="1"/>
  <c r="P779" i="1" s="1"/>
  <c r="K779" i="1"/>
  <c r="O779" i="1" s="1"/>
  <c r="J779" i="1"/>
  <c r="I779" i="1"/>
  <c r="H779" i="1"/>
  <c r="N779" i="1" s="1"/>
  <c r="G779" i="1"/>
  <c r="L787" i="1"/>
  <c r="M787" i="1" s="1"/>
  <c r="P787" i="1" s="1"/>
  <c r="K787" i="1"/>
  <c r="O787" i="1" s="1"/>
  <c r="J787" i="1"/>
  <c r="I787" i="1"/>
  <c r="H787" i="1"/>
  <c r="N787" i="1" s="1"/>
  <c r="G787" i="1"/>
  <c r="L789" i="1"/>
  <c r="M789" i="1" s="1"/>
  <c r="P789" i="1" s="1"/>
  <c r="Q789" i="1" s="1"/>
  <c r="K789" i="1"/>
  <c r="O789" i="1" s="1"/>
  <c r="J789" i="1"/>
  <c r="I789" i="1"/>
  <c r="G789" i="1"/>
  <c r="H789" i="1"/>
  <c r="N789" i="1" s="1"/>
  <c r="L797" i="1"/>
  <c r="M797" i="1" s="1"/>
  <c r="P797" i="1" s="1"/>
  <c r="K797" i="1"/>
  <c r="O797" i="1" s="1"/>
  <c r="J797" i="1"/>
  <c r="I797" i="1"/>
  <c r="G797" i="1"/>
  <c r="H797" i="1"/>
  <c r="N797" i="1" s="1"/>
  <c r="L799" i="1"/>
  <c r="K799" i="1"/>
  <c r="O799" i="1" s="1"/>
  <c r="J799" i="1"/>
  <c r="I799" i="1"/>
  <c r="H799" i="1"/>
  <c r="N799" i="1" s="1"/>
  <c r="G799" i="1"/>
  <c r="L807" i="1"/>
  <c r="M807" i="1" s="1"/>
  <c r="P807" i="1" s="1"/>
  <c r="K807" i="1"/>
  <c r="O807" i="1" s="1"/>
  <c r="J807" i="1"/>
  <c r="I807" i="1"/>
  <c r="H807" i="1"/>
  <c r="N807" i="1" s="1"/>
  <c r="G807" i="1"/>
  <c r="L809" i="1"/>
  <c r="M809" i="1" s="1"/>
  <c r="P809" i="1" s="1"/>
  <c r="Q809" i="1" s="1"/>
  <c r="K809" i="1"/>
  <c r="O809" i="1" s="1"/>
  <c r="J809" i="1"/>
  <c r="I809" i="1"/>
  <c r="G809" i="1"/>
  <c r="H809" i="1"/>
  <c r="N809" i="1" s="1"/>
  <c r="L811" i="1"/>
  <c r="M811" i="1" s="1"/>
  <c r="P811" i="1" s="1"/>
  <c r="K811" i="1"/>
  <c r="O811" i="1" s="1"/>
  <c r="J811" i="1"/>
  <c r="I811" i="1"/>
  <c r="H811" i="1"/>
  <c r="N811" i="1" s="1"/>
  <c r="G811" i="1"/>
  <c r="L817" i="1"/>
  <c r="M817" i="1" s="1"/>
  <c r="P817" i="1" s="1"/>
  <c r="Q817" i="1" s="1"/>
  <c r="K817" i="1"/>
  <c r="O817" i="1" s="1"/>
  <c r="J817" i="1"/>
  <c r="I817" i="1"/>
  <c r="G817" i="1"/>
  <c r="H817" i="1"/>
  <c r="N817" i="1" s="1"/>
  <c r="L819" i="1"/>
  <c r="M819" i="1" s="1"/>
  <c r="P819" i="1" s="1"/>
  <c r="K819" i="1"/>
  <c r="O819" i="1" s="1"/>
  <c r="J819" i="1"/>
  <c r="I819" i="1"/>
  <c r="H819" i="1"/>
  <c r="N819" i="1" s="1"/>
  <c r="G819" i="1"/>
  <c r="L821" i="1"/>
  <c r="M821" i="1" s="1"/>
  <c r="P821" i="1" s="1"/>
  <c r="Q821" i="1" s="1"/>
  <c r="K821" i="1"/>
  <c r="O821" i="1" s="1"/>
  <c r="J821" i="1"/>
  <c r="I821" i="1"/>
  <c r="G821" i="1"/>
  <c r="H821" i="1"/>
  <c r="N821" i="1" s="1"/>
  <c r="L829" i="1"/>
  <c r="K829" i="1"/>
  <c r="O829" i="1" s="1"/>
  <c r="J829" i="1"/>
  <c r="I829" i="1"/>
  <c r="G829" i="1"/>
  <c r="H829" i="1"/>
  <c r="N829" i="1" s="1"/>
  <c r="L831" i="1"/>
  <c r="M831" i="1" s="1"/>
  <c r="P831" i="1" s="1"/>
  <c r="K831" i="1"/>
  <c r="O831" i="1" s="1"/>
  <c r="J831" i="1"/>
  <c r="I831" i="1"/>
  <c r="H831" i="1"/>
  <c r="N831" i="1" s="1"/>
  <c r="G831" i="1"/>
  <c r="L839" i="1"/>
  <c r="M839" i="1" s="1"/>
  <c r="P839" i="1" s="1"/>
  <c r="K839" i="1"/>
  <c r="O839" i="1" s="1"/>
  <c r="J839" i="1"/>
  <c r="I839" i="1"/>
  <c r="H839" i="1"/>
  <c r="N839" i="1" s="1"/>
  <c r="G839" i="1"/>
  <c r="L841" i="1"/>
  <c r="M841" i="1" s="1"/>
  <c r="P841" i="1" s="1"/>
  <c r="Q841" i="1" s="1"/>
  <c r="K841" i="1"/>
  <c r="O841" i="1" s="1"/>
  <c r="J841" i="1"/>
  <c r="I841" i="1"/>
  <c r="G841" i="1"/>
  <c r="H841" i="1"/>
  <c r="N841" i="1" s="1"/>
  <c r="L849" i="1"/>
  <c r="K849" i="1"/>
  <c r="O849" i="1" s="1"/>
  <c r="J849" i="1"/>
  <c r="I849" i="1"/>
  <c r="G849" i="1"/>
  <c r="H849" i="1"/>
  <c r="N849" i="1" s="1"/>
  <c r="L851" i="1"/>
  <c r="K851" i="1"/>
  <c r="O851" i="1" s="1"/>
  <c r="J851" i="1"/>
  <c r="I851" i="1"/>
  <c r="H851" i="1"/>
  <c r="N851" i="1" s="1"/>
  <c r="G851" i="1"/>
  <c r="L853" i="1"/>
  <c r="M853" i="1" s="1"/>
  <c r="P853" i="1" s="1"/>
  <c r="K853" i="1"/>
  <c r="O853" i="1" s="1"/>
  <c r="J853" i="1"/>
  <c r="I853" i="1"/>
  <c r="G853" i="1"/>
  <c r="H853" i="1"/>
  <c r="N853" i="1" s="1"/>
  <c r="L859" i="1"/>
  <c r="M859" i="1" s="1"/>
  <c r="P859" i="1" s="1"/>
  <c r="K859" i="1"/>
  <c r="O859" i="1" s="1"/>
  <c r="J859" i="1"/>
  <c r="I859" i="1"/>
  <c r="H859" i="1"/>
  <c r="N859" i="1" s="1"/>
  <c r="G859" i="1"/>
  <c r="L861" i="1"/>
  <c r="K861" i="1"/>
  <c r="O861" i="1" s="1"/>
  <c r="J861" i="1"/>
  <c r="I861" i="1"/>
  <c r="G861" i="1"/>
  <c r="H861" i="1"/>
  <c r="N861" i="1" s="1"/>
  <c r="L863" i="1"/>
  <c r="M863" i="1" s="1"/>
  <c r="P863" i="1" s="1"/>
  <c r="K863" i="1"/>
  <c r="O863" i="1" s="1"/>
  <c r="J863" i="1"/>
  <c r="I863" i="1"/>
  <c r="H863" i="1"/>
  <c r="N863" i="1" s="1"/>
  <c r="G863" i="1"/>
  <c r="L871" i="1"/>
  <c r="M871" i="1" s="1"/>
  <c r="P871" i="1" s="1"/>
  <c r="K871" i="1"/>
  <c r="O871" i="1" s="1"/>
  <c r="J871" i="1"/>
  <c r="I871" i="1"/>
  <c r="H871" i="1"/>
  <c r="N871" i="1" s="1"/>
  <c r="G871" i="1"/>
  <c r="L873" i="1"/>
  <c r="M873" i="1" s="1"/>
  <c r="P873" i="1" s="1"/>
  <c r="Q873" i="1" s="1"/>
  <c r="K873" i="1"/>
  <c r="O873" i="1" s="1"/>
  <c r="J873" i="1"/>
  <c r="I873" i="1"/>
  <c r="G873" i="1"/>
  <c r="H873" i="1"/>
  <c r="N873" i="1" s="1"/>
  <c r="L881" i="1"/>
  <c r="M881" i="1" s="1"/>
  <c r="P881" i="1" s="1"/>
  <c r="K881" i="1"/>
  <c r="O881" i="1" s="1"/>
  <c r="J881" i="1"/>
  <c r="I881" i="1"/>
  <c r="G881" i="1"/>
  <c r="H881" i="1"/>
  <c r="N881" i="1" s="1"/>
  <c r="L883" i="1"/>
  <c r="M883" i="1" s="1"/>
  <c r="P883" i="1" s="1"/>
  <c r="K883" i="1"/>
  <c r="O883" i="1" s="1"/>
  <c r="J883" i="1"/>
  <c r="I883" i="1"/>
  <c r="H883" i="1"/>
  <c r="N883" i="1" s="1"/>
  <c r="G883" i="1"/>
  <c r="L891" i="1"/>
  <c r="M891" i="1" s="1"/>
  <c r="P891" i="1" s="1"/>
  <c r="K891" i="1"/>
  <c r="O891" i="1" s="1"/>
  <c r="J891" i="1"/>
  <c r="I891" i="1"/>
  <c r="H891" i="1"/>
  <c r="N891" i="1" s="1"/>
  <c r="G891" i="1"/>
  <c r="L893" i="1"/>
  <c r="M893" i="1" s="1"/>
  <c r="P893" i="1" s="1"/>
  <c r="Q893" i="1" s="1"/>
  <c r="K893" i="1"/>
  <c r="O893" i="1" s="1"/>
  <c r="J893" i="1"/>
  <c r="I893" i="1"/>
  <c r="G893" i="1"/>
  <c r="H893" i="1"/>
  <c r="N893" i="1" s="1"/>
  <c r="L895" i="1"/>
  <c r="M895" i="1" s="1"/>
  <c r="P895" i="1" s="1"/>
  <c r="K895" i="1"/>
  <c r="O895" i="1" s="1"/>
  <c r="J895" i="1"/>
  <c r="I895" i="1"/>
  <c r="H895" i="1"/>
  <c r="N895" i="1" s="1"/>
  <c r="G895" i="1"/>
  <c r="L903" i="1"/>
  <c r="M903" i="1" s="1"/>
  <c r="P903" i="1" s="1"/>
  <c r="K903" i="1"/>
  <c r="O903" i="1" s="1"/>
  <c r="J903" i="1"/>
  <c r="I903" i="1"/>
  <c r="H903" i="1"/>
  <c r="N903" i="1" s="1"/>
  <c r="G903" i="1"/>
  <c r="L905" i="1"/>
  <c r="M905" i="1" s="1"/>
  <c r="P905" i="1" s="1"/>
  <c r="K905" i="1"/>
  <c r="O905" i="1" s="1"/>
  <c r="J905" i="1"/>
  <c r="I905" i="1"/>
  <c r="G905" i="1"/>
  <c r="H905" i="1"/>
  <c r="N905" i="1" s="1"/>
  <c r="L913" i="1"/>
  <c r="M913" i="1" s="1"/>
  <c r="P913" i="1" s="1"/>
  <c r="Q913" i="1" s="1"/>
  <c r="K913" i="1"/>
  <c r="O913" i="1" s="1"/>
  <c r="J913" i="1"/>
  <c r="I913" i="1"/>
  <c r="G913" i="1"/>
  <c r="H913" i="1"/>
  <c r="N913" i="1" s="1"/>
  <c r="L915" i="1"/>
  <c r="M915" i="1" s="1"/>
  <c r="P915" i="1" s="1"/>
  <c r="K915" i="1"/>
  <c r="O915" i="1" s="1"/>
  <c r="J915" i="1"/>
  <c r="I915" i="1"/>
  <c r="H915" i="1"/>
  <c r="N915" i="1" s="1"/>
  <c r="G915" i="1"/>
  <c r="L923" i="1"/>
  <c r="M923" i="1" s="1"/>
  <c r="P923" i="1" s="1"/>
  <c r="K923" i="1"/>
  <c r="O923" i="1" s="1"/>
  <c r="J923" i="1"/>
  <c r="I923" i="1"/>
  <c r="H923" i="1"/>
  <c r="N923" i="1" s="1"/>
  <c r="G923" i="1"/>
  <c r="L925" i="1"/>
  <c r="M925" i="1" s="1"/>
  <c r="P925" i="1" s="1"/>
  <c r="K925" i="1"/>
  <c r="O925" i="1" s="1"/>
  <c r="J925" i="1"/>
  <c r="I925" i="1"/>
  <c r="G925" i="1"/>
  <c r="H925" i="1"/>
  <c r="N925" i="1" s="1"/>
  <c r="L935" i="1"/>
  <c r="M935" i="1" s="1"/>
  <c r="P935" i="1" s="1"/>
  <c r="K935" i="1"/>
  <c r="O935" i="1" s="1"/>
  <c r="J935" i="1"/>
  <c r="I935" i="1"/>
  <c r="H935" i="1"/>
  <c r="N935" i="1" s="1"/>
  <c r="G935" i="1"/>
  <c r="L941" i="1"/>
  <c r="M941" i="1" s="1"/>
  <c r="P941" i="1" s="1"/>
  <c r="K941" i="1"/>
  <c r="O941" i="1" s="1"/>
  <c r="J941" i="1"/>
  <c r="I941" i="1"/>
  <c r="G941" i="1"/>
  <c r="H941" i="1"/>
  <c r="N941" i="1" s="1"/>
  <c r="L947" i="1"/>
  <c r="M947" i="1" s="1"/>
  <c r="P947" i="1" s="1"/>
  <c r="K947" i="1"/>
  <c r="O947" i="1" s="1"/>
  <c r="J947" i="1"/>
  <c r="I947" i="1"/>
  <c r="H947" i="1"/>
  <c r="N947" i="1" s="1"/>
  <c r="G947" i="1"/>
  <c r="L949" i="1"/>
  <c r="M949" i="1" s="1"/>
  <c r="P949" i="1" s="1"/>
  <c r="K949" i="1"/>
  <c r="O949" i="1" s="1"/>
  <c r="J949" i="1"/>
  <c r="I949" i="1"/>
  <c r="G949" i="1"/>
  <c r="H949" i="1"/>
  <c r="N949" i="1" s="1"/>
  <c r="L955" i="1"/>
  <c r="M955" i="1" s="1"/>
  <c r="P955" i="1" s="1"/>
  <c r="K955" i="1"/>
  <c r="O955" i="1" s="1"/>
  <c r="J955" i="1"/>
  <c r="I955" i="1"/>
  <c r="H955" i="1"/>
  <c r="N955" i="1" s="1"/>
  <c r="G955" i="1"/>
  <c r="L957" i="1"/>
  <c r="K957" i="1"/>
  <c r="O957" i="1" s="1"/>
  <c r="J957" i="1"/>
  <c r="I957" i="1"/>
  <c r="G957" i="1"/>
  <c r="H957" i="1"/>
  <c r="N957" i="1" s="1"/>
  <c r="L965" i="1"/>
  <c r="M965" i="1" s="1"/>
  <c r="P965" i="1" s="1"/>
  <c r="Q965" i="1" s="1"/>
  <c r="K965" i="1"/>
  <c r="O965" i="1" s="1"/>
  <c r="J965" i="1"/>
  <c r="I965" i="1"/>
  <c r="G965" i="1"/>
  <c r="H965" i="1"/>
  <c r="N965" i="1" s="1"/>
  <c r="L967" i="1"/>
  <c r="M967" i="1" s="1"/>
  <c r="P967" i="1" s="1"/>
  <c r="K967" i="1"/>
  <c r="O967" i="1" s="1"/>
  <c r="J967" i="1"/>
  <c r="I967" i="1"/>
  <c r="H967" i="1"/>
  <c r="N967" i="1" s="1"/>
  <c r="G967" i="1"/>
  <c r="L969" i="1"/>
  <c r="M969" i="1" s="1"/>
  <c r="P969" i="1" s="1"/>
  <c r="Q969" i="1" s="1"/>
  <c r="K969" i="1"/>
  <c r="O969" i="1" s="1"/>
  <c r="J969" i="1"/>
  <c r="I969" i="1"/>
  <c r="G969" i="1"/>
  <c r="H969" i="1"/>
  <c r="N969" i="1" s="1"/>
  <c r="L977" i="1"/>
  <c r="M977" i="1" s="1"/>
  <c r="P977" i="1" s="1"/>
  <c r="K977" i="1"/>
  <c r="O977" i="1" s="1"/>
  <c r="J977" i="1"/>
  <c r="I977" i="1"/>
  <c r="G977" i="1"/>
  <c r="H977" i="1"/>
  <c r="N977" i="1" s="1"/>
  <c r="L979" i="1"/>
  <c r="K979" i="1"/>
  <c r="O979" i="1" s="1"/>
  <c r="J979" i="1"/>
  <c r="I979" i="1"/>
  <c r="H979" i="1"/>
  <c r="N979" i="1" s="1"/>
  <c r="G979" i="1"/>
  <c r="L987" i="1"/>
  <c r="M987" i="1" s="1"/>
  <c r="P987" i="1" s="1"/>
  <c r="K987" i="1"/>
  <c r="O987" i="1" s="1"/>
  <c r="J987" i="1"/>
  <c r="I987" i="1"/>
  <c r="H987" i="1"/>
  <c r="N987" i="1" s="1"/>
  <c r="G987" i="1"/>
  <c r="L989" i="1"/>
  <c r="K989" i="1"/>
  <c r="O989" i="1" s="1"/>
  <c r="J989" i="1"/>
  <c r="I989" i="1"/>
  <c r="G989" i="1"/>
  <c r="H989" i="1"/>
  <c r="N989" i="1" s="1"/>
  <c r="L997" i="1"/>
  <c r="M997" i="1" s="1"/>
  <c r="P997" i="1" s="1"/>
  <c r="K997" i="1"/>
  <c r="O997" i="1" s="1"/>
  <c r="J997" i="1"/>
  <c r="I997" i="1"/>
  <c r="G997" i="1"/>
  <c r="H997" i="1"/>
  <c r="N997" i="1" s="1"/>
  <c r="L999" i="1"/>
  <c r="M999" i="1" s="1"/>
  <c r="P999" i="1" s="1"/>
  <c r="K999" i="1"/>
  <c r="O999" i="1" s="1"/>
  <c r="J999" i="1"/>
  <c r="I999" i="1"/>
  <c r="H999" i="1"/>
  <c r="N999" i="1" s="1"/>
  <c r="G999" i="1"/>
  <c r="L1001" i="1"/>
  <c r="M1001" i="1" s="1"/>
  <c r="P1001" i="1" s="1"/>
  <c r="K1001" i="1"/>
  <c r="O1001" i="1" s="1"/>
  <c r="J1001" i="1"/>
  <c r="I1001" i="1"/>
  <c r="G1001" i="1"/>
  <c r="H1001" i="1"/>
  <c r="N1001" i="1" s="1"/>
  <c r="L1009" i="1"/>
  <c r="K1009" i="1"/>
  <c r="O1009" i="1" s="1"/>
  <c r="J1009" i="1"/>
  <c r="I1009" i="1"/>
  <c r="G1009" i="1"/>
  <c r="H1009" i="1"/>
  <c r="N1009" i="1" s="1"/>
  <c r="L1011" i="1"/>
  <c r="M1011" i="1" s="1"/>
  <c r="P1011" i="1" s="1"/>
  <c r="K1011" i="1"/>
  <c r="O1011" i="1" s="1"/>
  <c r="Q1011" i="1" s="1"/>
  <c r="J1011" i="1"/>
  <c r="I1011" i="1"/>
  <c r="H1011" i="1"/>
  <c r="N1011" i="1" s="1"/>
  <c r="G1011" i="1"/>
  <c r="L1019" i="1"/>
  <c r="M1019" i="1" s="1"/>
  <c r="P1019" i="1" s="1"/>
  <c r="Q1019" i="1" s="1"/>
  <c r="K1019" i="1"/>
  <c r="O1019" i="1" s="1"/>
  <c r="J1019" i="1"/>
  <c r="I1019" i="1"/>
  <c r="H1019" i="1"/>
  <c r="N1019" i="1" s="1"/>
  <c r="G1019" i="1"/>
  <c r="L1021" i="1"/>
  <c r="M1021" i="1" s="1"/>
  <c r="P1021" i="1" s="1"/>
  <c r="K1021" i="1"/>
  <c r="O1021" i="1" s="1"/>
  <c r="J1021" i="1"/>
  <c r="I1021" i="1"/>
  <c r="G1021" i="1"/>
  <c r="H1021" i="1"/>
  <c r="N1021" i="1" s="1"/>
  <c r="L1029" i="1"/>
  <c r="K1029" i="1"/>
  <c r="O1029" i="1" s="1"/>
  <c r="J1029" i="1"/>
  <c r="I1029" i="1"/>
  <c r="G1029" i="1"/>
  <c r="H1029" i="1"/>
  <c r="N1029" i="1" s="1"/>
  <c r="L1031" i="1"/>
  <c r="M1031" i="1" s="1"/>
  <c r="P1031" i="1" s="1"/>
  <c r="K1031" i="1"/>
  <c r="O1031" i="1" s="1"/>
  <c r="J1031" i="1"/>
  <c r="I1031" i="1"/>
  <c r="H1031" i="1"/>
  <c r="N1031" i="1" s="1"/>
  <c r="G1031" i="1"/>
  <c r="L1039" i="1"/>
  <c r="M1039" i="1" s="1"/>
  <c r="P1039" i="1" s="1"/>
  <c r="K1039" i="1"/>
  <c r="O1039" i="1" s="1"/>
  <c r="J1039" i="1"/>
  <c r="I1039" i="1"/>
  <c r="H1039" i="1"/>
  <c r="N1039" i="1" s="1"/>
  <c r="G1039" i="1"/>
  <c r="L1041" i="1"/>
  <c r="K1041" i="1"/>
  <c r="O1041" i="1" s="1"/>
  <c r="J1041" i="1"/>
  <c r="I1041" i="1"/>
  <c r="G1041" i="1"/>
  <c r="H1041" i="1"/>
  <c r="N1041" i="1" s="1"/>
  <c r="L1043" i="1"/>
  <c r="K1043" i="1"/>
  <c r="O1043" i="1" s="1"/>
  <c r="J1043" i="1"/>
  <c r="I1043" i="1"/>
  <c r="H1043" i="1"/>
  <c r="N1043" i="1" s="1"/>
  <c r="G1043" i="1"/>
  <c r="L1051" i="1"/>
  <c r="M1051" i="1" s="1"/>
  <c r="P1051" i="1" s="1"/>
  <c r="K1051" i="1"/>
  <c r="O1051" i="1" s="1"/>
  <c r="J1051" i="1"/>
  <c r="I1051" i="1"/>
  <c r="H1051" i="1"/>
  <c r="N1051" i="1" s="1"/>
  <c r="G1051" i="1"/>
  <c r="L1053" i="1"/>
  <c r="M1053" i="1" s="1"/>
  <c r="P1053" i="1" s="1"/>
  <c r="Q1053" i="1" s="1"/>
  <c r="K1053" i="1"/>
  <c r="O1053" i="1" s="1"/>
  <c r="J1053" i="1"/>
  <c r="I1053" i="1"/>
  <c r="G1053" i="1"/>
  <c r="H1053" i="1"/>
  <c r="N1053" i="1" s="1"/>
  <c r="L1061" i="1"/>
  <c r="M1061" i="1" s="1"/>
  <c r="P1061" i="1" s="1"/>
  <c r="K1061" i="1"/>
  <c r="O1061" i="1" s="1"/>
  <c r="J1061" i="1"/>
  <c r="I1061" i="1"/>
  <c r="G1061" i="1"/>
  <c r="H1061" i="1"/>
  <c r="N1061" i="1" s="1"/>
  <c r="L1063" i="1"/>
  <c r="M1063" i="1" s="1"/>
  <c r="P1063" i="1" s="1"/>
  <c r="K1063" i="1"/>
  <c r="O1063" i="1" s="1"/>
  <c r="J1063" i="1"/>
  <c r="I1063" i="1"/>
  <c r="H1063" i="1"/>
  <c r="N1063" i="1" s="1"/>
  <c r="G1063" i="1"/>
  <c r="L1071" i="1"/>
  <c r="M1071" i="1" s="1"/>
  <c r="P1071" i="1" s="1"/>
  <c r="K1071" i="1"/>
  <c r="O1071" i="1" s="1"/>
  <c r="J1071" i="1"/>
  <c r="I1071" i="1"/>
  <c r="H1071" i="1"/>
  <c r="N1071" i="1" s="1"/>
  <c r="G1071" i="1"/>
  <c r="L1073" i="1"/>
  <c r="K1073" i="1"/>
  <c r="O1073" i="1" s="1"/>
  <c r="J1073" i="1"/>
  <c r="I1073" i="1"/>
  <c r="G1073" i="1"/>
  <c r="H1073" i="1"/>
  <c r="N1073" i="1" s="1"/>
  <c r="L1075" i="1"/>
  <c r="M1075" i="1" s="1"/>
  <c r="P1075" i="1" s="1"/>
  <c r="K1075" i="1"/>
  <c r="O1075" i="1" s="1"/>
  <c r="J1075" i="1"/>
  <c r="I1075" i="1"/>
  <c r="H1075" i="1"/>
  <c r="N1075" i="1" s="1"/>
  <c r="G1075" i="1"/>
  <c r="L1083" i="1"/>
  <c r="K1083" i="1"/>
  <c r="O1083" i="1" s="1"/>
  <c r="J1083" i="1"/>
  <c r="I1083" i="1"/>
  <c r="H1083" i="1"/>
  <c r="N1083" i="1" s="1"/>
  <c r="G1083" i="1"/>
  <c r="L1085" i="1"/>
  <c r="M1085" i="1" s="1"/>
  <c r="P1085" i="1" s="1"/>
  <c r="K1085" i="1"/>
  <c r="O1085" i="1" s="1"/>
  <c r="J1085" i="1"/>
  <c r="I1085" i="1"/>
  <c r="G1085" i="1"/>
  <c r="H1085" i="1"/>
  <c r="N1085" i="1" s="1"/>
  <c r="L1089" i="1"/>
  <c r="M1089" i="1" s="1"/>
  <c r="P1089" i="1" s="1"/>
  <c r="Q1089" i="1" s="1"/>
  <c r="K1089" i="1"/>
  <c r="O1089" i="1" s="1"/>
  <c r="J1089" i="1"/>
  <c r="I1089" i="1"/>
  <c r="G1089" i="1"/>
  <c r="H1089" i="1"/>
  <c r="N1089" i="1" s="1"/>
  <c r="L1093" i="1"/>
  <c r="M1093" i="1" s="1"/>
  <c r="P1093" i="1" s="1"/>
  <c r="K1093" i="1"/>
  <c r="O1093" i="1" s="1"/>
  <c r="J1093" i="1"/>
  <c r="I1093" i="1"/>
  <c r="G1093" i="1"/>
  <c r="H1093" i="1"/>
  <c r="N1093" i="1" s="1"/>
  <c r="L1095" i="1"/>
  <c r="M1095" i="1" s="1"/>
  <c r="P1095" i="1" s="1"/>
  <c r="Q1095" i="1" s="1"/>
  <c r="K1095" i="1"/>
  <c r="O1095" i="1" s="1"/>
  <c r="J1095" i="1"/>
  <c r="I1095" i="1"/>
  <c r="H1095" i="1"/>
  <c r="N1095" i="1" s="1"/>
  <c r="G1095" i="1"/>
  <c r="L1099" i="1"/>
  <c r="K1099" i="1"/>
  <c r="O1099" i="1" s="1"/>
  <c r="J1099" i="1"/>
  <c r="I1099" i="1"/>
  <c r="H1099" i="1"/>
  <c r="N1099" i="1" s="1"/>
  <c r="G1099" i="1"/>
  <c r="L1103" i="1"/>
  <c r="K1103" i="1"/>
  <c r="O1103" i="1" s="1"/>
  <c r="J1103" i="1"/>
  <c r="I1103" i="1"/>
  <c r="H1103" i="1"/>
  <c r="N1103" i="1" s="1"/>
  <c r="G1103" i="1"/>
  <c r="L1105" i="1"/>
  <c r="K1105" i="1"/>
  <c r="O1105" i="1" s="1"/>
  <c r="J1105" i="1"/>
  <c r="I1105" i="1"/>
  <c r="G1105" i="1"/>
  <c r="H1105" i="1"/>
  <c r="N1105" i="1" s="1"/>
  <c r="L1109" i="1"/>
  <c r="M1109" i="1" s="1"/>
  <c r="P1109" i="1" s="1"/>
  <c r="Q1109" i="1" s="1"/>
  <c r="K1109" i="1"/>
  <c r="O1109" i="1" s="1"/>
  <c r="J1109" i="1"/>
  <c r="I1109" i="1"/>
  <c r="G1109" i="1"/>
  <c r="H1109" i="1"/>
  <c r="N1109" i="1" s="1"/>
  <c r="L1115" i="1"/>
  <c r="M1115" i="1" s="1"/>
  <c r="P1115" i="1" s="1"/>
  <c r="K1115" i="1"/>
  <c r="O1115" i="1" s="1"/>
  <c r="J1115" i="1"/>
  <c r="I1115" i="1"/>
  <c r="H1115" i="1"/>
  <c r="N1115" i="1" s="1"/>
  <c r="G1115" i="1"/>
  <c r="L1121" i="1"/>
  <c r="K1121" i="1"/>
  <c r="O1121" i="1" s="1"/>
  <c r="J1121" i="1"/>
  <c r="I1121" i="1"/>
  <c r="G1121" i="1"/>
  <c r="H1121" i="1"/>
  <c r="N1121" i="1" s="1"/>
  <c r="L1125" i="1"/>
  <c r="M1125" i="1" s="1"/>
  <c r="P1125" i="1" s="1"/>
  <c r="K1125" i="1"/>
  <c r="O1125" i="1" s="1"/>
  <c r="J1125" i="1"/>
  <c r="I1125" i="1"/>
  <c r="G1125" i="1"/>
  <c r="H1125" i="1"/>
  <c r="N1125" i="1" s="1"/>
  <c r="L1131" i="1"/>
  <c r="K1131" i="1"/>
  <c r="O1131" i="1" s="1"/>
  <c r="J1131" i="1"/>
  <c r="I1131" i="1"/>
  <c r="H1131" i="1"/>
  <c r="N1131" i="1" s="1"/>
  <c r="G1131" i="1"/>
  <c r="L1135" i="1"/>
  <c r="M1135" i="1" s="1"/>
  <c r="P1135" i="1" s="1"/>
  <c r="K1135" i="1"/>
  <c r="O1135" i="1" s="1"/>
  <c r="J1135" i="1"/>
  <c r="I1135" i="1"/>
  <c r="H1135" i="1"/>
  <c r="N1135" i="1" s="1"/>
  <c r="G1135" i="1"/>
  <c r="L1137" i="1"/>
  <c r="M1137" i="1" s="1"/>
  <c r="P1137" i="1" s="1"/>
  <c r="Q1137" i="1" s="1"/>
  <c r="K1137" i="1"/>
  <c r="O1137" i="1" s="1"/>
  <c r="J1137" i="1"/>
  <c r="I1137" i="1"/>
  <c r="G1137" i="1"/>
  <c r="H1137" i="1"/>
  <c r="N1137" i="1" s="1"/>
  <c r="L1141" i="1"/>
  <c r="M1141" i="1" s="1"/>
  <c r="P1141" i="1" s="1"/>
  <c r="K1141" i="1"/>
  <c r="O1141" i="1" s="1"/>
  <c r="J1141" i="1"/>
  <c r="I1141" i="1"/>
  <c r="G1141" i="1"/>
  <c r="H1141" i="1"/>
  <c r="N1141" i="1" s="1"/>
  <c r="L4" i="1"/>
  <c r="K4" i="1"/>
  <c r="O4" i="1" s="1"/>
  <c r="J4" i="1"/>
  <c r="I4" i="1"/>
  <c r="H4" i="1"/>
  <c r="N4" i="1" s="1"/>
  <c r="G4" i="1"/>
  <c r="L8" i="1"/>
  <c r="M8" i="1" s="1"/>
  <c r="P8" i="1" s="1"/>
  <c r="K8" i="1"/>
  <c r="O8" i="1" s="1"/>
  <c r="J8" i="1"/>
  <c r="I8" i="1"/>
  <c r="H8" i="1"/>
  <c r="N8" i="1" s="1"/>
  <c r="G8" i="1"/>
  <c r="L10" i="1"/>
  <c r="M10" i="1" s="1"/>
  <c r="P10" i="1" s="1"/>
  <c r="K10" i="1"/>
  <c r="O10" i="1" s="1"/>
  <c r="J10" i="1"/>
  <c r="I10" i="1"/>
  <c r="H10" i="1"/>
  <c r="N10" i="1" s="1"/>
  <c r="G10" i="1"/>
  <c r="L12" i="1"/>
  <c r="M12" i="1" s="1"/>
  <c r="P12" i="1" s="1"/>
  <c r="K12" i="1"/>
  <c r="O12" i="1" s="1"/>
  <c r="J12" i="1"/>
  <c r="I12" i="1"/>
  <c r="H12" i="1"/>
  <c r="N12" i="1" s="1"/>
  <c r="G12" i="1"/>
  <c r="L14" i="1"/>
  <c r="M14" i="1" s="1"/>
  <c r="P14" i="1" s="1"/>
  <c r="K14" i="1"/>
  <c r="O14" i="1" s="1"/>
  <c r="J14" i="1"/>
  <c r="I14" i="1"/>
  <c r="H14" i="1"/>
  <c r="N14" i="1" s="1"/>
  <c r="G14" i="1"/>
  <c r="L16" i="1"/>
  <c r="M16" i="1" s="1"/>
  <c r="P16" i="1" s="1"/>
  <c r="K16" i="1"/>
  <c r="O16" i="1" s="1"/>
  <c r="J16" i="1"/>
  <c r="I16" i="1"/>
  <c r="H16" i="1"/>
  <c r="N16" i="1" s="1"/>
  <c r="G16" i="1"/>
  <c r="L20" i="1"/>
  <c r="M20" i="1" s="1"/>
  <c r="P20" i="1" s="1"/>
  <c r="K20" i="1"/>
  <c r="O20" i="1" s="1"/>
  <c r="J20" i="1"/>
  <c r="I20" i="1"/>
  <c r="H20" i="1"/>
  <c r="N20" i="1" s="1"/>
  <c r="G20" i="1"/>
  <c r="L22" i="1"/>
  <c r="M22" i="1" s="1"/>
  <c r="P22" i="1" s="1"/>
  <c r="K22" i="1"/>
  <c r="O22" i="1" s="1"/>
  <c r="J22" i="1"/>
  <c r="I22" i="1"/>
  <c r="H22" i="1"/>
  <c r="N22" i="1" s="1"/>
  <c r="G22" i="1"/>
  <c r="L26" i="1"/>
  <c r="M26" i="1" s="1"/>
  <c r="P26" i="1" s="1"/>
  <c r="K26" i="1"/>
  <c r="O26" i="1" s="1"/>
  <c r="J26" i="1"/>
  <c r="I26" i="1"/>
  <c r="H26" i="1"/>
  <c r="N26" i="1" s="1"/>
  <c r="G26" i="1"/>
  <c r="L28" i="1"/>
  <c r="M28" i="1" s="1"/>
  <c r="P28" i="1" s="1"/>
  <c r="K28" i="1"/>
  <c r="O28" i="1" s="1"/>
  <c r="J28" i="1"/>
  <c r="I28" i="1"/>
  <c r="H28" i="1"/>
  <c r="N28" i="1" s="1"/>
  <c r="G28" i="1"/>
  <c r="L30" i="1"/>
  <c r="M30" i="1" s="1"/>
  <c r="P30" i="1" s="1"/>
  <c r="K30" i="1"/>
  <c r="O30" i="1" s="1"/>
  <c r="J30" i="1"/>
  <c r="I30" i="1"/>
  <c r="H30" i="1"/>
  <c r="N30" i="1" s="1"/>
  <c r="G30" i="1"/>
  <c r="L34" i="1"/>
  <c r="M34" i="1" s="1"/>
  <c r="P34" i="1" s="1"/>
  <c r="K34" i="1"/>
  <c r="O34" i="1" s="1"/>
  <c r="J34" i="1"/>
  <c r="I34" i="1"/>
  <c r="H34" i="1"/>
  <c r="N34" i="1" s="1"/>
  <c r="G34" i="1"/>
  <c r="L36" i="1"/>
  <c r="M36" i="1" s="1"/>
  <c r="P36" i="1" s="1"/>
  <c r="K36" i="1"/>
  <c r="O36" i="1" s="1"/>
  <c r="J36" i="1"/>
  <c r="I36" i="1"/>
  <c r="H36" i="1"/>
  <c r="N36" i="1" s="1"/>
  <c r="G36" i="1"/>
  <c r="L38" i="1"/>
  <c r="M38" i="1" s="1"/>
  <c r="P38" i="1" s="1"/>
  <c r="K38" i="1"/>
  <c r="O38" i="1" s="1"/>
  <c r="J38" i="1"/>
  <c r="I38" i="1"/>
  <c r="H38" i="1"/>
  <c r="N38" i="1" s="1"/>
  <c r="G38" i="1"/>
  <c r="L42" i="1"/>
  <c r="M42" i="1" s="1"/>
  <c r="P42" i="1" s="1"/>
  <c r="K42" i="1"/>
  <c r="O42" i="1" s="1"/>
  <c r="J42" i="1"/>
  <c r="I42" i="1"/>
  <c r="H42" i="1"/>
  <c r="N42" i="1" s="1"/>
  <c r="G42" i="1"/>
  <c r="L44" i="1"/>
  <c r="M44" i="1" s="1"/>
  <c r="P44" i="1" s="1"/>
  <c r="H44" i="1"/>
  <c r="N44" i="1" s="1"/>
  <c r="K44" i="1"/>
  <c r="O44" i="1" s="1"/>
  <c r="J44" i="1"/>
  <c r="I44" i="1"/>
  <c r="G44" i="1"/>
  <c r="L48" i="1"/>
  <c r="M48" i="1" s="1"/>
  <c r="P48" i="1" s="1"/>
  <c r="K48" i="1"/>
  <c r="O48" i="1" s="1"/>
  <c r="J48" i="1"/>
  <c r="I48" i="1"/>
  <c r="H48" i="1"/>
  <c r="N48" i="1" s="1"/>
  <c r="G48" i="1"/>
  <c r="L50" i="1"/>
  <c r="M50" i="1" s="1"/>
  <c r="P50" i="1" s="1"/>
  <c r="K50" i="1"/>
  <c r="O50" i="1" s="1"/>
  <c r="J50" i="1"/>
  <c r="I50" i="1"/>
  <c r="H50" i="1"/>
  <c r="N50" i="1" s="1"/>
  <c r="G50" i="1"/>
  <c r="L52" i="1"/>
  <c r="M52" i="1" s="1"/>
  <c r="P52" i="1" s="1"/>
  <c r="K52" i="1"/>
  <c r="O52" i="1" s="1"/>
  <c r="J52" i="1"/>
  <c r="I52" i="1"/>
  <c r="H52" i="1"/>
  <c r="N52" i="1" s="1"/>
  <c r="G52" i="1"/>
  <c r="L54" i="1"/>
  <c r="M54" i="1" s="1"/>
  <c r="P54" i="1" s="1"/>
  <c r="K54" i="1"/>
  <c r="O54" i="1" s="1"/>
  <c r="J54" i="1"/>
  <c r="I54" i="1"/>
  <c r="H54" i="1"/>
  <c r="N54" i="1" s="1"/>
  <c r="G54" i="1"/>
  <c r="L58" i="1"/>
  <c r="M58" i="1" s="1"/>
  <c r="P58" i="1" s="1"/>
  <c r="K58" i="1"/>
  <c r="O58" i="1" s="1"/>
  <c r="J58" i="1"/>
  <c r="I58" i="1"/>
  <c r="H58" i="1"/>
  <c r="N58" i="1" s="1"/>
  <c r="G58" i="1"/>
  <c r="L60" i="1"/>
  <c r="M60" i="1" s="1"/>
  <c r="P60" i="1" s="1"/>
  <c r="K60" i="1"/>
  <c r="O60" i="1" s="1"/>
  <c r="J60" i="1"/>
  <c r="I60" i="1"/>
  <c r="H60" i="1"/>
  <c r="N60" i="1" s="1"/>
  <c r="G60" i="1"/>
  <c r="L64" i="1"/>
  <c r="M64" i="1" s="1"/>
  <c r="P64" i="1" s="1"/>
  <c r="K64" i="1"/>
  <c r="O64" i="1" s="1"/>
  <c r="J64" i="1"/>
  <c r="I64" i="1"/>
  <c r="H64" i="1"/>
  <c r="N64" i="1" s="1"/>
  <c r="G64" i="1"/>
  <c r="L66" i="1"/>
  <c r="M66" i="1" s="1"/>
  <c r="P66" i="1" s="1"/>
  <c r="K66" i="1"/>
  <c r="O66" i="1" s="1"/>
  <c r="J66" i="1"/>
  <c r="I66" i="1"/>
  <c r="H66" i="1"/>
  <c r="N66" i="1" s="1"/>
  <c r="G66" i="1"/>
  <c r="L68" i="1"/>
  <c r="M68" i="1" s="1"/>
  <c r="P68" i="1" s="1"/>
  <c r="K68" i="1"/>
  <c r="O68" i="1" s="1"/>
  <c r="J68" i="1"/>
  <c r="I68" i="1"/>
  <c r="H68" i="1"/>
  <c r="N68" i="1" s="1"/>
  <c r="G68" i="1"/>
  <c r="L70" i="1"/>
  <c r="M70" i="1" s="1"/>
  <c r="P70" i="1" s="1"/>
  <c r="K70" i="1"/>
  <c r="O70" i="1" s="1"/>
  <c r="J70" i="1"/>
  <c r="I70" i="1"/>
  <c r="H70" i="1"/>
  <c r="N70" i="1" s="1"/>
  <c r="G70" i="1"/>
  <c r="L74" i="1"/>
  <c r="M74" i="1" s="1"/>
  <c r="P74" i="1" s="1"/>
  <c r="K74" i="1"/>
  <c r="O74" i="1" s="1"/>
  <c r="J74" i="1"/>
  <c r="I74" i="1"/>
  <c r="H74" i="1"/>
  <c r="N74" i="1" s="1"/>
  <c r="G74" i="1"/>
  <c r="L76" i="1"/>
  <c r="M76" i="1" s="1"/>
  <c r="P76" i="1" s="1"/>
  <c r="K76" i="1"/>
  <c r="O76" i="1" s="1"/>
  <c r="J76" i="1"/>
  <c r="I76" i="1"/>
  <c r="H76" i="1"/>
  <c r="N76" i="1" s="1"/>
  <c r="G76" i="1"/>
  <c r="L78" i="1"/>
  <c r="M78" i="1" s="1"/>
  <c r="P78" i="1" s="1"/>
  <c r="K78" i="1"/>
  <c r="O78" i="1" s="1"/>
  <c r="J78" i="1"/>
  <c r="I78" i="1"/>
  <c r="H78" i="1"/>
  <c r="N78" i="1" s="1"/>
  <c r="G78" i="1"/>
  <c r="L80" i="1"/>
  <c r="M80" i="1" s="1"/>
  <c r="P80" i="1" s="1"/>
  <c r="K80" i="1"/>
  <c r="O80" i="1" s="1"/>
  <c r="J80" i="1"/>
  <c r="I80" i="1"/>
  <c r="H80" i="1"/>
  <c r="N80" i="1" s="1"/>
  <c r="G80" i="1"/>
  <c r="L82" i="1"/>
  <c r="M82" i="1" s="1"/>
  <c r="P82" i="1" s="1"/>
  <c r="K82" i="1"/>
  <c r="O82" i="1" s="1"/>
  <c r="J82" i="1"/>
  <c r="I82" i="1"/>
  <c r="H82" i="1"/>
  <c r="N82" i="1" s="1"/>
  <c r="G82" i="1"/>
  <c r="L84" i="1"/>
  <c r="M84" i="1" s="1"/>
  <c r="P84" i="1" s="1"/>
  <c r="K84" i="1"/>
  <c r="O84" i="1" s="1"/>
  <c r="J84" i="1"/>
  <c r="I84" i="1"/>
  <c r="H84" i="1"/>
  <c r="N84" i="1" s="1"/>
  <c r="G84" i="1"/>
  <c r="L86" i="1"/>
  <c r="M86" i="1" s="1"/>
  <c r="P86" i="1" s="1"/>
  <c r="K86" i="1"/>
  <c r="O86" i="1" s="1"/>
  <c r="J86" i="1"/>
  <c r="I86" i="1"/>
  <c r="H86" i="1"/>
  <c r="N86" i="1" s="1"/>
  <c r="G86" i="1"/>
  <c r="L88" i="1"/>
  <c r="M88" i="1" s="1"/>
  <c r="P88" i="1" s="1"/>
  <c r="K88" i="1"/>
  <c r="O88" i="1" s="1"/>
  <c r="J88" i="1"/>
  <c r="I88" i="1"/>
  <c r="H88" i="1"/>
  <c r="N88" i="1" s="1"/>
  <c r="G88" i="1"/>
  <c r="L90" i="1"/>
  <c r="M90" i="1" s="1"/>
  <c r="P90" i="1" s="1"/>
  <c r="K90" i="1"/>
  <c r="O90" i="1" s="1"/>
  <c r="J90" i="1"/>
  <c r="I90" i="1"/>
  <c r="H90" i="1"/>
  <c r="N90" i="1" s="1"/>
  <c r="G90" i="1"/>
  <c r="L94" i="1"/>
  <c r="M94" i="1" s="1"/>
  <c r="P94" i="1" s="1"/>
  <c r="K94" i="1"/>
  <c r="O94" i="1" s="1"/>
  <c r="J94" i="1"/>
  <c r="I94" i="1"/>
  <c r="H94" i="1"/>
  <c r="N94" i="1" s="1"/>
  <c r="G94" i="1"/>
  <c r="L96" i="1"/>
  <c r="M96" i="1" s="1"/>
  <c r="P96" i="1" s="1"/>
  <c r="K96" i="1"/>
  <c r="O96" i="1" s="1"/>
  <c r="J96" i="1"/>
  <c r="I96" i="1"/>
  <c r="H96" i="1"/>
  <c r="N96" i="1" s="1"/>
  <c r="G96" i="1"/>
  <c r="L98" i="1"/>
  <c r="M98" i="1" s="1"/>
  <c r="P98" i="1" s="1"/>
  <c r="K98" i="1"/>
  <c r="O98" i="1" s="1"/>
  <c r="J98" i="1"/>
  <c r="I98" i="1"/>
  <c r="H98" i="1"/>
  <c r="N98" i="1" s="1"/>
  <c r="G98" i="1"/>
  <c r="L102" i="1"/>
  <c r="M102" i="1" s="1"/>
  <c r="P102" i="1" s="1"/>
  <c r="K102" i="1"/>
  <c r="O102" i="1" s="1"/>
  <c r="J102" i="1"/>
  <c r="I102" i="1"/>
  <c r="H102" i="1"/>
  <c r="N102" i="1" s="1"/>
  <c r="G102" i="1"/>
  <c r="L104" i="1"/>
  <c r="M104" i="1" s="1"/>
  <c r="P104" i="1" s="1"/>
  <c r="K104" i="1"/>
  <c r="O104" i="1" s="1"/>
  <c r="J104" i="1"/>
  <c r="I104" i="1"/>
  <c r="H104" i="1"/>
  <c r="N104" i="1" s="1"/>
  <c r="G104" i="1"/>
  <c r="L106" i="1"/>
  <c r="M106" i="1" s="1"/>
  <c r="P106" i="1" s="1"/>
  <c r="K106" i="1"/>
  <c r="O106" i="1" s="1"/>
  <c r="J106" i="1"/>
  <c r="I106" i="1"/>
  <c r="H106" i="1"/>
  <c r="N106" i="1" s="1"/>
  <c r="G106" i="1"/>
  <c r="L108" i="1"/>
  <c r="M108" i="1" s="1"/>
  <c r="P108" i="1" s="1"/>
  <c r="K108" i="1"/>
  <c r="O108" i="1" s="1"/>
  <c r="J108" i="1"/>
  <c r="I108" i="1"/>
  <c r="H108" i="1"/>
  <c r="N108" i="1" s="1"/>
  <c r="G108" i="1"/>
  <c r="L110" i="1"/>
  <c r="M110" i="1" s="1"/>
  <c r="P110" i="1" s="1"/>
  <c r="K110" i="1"/>
  <c r="O110" i="1" s="1"/>
  <c r="J110" i="1"/>
  <c r="I110" i="1"/>
  <c r="H110" i="1"/>
  <c r="N110" i="1" s="1"/>
  <c r="G110" i="1"/>
  <c r="L114" i="1"/>
  <c r="M114" i="1" s="1"/>
  <c r="P114" i="1" s="1"/>
  <c r="K114" i="1"/>
  <c r="O114" i="1" s="1"/>
  <c r="J114" i="1"/>
  <c r="I114" i="1"/>
  <c r="H114" i="1"/>
  <c r="N114" i="1" s="1"/>
  <c r="G114" i="1"/>
  <c r="L116" i="1"/>
  <c r="M116" i="1" s="1"/>
  <c r="P116" i="1" s="1"/>
  <c r="K116" i="1"/>
  <c r="O116" i="1" s="1"/>
  <c r="J116" i="1"/>
  <c r="I116" i="1"/>
  <c r="H116" i="1"/>
  <c r="N116" i="1" s="1"/>
  <c r="G116" i="1"/>
  <c r="L118" i="1"/>
  <c r="M118" i="1" s="1"/>
  <c r="P118" i="1" s="1"/>
  <c r="K118" i="1"/>
  <c r="O118" i="1" s="1"/>
  <c r="J118" i="1"/>
  <c r="I118" i="1"/>
  <c r="H118" i="1"/>
  <c r="N118" i="1" s="1"/>
  <c r="G118" i="1"/>
  <c r="L120" i="1"/>
  <c r="M120" i="1" s="1"/>
  <c r="P120" i="1" s="1"/>
  <c r="K120" i="1"/>
  <c r="O120" i="1" s="1"/>
  <c r="J120" i="1"/>
  <c r="I120" i="1"/>
  <c r="H120" i="1"/>
  <c r="N120" i="1" s="1"/>
  <c r="G120" i="1"/>
  <c r="L122" i="1"/>
  <c r="M122" i="1" s="1"/>
  <c r="P122" i="1" s="1"/>
  <c r="K122" i="1"/>
  <c r="O122" i="1" s="1"/>
  <c r="J122" i="1"/>
  <c r="I122" i="1"/>
  <c r="H122" i="1"/>
  <c r="N122" i="1" s="1"/>
  <c r="G122" i="1"/>
  <c r="L124" i="1"/>
  <c r="M124" i="1" s="1"/>
  <c r="P124" i="1" s="1"/>
  <c r="K124" i="1"/>
  <c r="O124" i="1" s="1"/>
  <c r="J124" i="1"/>
  <c r="I124" i="1"/>
  <c r="H124" i="1"/>
  <c r="N124" i="1" s="1"/>
  <c r="G124" i="1"/>
  <c r="L126" i="1"/>
  <c r="M126" i="1" s="1"/>
  <c r="P126" i="1" s="1"/>
  <c r="K126" i="1"/>
  <c r="O126" i="1" s="1"/>
  <c r="J126" i="1"/>
  <c r="I126" i="1"/>
  <c r="H126" i="1"/>
  <c r="N126" i="1" s="1"/>
  <c r="G126" i="1"/>
  <c r="L130" i="1"/>
  <c r="M130" i="1" s="1"/>
  <c r="P130" i="1" s="1"/>
  <c r="K130" i="1"/>
  <c r="O130" i="1" s="1"/>
  <c r="J130" i="1"/>
  <c r="I130" i="1"/>
  <c r="H130" i="1"/>
  <c r="N130" i="1" s="1"/>
  <c r="G130" i="1"/>
  <c r="L132" i="1"/>
  <c r="M132" i="1" s="1"/>
  <c r="P132" i="1" s="1"/>
  <c r="K132" i="1"/>
  <c r="O132" i="1" s="1"/>
  <c r="J132" i="1"/>
  <c r="I132" i="1"/>
  <c r="H132" i="1"/>
  <c r="N132" i="1" s="1"/>
  <c r="G132" i="1"/>
  <c r="L134" i="1"/>
  <c r="M134" i="1" s="1"/>
  <c r="P134" i="1" s="1"/>
  <c r="K134" i="1"/>
  <c r="O134" i="1" s="1"/>
  <c r="J134" i="1"/>
  <c r="I134" i="1"/>
  <c r="H134" i="1"/>
  <c r="N134" i="1" s="1"/>
  <c r="G134" i="1"/>
  <c r="L136" i="1"/>
  <c r="M136" i="1" s="1"/>
  <c r="P136" i="1" s="1"/>
  <c r="K136" i="1"/>
  <c r="O136" i="1" s="1"/>
  <c r="J136" i="1"/>
  <c r="I136" i="1"/>
  <c r="H136" i="1"/>
  <c r="N136" i="1" s="1"/>
  <c r="G136" i="1"/>
  <c r="L138" i="1"/>
  <c r="M138" i="1" s="1"/>
  <c r="P138" i="1" s="1"/>
  <c r="K138" i="1"/>
  <c r="O138" i="1" s="1"/>
  <c r="J138" i="1"/>
  <c r="I138" i="1"/>
  <c r="H138" i="1"/>
  <c r="N138" i="1" s="1"/>
  <c r="G138" i="1"/>
  <c r="L140" i="1"/>
  <c r="M140" i="1" s="1"/>
  <c r="P140" i="1" s="1"/>
  <c r="K140" i="1"/>
  <c r="O140" i="1" s="1"/>
  <c r="J140" i="1"/>
  <c r="I140" i="1"/>
  <c r="H140" i="1"/>
  <c r="N140" i="1" s="1"/>
  <c r="G140" i="1"/>
  <c r="L142" i="1"/>
  <c r="M142" i="1" s="1"/>
  <c r="P142" i="1" s="1"/>
  <c r="K142" i="1"/>
  <c r="O142" i="1" s="1"/>
  <c r="J142" i="1"/>
  <c r="I142" i="1"/>
  <c r="H142" i="1"/>
  <c r="N142" i="1" s="1"/>
  <c r="G142" i="1"/>
  <c r="L144" i="1"/>
  <c r="M144" i="1" s="1"/>
  <c r="P144" i="1" s="1"/>
  <c r="K144" i="1"/>
  <c r="O144" i="1" s="1"/>
  <c r="J144" i="1"/>
  <c r="I144" i="1"/>
  <c r="H144" i="1"/>
  <c r="N144" i="1" s="1"/>
  <c r="G144" i="1"/>
  <c r="L146" i="1"/>
  <c r="M146" i="1" s="1"/>
  <c r="P146" i="1" s="1"/>
  <c r="K146" i="1"/>
  <c r="O146" i="1" s="1"/>
  <c r="J146" i="1"/>
  <c r="I146" i="1"/>
  <c r="H146" i="1"/>
  <c r="N146" i="1" s="1"/>
  <c r="G146" i="1"/>
  <c r="L148" i="1"/>
  <c r="M148" i="1" s="1"/>
  <c r="P148" i="1" s="1"/>
  <c r="K148" i="1"/>
  <c r="O148" i="1" s="1"/>
  <c r="J148" i="1"/>
  <c r="I148" i="1"/>
  <c r="H148" i="1"/>
  <c r="N148" i="1" s="1"/>
  <c r="G148" i="1"/>
  <c r="L150" i="1"/>
  <c r="M150" i="1" s="1"/>
  <c r="P150" i="1" s="1"/>
  <c r="K150" i="1"/>
  <c r="O150" i="1" s="1"/>
  <c r="J150" i="1"/>
  <c r="I150" i="1"/>
  <c r="H150" i="1"/>
  <c r="N150" i="1" s="1"/>
  <c r="G150" i="1"/>
  <c r="L154" i="1"/>
  <c r="M154" i="1" s="1"/>
  <c r="P154" i="1" s="1"/>
  <c r="K154" i="1"/>
  <c r="O154" i="1" s="1"/>
  <c r="J154" i="1"/>
  <c r="I154" i="1"/>
  <c r="H154" i="1"/>
  <c r="N154" i="1" s="1"/>
  <c r="G154" i="1"/>
  <c r="L156" i="1"/>
  <c r="M156" i="1" s="1"/>
  <c r="P156" i="1" s="1"/>
  <c r="K156" i="1"/>
  <c r="O156" i="1" s="1"/>
  <c r="J156" i="1"/>
  <c r="I156" i="1"/>
  <c r="H156" i="1"/>
  <c r="N156" i="1" s="1"/>
  <c r="G156" i="1"/>
  <c r="L158" i="1"/>
  <c r="M158" i="1" s="1"/>
  <c r="P158" i="1" s="1"/>
  <c r="K158" i="1"/>
  <c r="O158" i="1" s="1"/>
  <c r="J158" i="1"/>
  <c r="I158" i="1"/>
  <c r="H158" i="1"/>
  <c r="N158" i="1" s="1"/>
  <c r="G158" i="1"/>
  <c r="L160" i="1"/>
  <c r="M160" i="1" s="1"/>
  <c r="P160" i="1" s="1"/>
  <c r="K160" i="1"/>
  <c r="O160" i="1" s="1"/>
  <c r="J160" i="1"/>
  <c r="I160" i="1"/>
  <c r="H160" i="1"/>
  <c r="N160" i="1" s="1"/>
  <c r="G160" i="1"/>
  <c r="L162" i="1"/>
  <c r="M162" i="1" s="1"/>
  <c r="P162" i="1" s="1"/>
  <c r="K162" i="1"/>
  <c r="O162" i="1" s="1"/>
  <c r="J162" i="1"/>
  <c r="I162" i="1"/>
  <c r="H162" i="1"/>
  <c r="N162" i="1" s="1"/>
  <c r="G162" i="1"/>
  <c r="L164" i="1"/>
  <c r="M164" i="1" s="1"/>
  <c r="P164" i="1" s="1"/>
  <c r="K164" i="1"/>
  <c r="O164" i="1" s="1"/>
  <c r="J164" i="1"/>
  <c r="I164" i="1"/>
  <c r="H164" i="1"/>
  <c r="N164" i="1" s="1"/>
  <c r="G164" i="1"/>
  <c r="L166" i="1"/>
  <c r="M166" i="1" s="1"/>
  <c r="P166" i="1" s="1"/>
  <c r="K166" i="1"/>
  <c r="O166" i="1" s="1"/>
  <c r="J166" i="1"/>
  <c r="I166" i="1"/>
  <c r="H166" i="1"/>
  <c r="N166" i="1" s="1"/>
  <c r="G166" i="1"/>
  <c r="L168" i="1"/>
  <c r="M168" i="1" s="1"/>
  <c r="P168" i="1" s="1"/>
  <c r="K168" i="1"/>
  <c r="O168" i="1" s="1"/>
  <c r="J168" i="1"/>
  <c r="I168" i="1"/>
  <c r="H168" i="1"/>
  <c r="N168" i="1" s="1"/>
  <c r="G168" i="1"/>
  <c r="L172" i="1"/>
  <c r="M172" i="1" s="1"/>
  <c r="P172" i="1" s="1"/>
  <c r="K172" i="1"/>
  <c r="O172" i="1" s="1"/>
  <c r="J172" i="1"/>
  <c r="I172" i="1"/>
  <c r="H172" i="1"/>
  <c r="N172" i="1" s="1"/>
  <c r="G172" i="1"/>
  <c r="L174" i="1"/>
  <c r="M174" i="1" s="1"/>
  <c r="P174" i="1" s="1"/>
  <c r="K174" i="1"/>
  <c r="O174" i="1" s="1"/>
  <c r="J174" i="1"/>
  <c r="I174" i="1"/>
  <c r="H174" i="1"/>
  <c r="N174" i="1" s="1"/>
  <c r="G174" i="1"/>
  <c r="L176" i="1"/>
  <c r="M176" i="1" s="1"/>
  <c r="P176" i="1" s="1"/>
  <c r="K176" i="1"/>
  <c r="O176" i="1" s="1"/>
  <c r="J176" i="1"/>
  <c r="I176" i="1"/>
  <c r="H176" i="1"/>
  <c r="N176" i="1" s="1"/>
  <c r="G176" i="1"/>
  <c r="L178" i="1"/>
  <c r="M178" i="1" s="1"/>
  <c r="P178" i="1" s="1"/>
  <c r="K178" i="1"/>
  <c r="O178" i="1" s="1"/>
  <c r="J178" i="1"/>
  <c r="I178" i="1"/>
  <c r="H178" i="1"/>
  <c r="N178" i="1" s="1"/>
  <c r="G178" i="1"/>
  <c r="L180" i="1"/>
  <c r="M180" i="1" s="1"/>
  <c r="P180" i="1" s="1"/>
  <c r="K180" i="1"/>
  <c r="O180" i="1" s="1"/>
  <c r="J180" i="1"/>
  <c r="I180" i="1"/>
  <c r="H180" i="1"/>
  <c r="N180" i="1" s="1"/>
  <c r="G180" i="1"/>
  <c r="L188" i="1"/>
  <c r="M188" i="1" s="1"/>
  <c r="P188" i="1" s="1"/>
  <c r="K188" i="1"/>
  <c r="O188" i="1" s="1"/>
  <c r="J188" i="1"/>
  <c r="I188" i="1"/>
  <c r="H188" i="1"/>
  <c r="N188" i="1" s="1"/>
  <c r="G188" i="1"/>
  <c r="L190" i="1"/>
  <c r="M190" i="1" s="1"/>
  <c r="P190" i="1" s="1"/>
  <c r="K190" i="1"/>
  <c r="O190" i="1" s="1"/>
  <c r="J190" i="1"/>
  <c r="I190" i="1"/>
  <c r="H190" i="1"/>
  <c r="N190" i="1" s="1"/>
  <c r="G190" i="1"/>
  <c r="L192" i="1"/>
  <c r="M192" i="1" s="1"/>
  <c r="P192" i="1" s="1"/>
  <c r="K192" i="1"/>
  <c r="O192" i="1" s="1"/>
  <c r="J192" i="1"/>
  <c r="I192" i="1"/>
  <c r="H192" i="1"/>
  <c r="N192" i="1" s="1"/>
  <c r="G192" i="1"/>
  <c r="L194" i="1"/>
  <c r="M194" i="1" s="1"/>
  <c r="P194" i="1" s="1"/>
  <c r="K194" i="1"/>
  <c r="O194" i="1" s="1"/>
  <c r="J194" i="1"/>
  <c r="I194" i="1"/>
  <c r="H194" i="1"/>
  <c r="N194" i="1" s="1"/>
  <c r="G194" i="1"/>
  <c r="L196" i="1"/>
  <c r="M196" i="1" s="1"/>
  <c r="P196" i="1" s="1"/>
  <c r="K196" i="1"/>
  <c r="O196" i="1" s="1"/>
  <c r="J196" i="1"/>
  <c r="I196" i="1"/>
  <c r="H196" i="1"/>
  <c r="N196" i="1" s="1"/>
  <c r="G196" i="1"/>
  <c r="L198" i="1"/>
  <c r="M198" i="1" s="1"/>
  <c r="P198" i="1" s="1"/>
  <c r="K198" i="1"/>
  <c r="O198" i="1" s="1"/>
  <c r="J198" i="1"/>
  <c r="I198" i="1"/>
  <c r="H198" i="1"/>
  <c r="N198" i="1" s="1"/>
  <c r="G198" i="1"/>
  <c r="L200" i="1"/>
  <c r="M200" i="1" s="1"/>
  <c r="P200" i="1" s="1"/>
  <c r="K200" i="1"/>
  <c r="O200" i="1" s="1"/>
  <c r="J200" i="1"/>
  <c r="I200" i="1"/>
  <c r="H200" i="1"/>
  <c r="N200" i="1" s="1"/>
  <c r="G200" i="1"/>
  <c r="L202" i="1"/>
  <c r="M202" i="1" s="1"/>
  <c r="P202" i="1" s="1"/>
  <c r="K202" i="1"/>
  <c r="O202" i="1" s="1"/>
  <c r="J202" i="1"/>
  <c r="I202" i="1"/>
  <c r="H202" i="1"/>
  <c r="N202" i="1" s="1"/>
  <c r="G202" i="1"/>
  <c r="L204" i="1"/>
  <c r="M204" i="1" s="1"/>
  <c r="P204" i="1" s="1"/>
  <c r="K204" i="1"/>
  <c r="O204" i="1" s="1"/>
  <c r="J204" i="1"/>
  <c r="I204" i="1"/>
  <c r="H204" i="1"/>
  <c r="N204" i="1" s="1"/>
  <c r="G204" i="1"/>
  <c r="L206" i="1"/>
  <c r="M206" i="1" s="1"/>
  <c r="P206" i="1" s="1"/>
  <c r="K206" i="1"/>
  <c r="O206" i="1" s="1"/>
  <c r="J206" i="1"/>
  <c r="I206" i="1"/>
  <c r="H206" i="1"/>
  <c r="N206" i="1" s="1"/>
  <c r="G206" i="1"/>
  <c r="L208" i="1"/>
  <c r="M208" i="1" s="1"/>
  <c r="P208" i="1" s="1"/>
  <c r="Q208" i="1" s="1"/>
  <c r="K208" i="1"/>
  <c r="O208" i="1" s="1"/>
  <c r="J208" i="1"/>
  <c r="I208" i="1"/>
  <c r="H208" i="1"/>
  <c r="N208" i="1" s="1"/>
  <c r="G208" i="1"/>
  <c r="L210" i="1"/>
  <c r="M210" i="1" s="1"/>
  <c r="P210" i="1" s="1"/>
  <c r="K210" i="1"/>
  <c r="O210" i="1" s="1"/>
  <c r="J210" i="1"/>
  <c r="I210" i="1"/>
  <c r="H210" i="1"/>
  <c r="N210" i="1" s="1"/>
  <c r="G210" i="1"/>
  <c r="L212" i="1"/>
  <c r="M212" i="1" s="1"/>
  <c r="P212" i="1" s="1"/>
  <c r="K212" i="1"/>
  <c r="O212" i="1" s="1"/>
  <c r="J212" i="1"/>
  <c r="I212" i="1"/>
  <c r="H212" i="1"/>
  <c r="N212" i="1" s="1"/>
  <c r="G212" i="1"/>
  <c r="L214" i="1"/>
  <c r="M214" i="1" s="1"/>
  <c r="P214" i="1" s="1"/>
  <c r="K214" i="1"/>
  <c r="O214" i="1" s="1"/>
  <c r="J214" i="1"/>
  <c r="I214" i="1"/>
  <c r="H214" i="1"/>
  <c r="N214" i="1" s="1"/>
  <c r="G214" i="1"/>
  <c r="L216" i="1"/>
  <c r="M216" i="1" s="1"/>
  <c r="P216" i="1" s="1"/>
  <c r="K216" i="1"/>
  <c r="O216" i="1" s="1"/>
  <c r="J216" i="1"/>
  <c r="I216" i="1"/>
  <c r="H216" i="1"/>
  <c r="N216" i="1" s="1"/>
  <c r="G216" i="1"/>
  <c r="L218" i="1"/>
  <c r="M218" i="1" s="1"/>
  <c r="P218" i="1" s="1"/>
  <c r="K218" i="1"/>
  <c r="O218" i="1" s="1"/>
  <c r="J218" i="1"/>
  <c r="I218" i="1"/>
  <c r="H218" i="1"/>
  <c r="N218" i="1" s="1"/>
  <c r="G218" i="1"/>
  <c r="L220" i="1"/>
  <c r="M220" i="1" s="1"/>
  <c r="P220" i="1" s="1"/>
  <c r="K220" i="1"/>
  <c r="O220" i="1" s="1"/>
  <c r="J220" i="1"/>
  <c r="I220" i="1"/>
  <c r="H220" i="1"/>
  <c r="N220" i="1" s="1"/>
  <c r="G220" i="1"/>
  <c r="L222" i="1"/>
  <c r="M222" i="1" s="1"/>
  <c r="P222" i="1" s="1"/>
  <c r="K222" i="1"/>
  <c r="O222" i="1" s="1"/>
  <c r="J222" i="1"/>
  <c r="I222" i="1"/>
  <c r="H222" i="1"/>
  <c r="N222" i="1" s="1"/>
  <c r="G222" i="1"/>
  <c r="L224" i="1"/>
  <c r="M224" i="1" s="1"/>
  <c r="P224" i="1" s="1"/>
  <c r="K224" i="1"/>
  <c r="O224" i="1" s="1"/>
  <c r="J224" i="1"/>
  <c r="I224" i="1"/>
  <c r="H224" i="1"/>
  <c r="N224" i="1" s="1"/>
  <c r="G224" i="1"/>
  <c r="L226" i="1"/>
  <c r="M226" i="1" s="1"/>
  <c r="P226" i="1" s="1"/>
  <c r="K226" i="1"/>
  <c r="O226" i="1" s="1"/>
  <c r="J226" i="1"/>
  <c r="I226" i="1"/>
  <c r="H226" i="1"/>
  <c r="N226" i="1" s="1"/>
  <c r="G226" i="1"/>
  <c r="L228" i="1"/>
  <c r="M228" i="1" s="1"/>
  <c r="P228" i="1" s="1"/>
  <c r="K228" i="1"/>
  <c r="O228" i="1" s="1"/>
  <c r="J228" i="1"/>
  <c r="I228" i="1"/>
  <c r="H228" i="1"/>
  <c r="N228" i="1" s="1"/>
  <c r="G228" i="1"/>
  <c r="L230" i="1"/>
  <c r="M230" i="1" s="1"/>
  <c r="P230" i="1" s="1"/>
  <c r="K230" i="1"/>
  <c r="O230" i="1" s="1"/>
  <c r="J230" i="1"/>
  <c r="I230" i="1"/>
  <c r="H230" i="1"/>
  <c r="N230" i="1" s="1"/>
  <c r="G230" i="1"/>
  <c r="L232" i="1"/>
  <c r="M232" i="1" s="1"/>
  <c r="P232" i="1" s="1"/>
  <c r="K232" i="1"/>
  <c r="O232" i="1" s="1"/>
  <c r="J232" i="1"/>
  <c r="I232" i="1"/>
  <c r="H232" i="1"/>
  <c r="N232" i="1" s="1"/>
  <c r="G232" i="1"/>
  <c r="L234" i="1"/>
  <c r="M234" i="1" s="1"/>
  <c r="P234" i="1" s="1"/>
  <c r="K234" i="1"/>
  <c r="O234" i="1" s="1"/>
  <c r="J234" i="1"/>
  <c r="I234" i="1"/>
  <c r="H234" i="1"/>
  <c r="N234" i="1" s="1"/>
  <c r="G234" i="1"/>
  <c r="L236" i="1"/>
  <c r="M236" i="1" s="1"/>
  <c r="P236" i="1" s="1"/>
  <c r="Q236" i="1" s="1"/>
  <c r="K236" i="1"/>
  <c r="O236" i="1" s="1"/>
  <c r="J236" i="1"/>
  <c r="I236" i="1"/>
  <c r="H236" i="1"/>
  <c r="N236" i="1" s="1"/>
  <c r="G236" i="1"/>
  <c r="L242" i="1"/>
  <c r="M242" i="1" s="1"/>
  <c r="P242" i="1" s="1"/>
  <c r="K242" i="1"/>
  <c r="O242" i="1" s="1"/>
  <c r="J242" i="1"/>
  <c r="I242" i="1"/>
  <c r="H242" i="1"/>
  <c r="N242" i="1" s="1"/>
  <c r="G242" i="1"/>
  <c r="L244" i="1"/>
  <c r="M244" i="1" s="1"/>
  <c r="P244" i="1" s="1"/>
  <c r="K244" i="1"/>
  <c r="O244" i="1" s="1"/>
  <c r="J244" i="1"/>
  <c r="I244" i="1"/>
  <c r="H244" i="1"/>
  <c r="N244" i="1" s="1"/>
  <c r="G244" i="1"/>
  <c r="L246" i="1"/>
  <c r="M246" i="1" s="1"/>
  <c r="P246" i="1" s="1"/>
  <c r="K246" i="1"/>
  <c r="O246" i="1" s="1"/>
  <c r="J246" i="1"/>
  <c r="I246" i="1"/>
  <c r="H246" i="1"/>
  <c r="N246" i="1" s="1"/>
  <c r="G246" i="1"/>
  <c r="L248" i="1"/>
  <c r="M248" i="1" s="1"/>
  <c r="P248" i="1" s="1"/>
  <c r="K248" i="1"/>
  <c r="O248" i="1" s="1"/>
  <c r="J248" i="1"/>
  <c r="I248" i="1"/>
  <c r="H248" i="1"/>
  <c r="N248" i="1" s="1"/>
  <c r="G248" i="1"/>
  <c r="L250" i="1"/>
  <c r="M250" i="1" s="1"/>
  <c r="P250" i="1" s="1"/>
  <c r="K250" i="1"/>
  <c r="O250" i="1" s="1"/>
  <c r="J250" i="1"/>
  <c r="I250" i="1"/>
  <c r="H250" i="1"/>
  <c r="N250" i="1" s="1"/>
  <c r="G250" i="1"/>
  <c r="L252" i="1"/>
  <c r="M252" i="1" s="1"/>
  <c r="P252" i="1" s="1"/>
  <c r="Q252" i="1" s="1"/>
  <c r="K252" i="1"/>
  <c r="O252" i="1" s="1"/>
  <c r="J252" i="1"/>
  <c r="I252" i="1"/>
  <c r="H252" i="1"/>
  <c r="N252" i="1" s="1"/>
  <c r="G252" i="1"/>
  <c r="L254" i="1"/>
  <c r="M254" i="1" s="1"/>
  <c r="P254" i="1" s="1"/>
  <c r="K254" i="1"/>
  <c r="O254" i="1" s="1"/>
  <c r="J254" i="1"/>
  <c r="I254" i="1"/>
  <c r="H254" i="1"/>
  <c r="N254" i="1" s="1"/>
  <c r="G254" i="1"/>
  <c r="L256" i="1"/>
  <c r="M256" i="1" s="1"/>
  <c r="P256" i="1" s="1"/>
  <c r="K256" i="1"/>
  <c r="O256" i="1" s="1"/>
  <c r="J256" i="1"/>
  <c r="I256" i="1"/>
  <c r="H256" i="1"/>
  <c r="N256" i="1" s="1"/>
  <c r="G256" i="1"/>
  <c r="L258" i="1"/>
  <c r="M258" i="1" s="1"/>
  <c r="P258" i="1" s="1"/>
  <c r="K258" i="1"/>
  <c r="O258" i="1" s="1"/>
  <c r="J258" i="1"/>
  <c r="I258" i="1"/>
  <c r="H258" i="1"/>
  <c r="N258" i="1" s="1"/>
  <c r="G258" i="1"/>
  <c r="L260" i="1"/>
  <c r="M260" i="1" s="1"/>
  <c r="P260" i="1" s="1"/>
  <c r="K260" i="1"/>
  <c r="O260" i="1" s="1"/>
  <c r="J260" i="1"/>
  <c r="I260" i="1"/>
  <c r="H260" i="1"/>
  <c r="N260" i="1" s="1"/>
  <c r="G260" i="1"/>
  <c r="L262" i="1"/>
  <c r="M262" i="1" s="1"/>
  <c r="P262" i="1" s="1"/>
  <c r="K262" i="1"/>
  <c r="O262" i="1" s="1"/>
  <c r="J262" i="1"/>
  <c r="I262" i="1"/>
  <c r="H262" i="1"/>
  <c r="N262" i="1" s="1"/>
  <c r="G262" i="1"/>
  <c r="L264" i="1"/>
  <c r="M264" i="1" s="1"/>
  <c r="P264" i="1" s="1"/>
  <c r="K264" i="1"/>
  <c r="O264" i="1" s="1"/>
  <c r="J264" i="1"/>
  <c r="I264" i="1"/>
  <c r="H264" i="1"/>
  <c r="N264" i="1" s="1"/>
  <c r="G264" i="1"/>
  <c r="L266" i="1"/>
  <c r="M266" i="1" s="1"/>
  <c r="P266" i="1" s="1"/>
  <c r="K266" i="1"/>
  <c r="O266" i="1" s="1"/>
  <c r="J266" i="1"/>
  <c r="I266" i="1"/>
  <c r="H266" i="1"/>
  <c r="N266" i="1" s="1"/>
  <c r="G266" i="1"/>
  <c r="L268" i="1"/>
  <c r="M268" i="1" s="1"/>
  <c r="P268" i="1" s="1"/>
  <c r="K268" i="1"/>
  <c r="O268" i="1" s="1"/>
  <c r="J268" i="1"/>
  <c r="I268" i="1"/>
  <c r="H268" i="1"/>
  <c r="N268" i="1" s="1"/>
  <c r="G268" i="1"/>
  <c r="L270" i="1"/>
  <c r="M270" i="1" s="1"/>
  <c r="P270" i="1" s="1"/>
  <c r="K270" i="1"/>
  <c r="O270" i="1" s="1"/>
  <c r="J270" i="1"/>
  <c r="I270" i="1"/>
  <c r="H270" i="1"/>
  <c r="N270" i="1" s="1"/>
  <c r="G270" i="1"/>
  <c r="L272" i="1"/>
  <c r="M272" i="1" s="1"/>
  <c r="P272" i="1" s="1"/>
  <c r="K272" i="1"/>
  <c r="O272" i="1" s="1"/>
  <c r="J272" i="1"/>
  <c r="I272" i="1"/>
  <c r="H272" i="1"/>
  <c r="N272" i="1" s="1"/>
  <c r="G272" i="1"/>
  <c r="L274" i="1"/>
  <c r="M274" i="1" s="1"/>
  <c r="P274" i="1" s="1"/>
  <c r="K274" i="1"/>
  <c r="O274" i="1" s="1"/>
  <c r="J274" i="1"/>
  <c r="I274" i="1"/>
  <c r="H274" i="1"/>
  <c r="N274" i="1" s="1"/>
  <c r="G274" i="1"/>
  <c r="L282" i="1"/>
  <c r="M282" i="1" s="1"/>
  <c r="P282" i="1" s="1"/>
  <c r="K282" i="1"/>
  <c r="O282" i="1" s="1"/>
  <c r="J282" i="1"/>
  <c r="I282" i="1"/>
  <c r="H282" i="1"/>
  <c r="N282" i="1" s="1"/>
  <c r="G282" i="1"/>
  <c r="L284" i="1"/>
  <c r="M284" i="1" s="1"/>
  <c r="P284" i="1" s="1"/>
  <c r="K284" i="1"/>
  <c r="O284" i="1" s="1"/>
  <c r="J284" i="1"/>
  <c r="I284" i="1"/>
  <c r="H284" i="1"/>
  <c r="N284" i="1" s="1"/>
  <c r="G284" i="1"/>
  <c r="L286" i="1"/>
  <c r="M286" i="1" s="1"/>
  <c r="P286" i="1" s="1"/>
  <c r="K286" i="1"/>
  <c r="O286" i="1" s="1"/>
  <c r="J286" i="1"/>
  <c r="I286" i="1"/>
  <c r="H286" i="1"/>
  <c r="N286" i="1" s="1"/>
  <c r="G286" i="1"/>
  <c r="L288" i="1"/>
  <c r="M288" i="1" s="1"/>
  <c r="P288" i="1" s="1"/>
  <c r="K288" i="1"/>
  <c r="O288" i="1" s="1"/>
  <c r="J288" i="1"/>
  <c r="I288" i="1"/>
  <c r="H288" i="1"/>
  <c r="N288" i="1" s="1"/>
  <c r="G288" i="1"/>
  <c r="L290" i="1"/>
  <c r="M290" i="1" s="1"/>
  <c r="P290" i="1" s="1"/>
  <c r="K290" i="1"/>
  <c r="O290" i="1" s="1"/>
  <c r="J290" i="1"/>
  <c r="I290" i="1"/>
  <c r="H290" i="1"/>
  <c r="N290" i="1" s="1"/>
  <c r="G290" i="1"/>
  <c r="L292" i="1"/>
  <c r="M292" i="1" s="1"/>
  <c r="P292" i="1" s="1"/>
  <c r="K292" i="1"/>
  <c r="O292" i="1" s="1"/>
  <c r="J292" i="1"/>
  <c r="I292" i="1"/>
  <c r="H292" i="1"/>
  <c r="N292" i="1" s="1"/>
  <c r="G292" i="1"/>
  <c r="L294" i="1"/>
  <c r="M294" i="1" s="1"/>
  <c r="P294" i="1" s="1"/>
  <c r="K294" i="1"/>
  <c r="O294" i="1" s="1"/>
  <c r="J294" i="1"/>
  <c r="I294" i="1"/>
  <c r="H294" i="1"/>
  <c r="N294" i="1" s="1"/>
  <c r="G294" i="1"/>
  <c r="L296" i="1"/>
  <c r="M296" i="1" s="1"/>
  <c r="P296" i="1" s="1"/>
  <c r="K296" i="1"/>
  <c r="O296" i="1" s="1"/>
  <c r="J296" i="1"/>
  <c r="I296" i="1"/>
  <c r="H296" i="1"/>
  <c r="N296" i="1" s="1"/>
  <c r="G296" i="1"/>
  <c r="L298" i="1"/>
  <c r="M298" i="1" s="1"/>
  <c r="P298" i="1" s="1"/>
  <c r="K298" i="1"/>
  <c r="O298" i="1" s="1"/>
  <c r="J298" i="1"/>
  <c r="I298" i="1"/>
  <c r="H298" i="1"/>
  <c r="N298" i="1" s="1"/>
  <c r="G298" i="1"/>
  <c r="L300" i="1"/>
  <c r="M300" i="1" s="1"/>
  <c r="P300" i="1" s="1"/>
  <c r="J300" i="1"/>
  <c r="K300" i="1"/>
  <c r="O300" i="1" s="1"/>
  <c r="I300" i="1"/>
  <c r="H300" i="1"/>
  <c r="N300" i="1" s="1"/>
  <c r="G300" i="1"/>
  <c r="L302" i="1"/>
  <c r="M302" i="1" s="1"/>
  <c r="P302" i="1" s="1"/>
  <c r="K302" i="1"/>
  <c r="O302" i="1" s="1"/>
  <c r="J302" i="1"/>
  <c r="I302" i="1"/>
  <c r="H302" i="1"/>
  <c r="N302" i="1" s="1"/>
  <c r="G302" i="1"/>
  <c r="L304" i="1"/>
  <c r="M304" i="1" s="1"/>
  <c r="P304" i="1" s="1"/>
  <c r="K304" i="1"/>
  <c r="O304" i="1" s="1"/>
  <c r="J304" i="1"/>
  <c r="I304" i="1"/>
  <c r="H304" i="1"/>
  <c r="N304" i="1" s="1"/>
  <c r="G304" i="1"/>
  <c r="L314" i="1"/>
  <c r="M314" i="1" s="1"/>
  <c r="P314" i="1" s="1"/>
  <c r="K314" i="1"/>
  <c r="O314" i="1" s="1"/>
  <c r="J314" i="1"/>
  <c r="I314" i="1"/>
  <c r="H314" i="1"/>
  <c r="N314" i="1" s="1"/>
  <c r="G314" i="1"/>
  <c r="L316" i="1"/>
  <c r="M316" i="1" s="1"/>
  <c r="P316" i="1" s="1"/>
  <c r="J316" i="1"/>
  <c r="K316" i="1"/>
  <c r="O316" i="1" s="1"/>
  <c r="I316" i="1"/>
  <c r="H316" i="1"/>
  <c r="N316" i="1" s="1"/>
  <c r="G316" i="1"/>
  <c r="L318" i="1"/>
  <c r="M318" i="1" s="1"/>
  <c r="P318" i="1" s="1"/>
  <c r="K318" i="1"/>
  <c r="O318" i="1" s="1"/>
  <c r="J318" i="1"/>
  <c r="I318" i="1"/>
  <c r="H318" i="1"/>
  <c r="N318" i="1" s="1"/>
  <c r="G318" i="1"/>
  <c r="L320" i="1"/>
  <c r="M320" i="1" s="1"/>
  <c r="P320" i="1" s="1"/>
  <c r="K320" i="1"/>
  <c r="O320" i="1" s="1"/>
  <c r="J320" i="1"/>
  <c r="I320" i="1"/>
  <c r="H320" i="1"/>
  <c r="N320" i="1" s="1"/>
  <c r="G320" i="1"/>
  <c r="L322" i="1"/>
  <c r="M322" i="1" s="1"/>
  <c r="P322" i="1" s="1"/>
  <c r="K322" i="1"/>
  <c r="O322" i="1" s="1"/>
  <c r="J322" i="1"/>
  <c r="I322" i="1"/>
  <c r="H322" i="1"/>
  <c r="N322" i="1" s="1"/>
  <c r="G322" i="1"/>
  <c r="L324" i="1"/>
  <c r="M324" i="1" s="1"/>
  <c r="P324" i="1" s="1"/>
  <c r="J324" i="1"/>
  <c r="K324" i="1"/>
  <c r="O324" i="1" s="1"/>
  <c r="I324" i="1"/>
  <c r="H324" i="1"/>
  <c r="N324" i="1" s="1"/>
  <c r="G324" i="1"/>
  <c r="L326" i="1"/>
  <c r="M326" i="1" s="1"/>
  <c r="P326" i="1" s="1"/>
  <c r="K326" i="1"/>
  <c r="O326" i="1" s="1"/>
  <c r="J326" i="1"/>
  <c r="I326" i="1"/>
  <c r="H326" i="1"/>
  <c r="N326" i="1" s="1"/>
  <c r="G326" i="1"/>
  <c r="L328" i="1"/>
  <c r="M328" i="1" s="1"/>
  <c r="P328" i="1" s="1"/>
  <c r="K328" i="1"/>
  <c r="O328" i="1" s="1"/>
  <c r="J328" i="1"/>
  <c r="I328" i="1"/>
  <c r="H328" i="1"/>
  <c r="N328" i="1" s="1"/>
  <c r="G328" i="1"/>
  <c r="L330" i="1"/>
  <c r="M330" i="1" s="1"/>
  <c r="P330" i="1" s="1"/>
  <c r="K330" i="1"/>
  <c r="O330" i="1" s="1"/>
  <c r="J330" i="1"/>
  <c r="I330" i="1"/>
  <c r="H330" i="1"/>
  <c r="N330" i="1" s="1"/>
  <c r="G330" i="1"/>
  <c r="L332" i="1"/>
  <c r="M332" i="1" s="1"/>
  <c r="P332" i="1" s="1"/>
  <c r="J332" i="1"/>
  <c r="K332" i="1"/>
  <c r="O332" i="1" s="1"/>
  <c r="I332" i="1"/>
  <c r="H332" i="1"/>
  <c r="N332" i="1" s="1"/>
  <c r="G332" i="1"/>
  <c r="L334" i="1"/>
  <c r="M334" i="1" s="1"/>
  <c r="P334" i="1" s="1"/>
  <c r="K334" i="1"/>
  <c r="O334" i="1" s="1"/>
  <c r="J334" i="1"/>
  <c r="I334" i="1"/>
  <c r="H334" i="1"/>
  <c r="N334" i="1" s="1"/>
  <c r="G334" i="1"/>
  <c r="L336" i="1"/>
  <c r="M336" i="1" s="1"/>
  <c r="P336" i="1" s="1"/>
  <c r="K336" i="1"/>
  <c r="O336" i="1" s="1"/>
  <c r="J336" i="1"/>
  <c r="I336" i="1"/>
  <c r="H336" i="1"/>
  <c r="N336" i="1" s="1"/>
  <c r="G336" i="1"/>
  <c r="L338" i="1"/>
  <c r="M338" i="1" s="1"/>
  <c r="P338" i="1" s="1"/>
  <c r="K338" i="1"/>
  <c r="O338" i="1" s="1"/>
  <c r="J338" i="1"/>
  <c r="I338" i="1"/>
  <c r="H338" i="1"/>
  <c r="N338" i="1" s="1"/>
  <c r="G338" i="1"/>
  <c r="L340" i="1"/>
  <c r="M340" i="1" s="1"/>
  <c r="P340" i="1" s="1"/>
  <c r="J340" i="1"/>
  <c r="K340" i="1"/>
  <c r="O340" i="1" s="1"/>
  <c r="I340" i="1"/>
  <c r="H340" i="1"/>
  <c r="N340" i="1" s="1"/>
  <c r="G340" i="1"/>
  <c r="L342" i="1"/>
  <c r="M342" i="1" s="1"/>
  <c r="P342" i="1" s="1"/>
  <c r="K342" i="1"/>
  <c r="O342" i="1" s="1"/>
  <c r="J342" i="1"/>
  <c r="I342" i="1"/>
  <c r="H342" i="1"/>
  <c r="N342" i="1" s="1"/>
  <c r="G342" i="1"/>
  <c r="L344" i="1"/>
  <c r="M344" i="1" s="1"/>
  <c r="P344" i="1" s="1"/>
  <c r="K344" i="1"/>
  <c r="O344" i="1" s="1"/>
  <c r="J344" i="1"/>
  <c r="I344" i="1"/>
  <c r="H344" i="1"/>
  <c r="N344" i="1" s="1"/>
  <c r="G344" i="1"/>
  <c r="L346" i="1"/>
  <c r="M346" i="1" s="1"/>
  <c r="P346" i="1" s="1"/>
  <c r="K346" i="1"/>
  <c r="O346" i="1" s="1"/>
  <c r="J346" i="1"/>
  <c r="I346" i="1"/>
  <c r="H346" i="1"/>
  <c r="N346" i="1" s="1"/>
  <c r="G346" i="1"/>
  <c r="L354" i="1"/>
  <c r="M354" i="1" s="1"/>
  <c r="P354" i="1" s="1"/>
  <c r="K354" i="1"/>
  <c r="O354" i="1" s="1"/>
  <c r="J354" i="1"/>
  <c r="I354" i="1"/>
  <c r="H354" i="1"/>
  <c r="N354" i="1" s="1"/>
  <c r="G354" i="1"/>
  <c r="L356" i="1"/>
  <c r="M356" i="1" s="1"/>
  <c r="P356" i="1" s="1"/>
  <c r="J356" i="1"/>
  <c r="K356" i="1"/>
  <c r="O356" i="1" s="1"/>
  <c r="I356" i="1"/>
  <c r="H356" i="1"/>
  <c r="N356" i="1" s="1"/>
  <c r="G356" i="1"/>
  <c r="L358" i="1"/>
  <c r="M358" i="1" s="1"/>
  <c r="P358" i="1" s="1"/>
  <c r="K358" i="1"/>
  <c r="O358" i="1" s="1"/>
  <c r="J358" i="1"/>
  <c r="I358" i="1"/>
  <c r="H358" i="1"/>
  <c r="N358" i="1" s="1"/>
  <c r="G358" i="1"/>
  <c r="L360" i="1"/>
  <c r="M360" i="1" s="1"/>
  <c r="P360" i="1" s="1"/>
  <c r="K360" i="1"/>
  <c r="O360" i="1" s="1"/>
  <c r="J360" i="1"/>
  <c r="I360" i="1"/>
  <c r="H360" i="1"/>
  <c r="N360" i="1" s="1"/>
  <c r="G360" i="1"/>
  <c r="L362" i="1"/>
  <c r="M362" i="1" s="1"/>
  <c r="P362" i="1" s="1"/>
  <c r="K362" i="1"/>
  <c r="O362" i="1" s="1"/>
  <c r="J362" i="1"/>
  <c r="I362" i="1"/>
  <c r="H362" i="1"/>
  <c r="N362" i="1" s="1"/>
  <c r="G362" i="1"/>
  <c r="L364" i="1"/>
  <c r="M364" i="1" s="1"/>
  <c r="P364" i="1" s="1"/>
  <c r="J364" i="1"/>
  <c r="K364" i="1"/>
  <c r="O364" i="1" s="1"/>
  <c r="I364" i="1"/>
  <c r="H364" i="1"/>
  <c r="N364" i="1" s="1"/>
  <c r="G364" i="1"/>
  <c r="L366" i="1"/>
  <c r="M366" i="1" s="1"/>
  <c r="P366" i="1" s="1"/>
  <c r="K366" i="1"/>
  <c r="O366" i="1" s="1"/>
  <c r="J366" i="1"/>
  <c r="I366" i="1"/>
  <c r="H366" i="1"/>
  <c r="N366" i="1" s="1"/>
  <c r="G366" i="1"/>
  <c r="L368" i="1"/>
  <c r="M368" i="1" s="1"/>
  <c r="P368" i="1" s="1"/>
  <c r="K368" i="1"/>
  <c r="O368" i="1" s="1"/>
  <c r="J368" i="1"/>
  <c r="I368" i="1"/>
  <c r="H368" i="1"/>
  <c r="N368" i="1" s="1"/>
  <c r="G368" i="1"/>
  <c r="L370" i="1"/>
  <c r="M370" i="1" s="1"/>
  <c r="P370" i="1" s="1"/>
  <c r="K370" i="1"/>
  <c r="O370" i="1" s="1"/>
  <c r="J370" i="1"/>
  <c r="I370" i="1"/>
  <c r="H370" i="1"/>
  <c r="N370" i="1" s="1"/>
  <c r="G370" i="1"/>
  <c r="L372" i="1"/>
  <c r="M372" i="1" s="1"/>
  <c r="P372" i="1" s="1"/>
  <c r="J372" i="1"/>
  <c r="K372" i="1"/>
  <c r="O372" i="1" s="1"/>
  <c r="I372" i="1"/>
  <c r="H372" i="1"/>
  <c r="N372" i="1" s="1"/>
  <c r="G372" i="1"/>
  <c r="L374" i="1"/>
  <c r="M374" i="1" s="1"/>
  <c r="P374" i="1" s="1"/>
  <c r="K374" i="1"/>
  <c r="O374" i="1" s="1"/>
  <c r="J374" i="1"/>
  <c r="I374" i="1"/>
  <c r="H374" i="1"/>
  <c r="N374" i="1" s="1"/>
  <c r="G374" i="1"/>
  <c r="L382" i="1"/>
  <c r="M382" i="1" s="1"/>
  <c r="P382" i="1" s="1"/>
  <c r="K382" i="1"/>
  <c r="O382" i="1" s="1"/>
  <c r="J382" i="1"/>
  <c r="I382" i="1"/>
  <c r="H382" i="1"/>
  <c r="N382" i="1" s="1"/>
  <c r="G382" i="1"/>
  <c r="L384" i="1"/>
  <c r="M384" i="1" s="1"/>
  <c r="P384" i="1" s="1"/>
  <c r="K384" i="1"/>
  <c r="O384" i="1" s="1"/>
  <c r="J384" i="1"/>
  <c r="I384" i="1"/>
  <c r="H384" i="1"/>
  <c r="N384" i="1" s="1"/>
  <c r="G384" i="1"/>
  <c r="L386" i="1"/>
  <c r="M386" i="1" s="1"/>
  <c r="P386" i="1" s="1"/>
  <c r="K386" i="1"/>
  <c r="O386" i="1" s="1"/>
  <c r="J386" i="1"/>
  <c r="I386" i="1"/>
  <c r="H386" i="1"/>
  <c r="N386" i="1" s="1"/>
  <c r="G386" i="1"/>
  <c r="L388" i="1"/>
  <c r="M388" i="1" s="1"/>
  <c r="P388" i="1" s="1"/>
  <c r="J388" i="1"/>
  <c r="K388" i="1"/>
  <c r="O388" i="1" s="1"/>
  <c r="I388" i="1"/>
  <c r="H388" i="1"/>
  <c r="N388" i="1" s="1"/>
  <c r="G388" i="1"/>
  <c r="L390" i="1"/>
  <c r="M390" i="1" s="1"/>
  <c r="P390" i="1" s="1"/>
  <c r="K390" i="1"/>
  <c r="O390" i="1" s="1"/>
  <c r="J390" i="1"/>
  <c r="I390" i="1"/>
  <c r="H390" i="1"/>
  <c r="N390" i="1" s="1"/>
  <c r="G390" i="1"/>
  <c r="L392" i="1"/>
  <c r="M392" i="1" s="1"/>
  <c r="P392" i="1" s="1"/>
  <c r="K392" i="1"/>
  <c r="O392" i="1" s="1"/>
  <c r="J392" i="1"/>
  <c r="I392" i="1"/>
  <c r="H392" i="1"/>
  <c r="N392" i="1" s="1"/>
  <c r="G392" i="1"/>
  <c r="L394" i="1"/>
  <c r="M394" i="1" s="1"/>
  <c r="P394" i="1" s="1"/>
  <c r="K394" i="1"/>
  <c r="O394" i="1" s="1"/>
  <c r="J394" i="1"/>
  <c r="I394" i="1"/>
  <c r="H394" i="1"/>
  <c r="N394" i="1" s="1"/>
  <c r="G394" i="1"/>
  <c r="L396" i="1"/>
  <c r="M396" i="1" s="1"/>
  <c r="P396" i="1" s="1"/>
  <c r="J396" i="1"/>
  <c r="I396" i="1"/>
  <c r="K396" i="1"/>
  <c r="O396" i="1" s="1"/>
  <c r="H396" i="1"/>
  <c r="N396" i="1" s="1"/>
  <c r="G396" i="1"/>
  <c r="L398" i="1"/>
  <c r="M398" i="1" s="1"/>
  <c r="P398" i="1" s="1"/>
  <c r="K398" i="1"/>
  <c r="O398" i="1" s="1"/>
  <c r="J398" i="1"/>
  <c r="I398" i="1"/>
  <c r="H398" i="1"/>
  <c r="N398" i="1" s="1"/>
  <c r="G398" i="1"/>
  <c r="L400" i="1"/>
  <c r="M400" i="1" s="1"/>
  <c r="P400" i="1" s="1"/>
  <c r="K400" i="1"/>
  <c r="O400" i="1" s="1"/>
  <c r="J400" i="1"/>
  <c r="I400" i="1"/>
  <c r="H400" i="1"/>
  <c r="N400" i="1" s="1"/>
  <c r="G400" i="1"/>
  <c r="L402" i="1"/>
  <c r="M402" i="1" s="1"/>
  <c r="P402" i="1" s="1"/>
  <c r="K402" i="1"/>
  <c r="O402" i="1" s="1"/>
  <c r="J402" i="1"/>
  <c r="I402" i="1"/>
  <c r="H402" i="1"/>
  <c r="N402" i="1" s="1"/>
  <c r="G402" i="1"/>
  <c r="L404" i="1"/>
  <c r="M404" i="1" s="1"/>
  <c r="P404" i="1" s="1"/>
  <c r="J404" i="1"/>
  <c r="K404" i="1"/>
  <c r="O404" i="1" s="1"/>
  <c r="I404" i="1"/>
  <c r="H404" i="1"/>
  <c r="N404" i="1" s="1"/>
  <c r="G404" i="1"/>
  <c r="L406" i="1"/>
  <c r="M406" i="1" s="1"/>
  <c r="P406" i="1" s="1"/>
  <c r="K406" i="1"/>
  <c r="O406" i="1" s="1"/>
  <c r="J406" i="1"/>
  <c r="I406" i="1"/>
  <c r="H406" i="1"/>
  <c r="N406" i="1" s="1"/>
  <c r="G406" i="1"/>
  <c r="L414" i="1"/>
  <c r="M414" i="1" s="1"/>
  <c r="P414" i="1" s="1"/>
  <c r="K414" i="1"/>
  <c r="O414" i="1" s="1"/>
  <c r="J414" i="1"/>
  <c r="I414" i="1"/>
  <c r="H414" i="1"/>
  <c r="N414" i="1" s="1"/>
  <c r="G414" i="1"/>
  <c r="L416" i="1"/>
  <c r="M416" i="1" s="1"/>
  <c r="P416" i="1" s="1"/>
  <c r="K416" i="1"/>
  <c r="O416" i="1" s="1"/>
  <c r="J416" i="1"/>
  <c r="I416" i="1"/>
  <c r="H416" i="1"/>
  <c r="N416" i="1" s="1"/>
  <c r="G416" i="1"/>
  <c r="L418" i="1"/>
  <c r="M418" i="1" s="1"/>
  <c r="P418" i="1" s="1"/>
  <c r="K418" i="1"/>
  <c r="O418" i="1" s="1"/>
  <c r="J418" i="1"/>
  <c r="I418" i="1"/>
  <c r="H418" i="1"/>
  <c r="N418" i="1" s="1"/>
  <c r="G418" i="1"/>
  <c r="L420" i="1"/>
  <c r="M420" i="1" s="1"/>
  <c r="P420" i="1" s="1"/>
  <c r="J420" i="1"/>
  <c r="K420" i="1"/>
  <c r="O420" i="1" s="1"/>
  <c r="I420" i="1"/>
  <c r="H420" i="1"/>
  <c r="N420" i="1" s="1"/>
  <c r="G420" i="1"/>
  <c r="L422" i="1"/>
  <c r="M422" i="1" s="1"/>
  <c r="P422" i="1" s="1"/>
  <c r="K422" i="1"/>
  <c r="O422" i="1" s="1"/>
  <c r="J422" i="1"/>
  <c r="I422" i="1"/>
  <c r="H422" i="1"/>
  <c r="N422" i="1" s="1"/>
  <c r="G422" i="1"/>
  <c r="L424" i="1"/>
  <c r="M424" i="1" s="1"/>
  <c r="P424" i="1" s="1"/>
  <c r="K424" i="1"/>
  <c r="O424" i="1" s="1"/>
  <c r="J424" i="1"/>
  <c r="I424" i="1"/>
  <c r="H424" i="1"/>
  <c r="N424" i="1" s="1"/>
  <c r="G424" i="1"/>
  <c r="L426" i="1"/>
  <c r="M426" i="1" s="1"/>
  <c r="P426" i="1" s="1"/>
  <c r="K426" i="1"/>
  <c r="O426" i="1" s="1"/>
  <c r="J426" i="1"/>
  <c r="I426" i="1"/>
  <c r="H426" i="1"/>
  <c r="N426" i="1" s="1"/>
  <c r="G426" i="1"/>
  <c r="L428" i="1"/>
  <c r="M428" i="1" s="1"/>
  <c r="P428" i="1" s="1"/>
  <c r="J428" i="1"/>
  <c r="K428" i="1"/>
  <c r="O428" i="1" s="1"/>
  <c r="I428" i="1"/>
  <c r="H428" i="1"/>
  <c r="N428" i="1" s="1"/>
  <c r="G428" i="1"/>
  <c r="L430" i="1"/>
  <c r="M430" i="1" s="1"/>
  <c r="P430" i="1" s="1"/>
  <c r="K430" i="1"/>
  <c r="O430" i="1" s="1"/>
  <c r="J430" i="1"/>
  <c r="I430" i="1"/>
  <c r="H430" i="1"/>
  <c r="N430" i="1" s="1"/>
  <c r="G430" i="1"/>
  <c r="L432" i="1"/>
  <c r="M432" i="1" s="1"/>
  <c r="P432" i="1" s="1"/>
  <c r="K432" i="1"/>
  <c r="O432" i="1" s="1"/>
  <c r="J432" i="1"/>
  <c r="I432" i="1"/>
  <c r="H432" i="1"/>
  <c r="N432" i="1" s="1"/>
  <c r="G432" i="1"/>
  <c r="L434" i="1"/>
  <c r="M434" i="1" s="1"/>
  <c r="P434" i="1" s="1"/>
  <c r="K434" i="1"/>
  <c r="O434" i="1" s="1"/>
  <c r="J434" i="1"/>
  <c r="I434" i="1"/>
  <c r="H434" i="1"/>
  <c r="N434" i="1" s="1"/>
  <c r="G434" i="1"/>
  <c r="L442" i="1"/>
  <c r="M442" i="1" s="1"/>
  <c r="P442" i="1" s="1"/>
  <c r="K442" i="1"/>
  <c r="O442" i="1" s="1"/>
  <c r="J442" i="1"/>
  <c r="I442" i="1"/>
  <c r="H442" i="1"/>
  <c r="N442" i="1" s="1"/>
  <c r="G442" i="1"/>
  <c r="L444" i="1"/>
  <c r="M444" i="1" s="1"/>
  <c r="P444" i="1" s="1"/>
  <c r="J444" i="1"/>
  <c r="K444" i="1"/>
  <c r="O444" i="1" s="1"/>
  <c r="I444" i="1"/>
  <c r="H444" i="1"/>
  <c r="N444" i="1" s="1"/>
  <c r="G444" i="1"/>
  <c r="L446" i="1"/>
  <c r="M446" i="1" s="1"/>
  <c r="P446" i="1" s="1"/>
  <c r="K446" i="1"/>
  <c r="O446" i="1" s="1"/>
  <c r="J446" i="1"/>
  <c r="I446" i="1"/>
  <c r="H446" i="1"/>
  <c r="N446" i="1" s="1"/>
  <c r="G446" i="1"/>
  <c r="L448" i="1"/>
  <c r="M448" i="1" s="1"/>
  <c r="P448" i="1" s="1"/>
  <c r="K448" i="1"/>
  <c r="O448" i="1" s="1"/>
  <c r="J448" i="1"/>
  <c r="I448" i="1"/>
  <c r="H448" i="1"/>
  <c r="N448" i="1" s="1"/>
  <c r="G448" i="1"/>
  <c r="L450" i="1"/>
  <c r="M450" i="1" s="1"/>
  <c r="P450" i="1" s="1"/>
  <c r="K450" i="1"/>
  <c r="O450" i="1" s="1"/>
  <c r="J450" i="1"/>
  <c r="I450" i="1"/>
  <c r="H450" i="1"/>
  <c r="N450" i="1" s="1"/>
  <c r="G450" i="1"/>
  <c r="L452" i="1"/>
  <c r="M452" i="1" s="1"/>
  <c r="P452" i="1" s="1"/>
  <c r="J452" i="1"/>
  <c r="K452" i="1"/>
  <c r="O452" i="1" s="1"/>
  <c r="I452" i="1"/>
  <c r="H452" i="1"/>
  <c r="N452" i="1" s="1"/>
  <c r="G452" i="1"/>
  <c r="L454" i="1"/>
  <c r="M454" i="1" s="1"/>
  <c r="P454" i="1" s="1"/>
  <c r="K454" i="1"/>
  <c r="O454" i="1" s="1"/>
  <c r="J454" i="1"/>
  <c r="I454" i="1"/>
  <c r="H454" i="1"/>
  <c r="N454" i="1" s="1"/>
  <c r="G454" i="1"/>
  <c r="L456" i="1"/>
  <c r="M456" i="1" s="1"/>
  <c r="P456" i="1" s="1"/>
  <c r="K456" i="1"/>
  <c r="O456" i="1" s="1"/>
  <c r="J456" i="1"/>
  <c r="I456" i="1"/>
  <c r="H456" i="1"/>
  <c r="N456" i="1" s="1"/>
  <c r="G456" i="1"/>
  <c r="L458" i="1"/>
  <c r="M458" i="1" s="1"/>
  <c r="P458" i="1" s="1"/>
  <c r="K458" i="1"/>
  <c r="O458" i="1" s="1"/>
  <c r="J458" i="1"/>
  <c r="I458" i="1"/>
  <c r="H458" i="1"/>
  <c r="N458" i="1" s="1"/>
  <c r="G458" i="1"/>
  <c r="L460" i="1"/>
  <c r="M460" i="1" s="1"/>
  <c r="P460" i="1" s="1"/>
  <c r="J460" i="1"/>
  <c r="K460" i="1"/>
  <c r="O460" i="1" s="1"/>
  <c r="I460" i="1"/>
  <c r="H460" i="1"/>
  <c r="N460" i="1" s="1"/>
  <c r="G460" i="1"/>
  <c r="L470" i="1"/>
  <c r="M470" i="1" s="1"/>
  <c r="P470" i="1" s="1"/>
  <c r="K470" i="1"/>
  <c r="O470" i="1" s="1"/>
  <c r="J470" i="1"/>
  <c r="I470" i="1"/>
  <c r="H470" i="1"/>
  <c r="N470" i="1" s="1"/>
  <c r="G470" i="1"/>
  <c r="L472" i="1"/>
  <c r="M472" i="1" s="1"/>
  <c r="P472" i="1" s="1"/>
  <c r="K472" i="1"/>
  <c r="O472" i="1" s="1"/>
  <c r="J472" i="1"/>
  <c r="I472" i="1"/>
  <c r="H472" i="1"/>
  <c r="N472" i="1" s="1"/>
  <c r="G472" i="1"/>
  <c r="L474" i="1"/>
  <c r="M474" i="1" s="1"/>
  <c r="P474" i="1" s="1"/>
  <c r="K474" i="1"/>
  <c r="O474" i="1" s="1"/>
  <c r="J474" i="1"/>
  <c r="I474" i="1"/>
  <c r="H474" i="1"/>
  <c r="N474" i="1" s="1"/>
  <c r="G474" i="1"/>
  <c r="L476" i="1"/>
  <c r="M476" i="1" s="1"/>
  <c r="P476" i="1" s="1"/>
  <c r="J476" i="1"/>
  <c r="K476" i="1"/>
  <c r="O476" i="1" s="1"/>
  <c r="I476" i="1"/>
  <c r="H476" i="1"/>
  <c r="N476" i="1" s="1"/>
  <c r="G476" i="1"/>
  <c r="L478" i="1"/>
  <c r="M478" i="1" s="1"/>
  <c r="P478" i="1" s="1"/>
  <c r="K478" i="1"/>
  <c r="O478" i="1" s="1"/>
  <c r="J478" i="1"/>
  <c r="I478" i="1"/>
  <c r="H478" i="1"/>
  <c r="N478" i="1" s="1"/>
  <c r="G478" i="1"/>
  <c r="L480" i="1"/>
  <c r="M480" i="1" s="1"/>
  <c r="P480" i="1" s="1"/>
  <c r="K480" i="1"/>
  <c r="O480" i="1" s="1"/>
  <c r="J480" i="1"/>
  <c r="I480" i="1"/>
  <c r="H480" i="1"/>
  <c r="N480" i="1" s="1"/>
  <c r="G480" i="1"/>
  <c r="L482" i="1"/>
  <c r="M482" i="1" s="1"/>
  <c r="P482" i="1" s="1"/>
  <c r="K482" i="1"/>
  <c r="O482" i="1" s="1"/>
  <c r="J482" i="1"/>
  <c r="I482" i="1"/>
  <c r="H482" i="1"/>
  <c r="N482" i="1" s="1"/>
  <c r="G482" i="1"/>
  <c r="L484" i="1"/>
  <c r="M484" i="1" s="1"/>
  <c r="P484" i="1" s="1"/>
  <c r="K484" i="1"/>
  <c r="O484" i="1" s="1"/>
  <c r="J484" i="1"/>
  <c r="I484" i="1"/>
  <c r="H484" i="1"/>
  <c r="N484" i="1" s="1"/>
  <c r="G484" i="1"/>
  <c r="L486" i="1"/>
  <c r="M486" i="1" s="1"/>
  <c r="P486" i="1" s="1"/>
  <c r="J486" i="1"/>
  <c r="K486" i="1"/>
  <c r="O486" i="1" s="1"/>
  <c r="I486" i="1"/>
  <c r="H486" i="1"/>
  <c r="N486" i="1" s="1"/>
  <c r="G486" i="1"/>
  <c r="L494" i="1"/>
  <c r="M494" i="1" s="1"/>
  <c r="P494" i="1" s="1"/>
  <c r="K494" i="1"/>
  <c r="O494" i="1" s="1"/>
  <c r="J494" i="1"/>
  <c r="I494" i="1"/>
  <c r="H494" i="1"/>
  <c r="N494" i="1" s="1"/>
  <c r="G494" i="1"/>
  <c r="L496" i="1"/>
  <c r="M496" i="1" s="1"/>
  <c r="P496" i="1" s="1"/>
  <c r="K496" i="1"/>
  <c r="O496" i="1" s="1"/>
  <c r="J496" i="1"/>
  <c r="I496" i="1"/>
  <c r="H496" i="1"/>
  <c r="N496" i="1" s="1"/>
  <c r="G496" i="1"/>
  <c r="L498" i="1"/>
  <c r="M498" i="1" s="1"/>
  <c r="P498" i="1" s="1"/>
  <c r="K498" i="1"/>
  <c r="O498" i="1" s="1"/>
  <c r="J498" i="1"/>
  <c r="I498" i="1"/>
  <c r="H498" i="1"/>
  <c r="N498" i="1" s="1"/>
  <c r="G498" i="1"/>
  <c r="L500" i="1"/>
  <c r="M500" i="1" s="1"/>
  <c r="P500" i="1" s="1"/>
  <c r="K500" i="1"/>
  <c r="O500" i="1" s="1"/>
  <c r="J500" i="1"/>
  <c r="I500" i="1"/>
  <c r="H500" i="1"/>
  <c r="N500" i="1" s="1"/>
  <c r="G500" i="1"/>
  <c r="L502" i="1"/>
  <c r="M502" i="1" s="1"/>
  <c r="P502" i="1" s="1"/>
  <c r="J502" i="1"/>
  <c r="I502" i="1"/>
  <c r="H502" i="1"/>
  <c r="N502" i="1" s="1"/>
  <c r="K502" i="1"/>
  <c r="O502" i="1" s="1"/>
  <c r="G502" i="1"/>
  <c r="L504" i="1"/>
  <c r="M504" i="1" s="1"/>
  <c r="P504" i="1" s="1"/>
  <c r="K504" i="1"/>
  <c r="O504" i="1" s="1"/>
  <c r="J504" i="1"/>
  <c r="I504" i="1"/>
  <c r="H504" i="1"/>
  <c r="N504" i="1" s="1"/>
  <c r="G504" i="1"/>
  <c r="L506" i="1"/>
  <c r="M506" i="1" s="1"/>
  <c r="P506" i="1" s="1"/>
  <c r="K506" i="1"/>
  <c r="O506" i="1" s="1"/>
  <c r="J506" i="1"/>
  <c r="I506" i="1"/>
  <c r="H506" i="1"/>
  <c r="N506" i="1" s="1"/>
  <c r="G506" i="1"/>
  <c r="L508" i="1"/>
  <c r="M508" i="1" s="1"/>
  <c r="P508" i="1" s="1"/>
  <c r="K508" i="1"/>
  <c r="O508" i="1" s="1"/>
  <c r="J508" i="1"/>
  <c r="I508" i="1"/>
  <c r="H508" i="1"/>
  <c r="N508" i="1" s="1"/>
  <c r="G508" i="1"/>
  <c r="L510" i="1"/>
  <c r="M510" i="1" s="1"/>
  <c r="P510" i="1" s="1"/>
  <c r="K510" i="1"/>
  <c r="O510" i="1" s="1"/>
  <c r="J510" i="1"/>
  <c r="I510" i="1"/>
  <c r="H510" i="1"/>
  <c r="N510" i="1" s="1"/>
  <c r="G510" i="1"/>
  <c r="L512" i="1"/>
  <c r="M512" i="1" s="1"/>
  <c r="P512" i="1" s="1"/>
  <c r="K512" i="1"/>
  <c r="O512" i="1" s="1"/>
  <c r="J512" i="1"/>
  <c r="I512" i="1"/>
  <c r="H512" i="1"/>
  <c r="N512" i="1" s="1"/>
  <c r="G512" i="1"/>
  <c r="L514" i="1"/>
  <c r="M514" i="1" s="1"/>
  <c r="P514" i="1" s="1"/>
  <c r="K514" i="1"/>
  <c r="O514" i="1" s="1"/>
  <c r="J514" i="1"/>
  <c r="I514" i="1"/>
  <c r="H514" i="1"/>
  <c r="N514" i="1" s="1"/>
  <c r="G514" i="1"/>
  <c r="L516" i="1"/>
  <c r="M516" i="1" s="1"/>
  <c r="P516" i="1" s="1"/>
  <c r="K516" i="1"/>
  <c r="O516" i="1" s="1"/>
  <c r="J516" i="1"/>
  <c r="I516" i="1"/>
  <c r="H516" i="1"/>
  <c r="N516" i="1" s="1"/>
  <c r="G516" i="1"/>
  <c r="L518" i="1"/>
  <c r="M518" i="1" s="1"/>
  <c r="P518" i="1" s="1"/>
  <c r="J518" i="1"/>
  <c r="I518" i="1"/>
  <c r="K518" i="1"/>
  <c r="O518" i="1" s="1"/>
  <c r="H518" i="1"/>
  <c r="N518" i="1" s="1"/>
  <c r="G518" i="1"/>
  <c r="L520" i="1"/>
  <c r="M520" i="1" s="1"/>
  <c r="P520" i="1" s="1"/>
  <c r="K520" i="1"/>
  <c r="O520" i="1" s="1"/>
  <c r="J520" i="1"/>
  <c r="I520" i="1"/>
  <c r="H520" i="1"/>
  <c r="N520" i="1" s="1"/>
  <c r="G520" i="1"/>
  <c r="L522" i="1"/>
  <c r="M522" i="1" s="1"/>
  <c r="P522" i="1" s="1"/>
  <c r="K522" i="1"/>
  <c r="O522" i="1" s="1"/>
  <c r="J522" i="1"/>
  <c r="I522" i="1"/>
  <c r="G522" i="1"/>
  <c r="H522" i="1"/>
  <c r="N522" i="1" s="1"/>
  <c r="L524" i="1"/>
  <c r="M524" i="1" s="1"/>
  <c r="P524" i="1" s="1"/>
  <c r="K524" i="1"/>
  <c r="O524" i="1" s="1"/>
  <c r="J524" i="1"/>
  <c r="I524" i="1"/>
  <c r="H524" i="1"/>
  <c r="N524" i="1" s="1"/>
  <c r="G524" i="1"/>
  <c r="L526" i="1"/>
  <c r="M526" i="1" s="1"/>
  <c r="P526" i="1" s="1"/>
  <c r="K526" i="1"/>
  <c r="O526" i="1" s="1"/>
  <c r="J526" i="1"/>
  <c r="I526" i="1"/>
  <c r="G526" i="1"/>
  <c r="H526" i="1"/>
  <c r="N526" i="1" s="1"/>
  <c r="L528" i="1"/>
  <c r="M528" i="1" s="1"/>
  <c r="P528" i="1" s="1"/>
  <c r="K528" i="1"/>
  <c r="O528" i="1" s="1"/>
  <c r="J528" i="1"/>
  <c r="I528" i="1"/>
  <c r="H528" i="1"/>
  <c r="N528" i="1" s="1"/>
  <c r="G528" i="1"/>
  <c r="L530" i="1"/>
  <c r="M530" i="1" s="1"/>
  <c r="P530" i="1" s="1"/>
  <c r="K530" i="1"/>
  <c r="O530" i="1" s="1"/>
  <c r="J530" i="1"/>
  <c r="I530" i="1"/>
  <c r="G530" i="1"/>
  <c r="H530" i="1"/>
  <c r="N530" i="1" s="1"/>
  <c r="L532" i="1"/>
  <c r="M532" i="1" s="1"/>
  <c r="P532" i="1" s="1"/>
  <c r="K532" i="1"/>
  <c r="O532" i="1" s="1"/>
  <c r="J532" i="1"/>
  <c r="I532" i="1"/>
  <c r="H532" i="1"/>
  <c r="N532" i="1" s="1"/>
  <c r="G532" i="1"/>
  <c r="L544" i="1"/>
  <c r="M544" i="1" s="1"/>
  <c r="P544" i="1" s="1"/>
  <c r="K544" i="1"/>
  <c r="O544" i="1" s="1"/>
  <c r="J544" i="1"/>
  <c r="I544" i="1"/>
  <c r="H544" i="1"/>
  <c r="N544" i="1" s="1"/>
  <c r="G544" i="1"/>
  <c r="L546" i="1"/>
  <c r="M546" i="1" s="1"/>
  <c r="P546" i="1" s="1"/>
  <c r="Q546" i="1" s="1"/>
  <c r="K546" i="1"/>
  <c r="O546" i="1" s="1"/>
  <c r="J546" i="1"/>
  <c r="I546" i="1"/>
  <c r="G546" i="1"/>
  <c r="H546" i="1"/>
  <c r="N546" i="1" s="1"/>
  <c r="L548" i="1"/>
  <c r="M548" i="1" s="1"/>
  <c r="P548" i="1" s="1"/>
  <c r="K548" i="1"/>
  <c r="O548" i="1" s="1"/>
  <c r="J548" i="1"/>
  <c r="I548" i="1"/>
  <c r="H548" i="1"/>
  <c r="N548" i="1" s="1"/>
  <c r="G548" i="1"/>
  <c r="L550" i="1"/>
  <c r="M550" i="1" s="1"/>
  <c r="P550" i="1" s="1"/>
  <c r="J550" i="1"/>
  <c r="K550" i="1"/>
  <c r="O550" i="1" s="1"/>
  <c r="I550" i="1"/>
  <c r="G550" i="1"/>
  <c r="H550" i="1"/>
  <c r="N550" i="1" s="1"/>
  <c r="L552" i="1"/>
  <c r="M552" i="1" s="1"/>
  <c r="P552" i="1" s="1"/>
  <c r="K552" i="1"/>
  <c r="O552" i="1" s="1"/>
  <c r="J552" i="1"/>
  <c r="I552" i="1"/>
  <c r="H552" i="1"/>
  <c r="N552" i="1" s="1"/>
  <c r="G552" i="1"/>
  <c r="L554" i="1"/>
  <c r="M554" i="1" s="1"/>
  <c r="P554" i="1" s="1"/>
  <c r="Q554" i="1" s="1"/>
  <c r="K554" i="1"/>
  <c r="O554" i="1" s="1"/>
  <c r="J554" i="1"/>
  <c r="I554" i="1"/>
  <c r="G554" i="1"/>
  <c r="H554" i="1"/>
  <c r="N554" i="1" s="1"/>
  <c r="L556" i="1"/>
  <c r="M556" i="1" s="1"/>
  <c r="P556" i="1" s="1"/>
  <c r="K556" i="1"/>
  <c r="O556" i="1" s="1"/>
  <c r="J556" i="1"/>
  <c r="I556" i="1"/>
  <c r="H556" i="1"/>
  <c r="N556" i="1" s="1"/>
  <c r="G556" i="1"/>
  <c r="L558" i="1"/>
  <c r="M558" i="1" s="1"/>
  <c r="P558" i="1" s="1"/>
  <c r="Q558" i="1" s="1"/>
  <c r="K558" i="1"/>
  <c r="O558" i="1" s="1"/>
  <c r="J558" i="1"/>
  <c r="I558" i="1"/>
  <c r="G558" i="1"/>
  <c r="H558" i="1"/>
  <c r="N558" i="1" s="1"/>
  <c r="L560" i="1"/>
  <c r="M560" i="1" s="1"/>
  <c r="P560" i="1" s="1"/>
  <c r="K560" i="1"/>
  <c r="O560" i="1" s="1"/>
  <c r="J560" i="1"/>
  <c r="I560" i="1"/>
  <c r="H560" i="1"/>
  <c r="N560" i="1" s="1"/>
  <c r="G560" i="1"/>
  <c r="L562" i="1"/>
  <c r="M562" i="1" s="1"/>
  <c r="P562" i="1" s="1"/>
  <c r="Q562" i="1" s="1"/>
  <c r="K562" i="1"/>
  <c r="O562" i="1" s="1"/>
  <c r="J562" i="1"/>
  <c r="I562" i="1"/>
  <c r="G562" i="1"/>
  <c r="H562" i="1"/>
  <c r="N562" i="1" s="1"/>
  <c r="L564" i="1"/>
  <c r="M564" i="1" s="1"/>
  <c r="P564" i="1" s="1"/>
  <c r="K564" i="1"/>
  <c r="O564" i="1" s="1"/>
  <c r="J564" i="1"/>
  <c r="I564" i="1"/>
  <c r="H564" i="1"/>
  <c r="N564" i="1" s="1"/>
  <c r="G564" i="1"/>
  <c r="L566" i="1"/>
  <c r="M566" i="1" s="1"/>
  <c r="P566" i="1" s="1"/>
  <c r="J566" i="1"/>
  <c r="I566" i="1"/>
  <c r="K566" i="1"/>
  <c r="O566" i="1" s="1"/>
  <c r="G566" i="1"/>
  <c r="H566" i="1"/>
  <c r="N566" i="1" s="1"/>
  <c r="L568" i="1"/>
  <c r="M568" i="1" s="1"/>
  <c r="P568" i="1" s="1"/>
  <c r="K568" i="1"/>
  <c r="O568" i="1" s="1"/>
  <c r="J568" i="1"/>
  <c r="I568" i="1"/>
  <c r="H568" i="1"/>
  <c r="N568" i="1" s="1"/>
  <c r="G568" i="1"/>
  <c r="L570" i="1"/>
  <c r="M570" i="1" s="1"/>
  <c r="P570" i="1" s="1"/>
  <c r="Q570" i="1" s="1"/>
  <c r="K570" i="1"/>
  <c r="O570" i="1" s="1"/>
  <c r="J570" i="1"/>
  <c r="I570" i="1"/>
  <c r="G570" i="1"/>
  <c r="H570" i="1"/>
  <c r="N570" i="1" s="1"/>
  <c r="L572" i="1"/>
  <c r="M572" i="1" s="1"/>
  <c r="P572" i="1" s="1"/>
  <c r="K572" i="1"/>
  <c r="O572" i="1" s="1"/>
  <c r="J572" i="1"/>
  <c r="I572" i="1"/>
  <c r="H572" i="1"/>
  <c r="N572" i="1" s="1"/>
  <c r="G572" i="1"/>
  <c r="L580" i="1"/>
  <c r="M580" i="1" s="1"/>
  <c r="P580" i="1" s="1"/>
  <c r="K580" i="1"/>
  <c r="O580" i="1" s="1"/>
  <c r="J580" i="1"/>
  <c r="I580" i="1"/>
  <c r="H580" i="1"/>
  <c r="N580" i="1" s="1"/>
  <c r="G580" i="1"/>
  <c r="L582" i="1"/>
  <c r="M582" i="1" s="1"/>
  <c r="P582" i="1" s="1"/>
  <c r="J582" i="1"/>
  <c r="I582" i="1"/>
  <c r="K582" i="1"/>
  <c r="O582" i="1" s="1"/>
  <c r="G582" i="1"/>
  <c r="H582" i="1"/>
  <c r="N582" i="1" s="1"/>
  <c r="L584" i="1"/>
  <c r="M584" i="1" s="1"/>
  <c r="P584" i="1" s="1"/>
  <c r="K584" i="1"/>
  <c r="O584" i="1" s="1"/>
  <c r="J584" i="1"/>
  <c r="I584" i="1"/>
  <c r="H584" i="1"/>
  <c r="N584" i="1" s="1"/>
  <c r="G584" i="1"/>
  <c r="L586" i="1"/>
  <c r="M586" i="1" s="1"/>
  <c r="P586" i="1" s="1"/>
  <c r="K586" i="1"/>
  <c r="O586" i="1" s="1"/>
  <c r="J586" i="1"/>
  <c r="I586" i="1"/>
  <c r="G586" i="1"/>
  <c r="H586" i="1"/>
  <c r="N586" i="1" s="1"/>
  <c r="L588" i="1"/>
  <c r="M588" i="1" s="1"/>
  <c r="P588" i="1" s="1"/>
  <c r="K588" i="1"/>
  <c r="O588" i="1" s="1"/>
  <c r="J588" i="1"/>
  <c r="I588" i="1"/>
  <c r="H588" i="1"/>
  <c r="N588" i="1" s="1"/>
  <c r="G588" i="1"/>
  <c r="L590" i="1"/>
  <c r="M590" i="1" s="1"/>
  <c r="P590" i="1" s="1"/>
  <c r="K590" i="1"/>
  <c r="O590" i="1" s="1"/>
  <c r="J590" i="1"/>
  <c r="I590" i="1"/>
  <c r="G590" i="1"/>
  <c r="H590" i="1"/>
  <c r="N590" i="1" s="1"/>
  <c r="L592" i="1"/>
  <c r="M592" i="1" s="1"/>
  <c r="P592" i="1" s="1"/>
  <c r="K592" i="1"/>
  <c r="O592" i="1" s="1"/>
  <c r="J592" i="1"/>
  <c r="I592" i="1"/>
  <c r="H592" i="1"/>
  <c r="N592" i="1" s="1"/>
  <c r="G592" i="1"/>
  <c r="L594" i="1"/>
  <c r="M594" i="1" s="1"/>
  <c r="P594" i="1" s="1"/>
  <c r="K594" i="1"/>
  <c r="O594" i="1" s="1"/>
  <c r="J594" i="1"/>
  <c r="I594" i="1"/>
  <c r="G594" i="1"/>
  <c r="H594" i="1"/>
  <c r="N594" i="1" s="1"/>
  <c r="L596" i="1"/>
  <c r="M596" i="1" s="1"/>
  <c r="P596" i="1" s="1"/>
  <c r="K596" i="1"/>
  <c r="O596" i="1" s="1"/>
  <c r="J596" i="1"/>
  <c r="I596" i="1"/>
  <c r="H596" i="1"/>
  <c r="N596" i="1" s="1"/>
  <c r="G596" i="1"/>
  <c r="L604" i="1"/>
  <c r="M604" i="1" s="1"/>
  <c r="P604" i="1" s="1"/>
  <c r="K604" i="1"/>
  <c r="O604" i="1" s="1"/>
  <c r="J604" i="1"/>
  <c r="I604" i="1"/>
  <c r="H604" i="1"/>
  <c r="N604" i="1" s="1"/>
  <c r="G604" i="1"/>
  <c r="L606" i="1"/>
  <c r="M606" i="1" s="1"/>
  <c r="P606" i="1" s="1"/>
  <c r="Q606" i="1" s="1"/>
  <c r="K606" i="1"/>
  <c r="O606" i="1" s="1"/>
  <c r="J606" i="1"/>
  <c r="I606" i="1"/>
  <c r="G606" i="1"/>
  <c r="H606" i="1"/>
  <c r="N606" i="1" s="1"/>
  <c r="L608" i="1"/>
  <c r="M608" i="1" s="1"/>
  <c r="P608" i="1" s="1"/>
  <c r="K608" i="1"/>
  <c r="O608" i="1" s="1"/>
  <c r="J608" i="1"/>
  <c r="I608" i="1"/>
  <c r="H608" i="1"/>
  <c r="N608" i="1" s="1"/>
  <c r="G608" i="1"/>
  <c r="L610" i="1"/>
  <c r="M610" i="1" s="1"/>
  <c r="P610" i="1" s="1"/>
  <c r="Q610" i="1" s="1"/>
  <c r="K610" i="1"/>
  <c r="O610" i="1" s="1"/>
  <c r="J610" i="1"/>
  <c r="I610" i="1"/>
  <c r="G610" i="1"/>
  <c r="H610" i="1"/>
  <c r="N610" i="1" s="1"/>
  <c r="L612" i="1"/>
  <c r="M612" i="1" s="1"/>
  <c r="P612" i="1" s="1"/>
  <c r="K612" i="1"/>
  <c r="O612" i="1" s="1"/>
  <c r="J612" i="1"/>
  <c r="I612" i="1"/>
  <c r="H612" i="1"/>
  <c r="N612" i="1" s="1"/>
  <c r="G612" i="1"/>
  <c r="L614" i="1"/>
  <c r="M614" i="1" s="1"/>
  <c r="P614" i="1" s="1"/>
  <c r="J614" i="1"/>
  <c r="K614" i="1"/>
  <c r="O614" i="1" s="1"/>
  <c r="I614" i="1"/>
  <c r="G614" i="1"/>
  <c r="H614" i="1"/>
  <c r="N614" i="1" s="1"/>
  <c r="L616" i="1"/>
  <c r="M616" i="1" s="1"/>
  <c r="P616" i="1" s="1"/>
  <c r="K616" i="1"/>
  <c r="O616" i="1" s="1"/>
  <c r="J616" i="1"/>
  <c r="I616" i="1"/>
  <c r="H616" i="1"/>
  <c r="N616" i="1" s="1"/>
  <c r="G616" i="1"/>
  <c r="L620" i="1"/>
  <c r="M620" i="1" s="1"/>
  <c r="P620" i="1" s="1"/>
  <c r="K620" i="1"/>
  <c r="O620" i="1" s="1"/>
  <c r="J620" i="1"/>
  <c r="I620" i="1"/>
  <c r="H620" i="1"/>
  <c r="N620" i="1" s="1"/>
  <c r="G620" i="1"/>
  <c r="L622" i="1"/>
  <c r="M622" i="1" s="1"/>
  <c r="P622" i="1" s="1"/>
  <c r="K622" i="1"/>
  <c r="O622" i="1" s="1"/>
  <c r="J622" i="1"/>
  <c r="I622" i="1"/>
  <c r="G622" i="1"/>
  <c r="H622" i="1"/>
  <c r="N622" i="1" s="1"/>
  <c r="L624" i="1"/>
  <c r="M624" i="1" s="1"/>
  <c r="P624" i="1" s="1"/>
  <c r="K624" i="1"/>
  <c r="O624" i="1" s="1"/>
  <c r="J624" i="1"/>
  <c r="I624" i="1"/>
  <c r="H624" i="1"/>
  <c r="N624" i="1" s="1"/>
  <c r="G624" i="1"/>
  <c r="L626" i="1"/>
  <c r="M626" i="1" s="1"/>
  <c r="P626" i="1" s="1"/>
  <c r="K626" i="1"/>
  <c r="O626" i="1" s="1"/>
  <c r="J626" i="1"/>
  <c r="I626" i="1"/>
  <c r="G626" i="1"/>
  <c r="H626" i="1"/>
  <c r="N626" i="1" s="1"/>
  <c r="L628" i="1"/>
  <c r="M628" i="1" s="1"/>
  <c r="P628" i="1" s="1"/>
  <c r="Q628" i="1" s="1"/>
  <c r="K628" i="1"/>
  <c r="O628" i="1" s="1"/>
  <c r="J628" i="1"/>
  <c r="I628" i="1"/>
  <c r="H628" i="1"/>
  <c r="N628" i="1" s="1"/>
  <c r="G628" i="1"/>
  <c r="L630" i="1"/>
  <c r="M630" i="1" s="1"/>
  <c r="P630" i="1" s="1"/>
  <c r="J630" i="1"/>
  <c r="I630" i="1"/>
  <c r="K630" i="1"/>
  <c r="O630" i="1" s="1"/>
  <c r="G630" i="1"/>
  <c r="H630" i="1"/>
  <c r="N630" i="1" s="1"/>
  <c r="L632" i="1"/>
  <c r="M632" i="1" s="1"/>
  <c r="P632" i="1" s="1"/>
  <c r="K632" i="1"/>
  <c r="O632" i="1" s="1"/>
  <c r="J632" i="1"/>
  <c r="I632" i="1"/>
  <c r="H632" i="1"/>
  <c r="N632" i="1" s="1"/>
  <c r="G632" i="1"/>
  <c r="L634" i="1"/>
  <c r="M634" i="1" s="1"/>
  <c r="P634" i="1" s="1"/>
  <c r="K634" i="1"/>
  <c r="O634" i="1" s="1"/>
  <c r="J634" i="1"/>
  <c r="I634" i="1"/>
  <c r="G634" i="1"/>
  <c r="H634" i="1"/>
  <c r="N634" i="1" s="1"/>
  <c r="L636" i="1"/>
  <c r="M636" i="1" s="1"/>
  <c r="P636" i="1" s="1"/>
  <c r="K636" i="1"/>
  <c r="O636" i="1" s="1"/>
  <c r="J636" i="1"/>
  <c r="I636" i="1"/>
  <c r="H636" i="1"/>
  <c r="N636" i="1" s="1"/>
  <c r="G636" i="1"/>
  <c r="L642" i="1"/>
  <c r="M642" i="1" s="1"/>
  <c r="P642" i="1" s="1"/>
  <c r="K642" i="1"/>
  <c r="O642" i="1" s="1"/>
  <c r="J642" i="1"/>
  <c r="I642" i="1"/>
  <c r="G642" i="1"/>
  <c r="H642" i="1"/>
  <c r="N642" i="1" s="1"/>
  <c r="L644" i="1"/>
  <c r="M644" i="1" s="1"/>
  <c r="P644" i="1" s="1"/>
  <c r="K644" i="1"/>
  <c r="O644" i="1" s="1"/>
  <c r="J644" i="1"/>
  <c r="I644" i="1"/>
  <c r="H644" i="1"/>
  <c r="N644" i="1" s="1"/>
  <c r="G644" i="1"/>
  <c r="L646" i="1"/>
  <c r="M646" i="1" s="1"/>
  <c r="P646" i="1" s="1"/>
  <c r="J646" i="1"/>
  <c r="I646" i="1"/>
  <c r="K646" i="1"/>
  <c r="O646" i="1" s="1"/>
  <c r="G646" i="1"/>
  <c r="H646" i="1"/>
  <c r="N646" i="1" s="1"/>
  <c r="L652" i="1"/>
  <c r="M652" i="1" s="1"/>
  <c r="P652" i="1" s="1"/>
  <c r="K652" i="1"/>
  <c r="O652" i="1" s="1"/>
  <c r="J652" i="1"/>
  <c r="I652" i="1"/>
  <c r="H652" i="1"/>
  <c r="N652" i="1" s="1"/>
  <c r="G652" i="1"/>
  <c r="L654" i="1"/>
  <c r="M654" i="1" s="1"/>
  <c r="P654" i="1" s="1"/>
  <c r="K654" i="1"/>
  <c r="O654" i="1" s="1"/>
  <c r="J654" i="1"/>
  <c r="I654" i="1"/>
  <c r="G654" i="1"/>
  <c r="H654" i="1"/>
  <c r="N654" i="1" s="1"/>
  <c r="L656" i="1"/>
  <c r="M656" i="1" s="1"/>
  <c r="P656" i="1" s="1"/>
  <c r="Q656" i="1" s="1"/>
  <c r="K656" i="1"/>
  <c r="O656" i="1" s="1"/>
  <c r="J656" i="1"/>
  <c r="I656" i="1"/>
  <c r="H656" i="1"/>
  <c r="N656" i="1" s="1"/>
  <c r="G656" i="1"/>
  <c r="L658" i="1"/>
  <c r="M658" i="1" s="1"/>
  <c r="P658" i="1" s="1"/>
  <c r="K658" i="1"/>
  <c r="O658" i="1" s="1"/>
  <c r="J658" i="1"/>
  <c r="I658" i="1"/>
  <c r="G658" i="1"/>
  <c r="H658" i="1"/>
  <c r="N658" i="1" s="1"/>
  <c r="L666" i="1"/>
  <c r="M666" i="1" s="1"/>
  <c r="P666" i="1" s="1"/>
  <c r="Q666" i="1" s="1"/>
  <c r="K666" i="1"/>
  <c r="O666" i="1" s="1"/>
  <c r="J666" i="1"/>
  <c r="I666" i="1"/>
  <c r="G666" i="1"/>
  <c r="H666" i="1"/>
  <c r="N666" i="1" s="1"/>
  <c r="L668" i="1"/>
  <c r="M668" i="1" s="1"/>
  <c r="P668" i="1" s="1"/>
  <c r="K668" i="1"/>
  <c r="O668" i="1" s="1"/>
  <c r="J668" i="1"/>
  <c r="I668" i="1"/>
  <c r="H668" i="1"/>
  <c r="N668" i="1" s="1"/>
  <c r="G668" i="1"/>
  <c r="L670" i="1"/>
  <c r="M670" i="1" s="1"/>
  <c r="P670" i="1" s="1"/>
  <c r="Q670" i="1" s="1"/>
  <c r="K670" i="1"/>
  <c r="O670" i="1" s="1"/>
  <c r="J670" i="1"/>
  <c r="I670" i="1"/>
  <c r="G670" i="1"/>
  <c r="H670" i="1"/>
  <c r="N670" i="1" s="1"/>
  <c r="L672" i="1"/>
  <c r="M672" i="1" s="1"/>
  <c r="P672" i="1" s="1"/>
  <c r="K672" i="1"/>
  <c r="O672" i="1" s="1"/>
  <c r="J672" i="1"/>
  <c r="I672" i="1"/>
  <c r="H672" i="1"/>
  <c r="N672" i="1" s="1"/>
  <c r="G672" i="1"/>
  <c r="L674" i="1"/>
  <c r="M674" i="1" s="1"/>
  <c r="P674" i="1" s="1"/>
  <c r="Q674" i="1" s="1"/>
  <c r="K674" i="1"/>
  <c r="O674" i="1" s="1"/>
  <c r="J674" i="1"/>
  <c r="I674" i="1"/>
  <c r="G674" i="1"/>
  <c r="H674" i="1"/>
  <c r="N674" i="1" s="1"/>
  <c r="L682" i="1"/>
  <c r="M682" i="1" s="1"/>
  <c r="P682" i="1" s="1"/>
  <c r="K682" i="1"/>
  <c r="O682" i="1" s="1"/>
  <c r="J682" i="1"/>
  <c r="I682" i="1"/>
  <c r="G682" i="1"/>
  <c r="H682" i="1"/>
  <c r="N682" i="1" s="1"/>
  <c r="L684" i="1"/>
  <c r="M684" i="1" s="1"/>
  <c r="P684" i="1" s="1"/>
  <c r="K684" i="1"/>
  <c r="O684" i="1" s="1"/>
  <c r="J684" i="1"/>
  <c r="I684" i="1"/>
  <c r="H684" i="1"/>
  <c r="N684" i="1" s="1"/>
  <c r="G684" i="1"/>
  <c r="L686" i="1"/>
  <c r="M686" i="1" s="1"/>
  <c r="P686" i="1" s="1"/>
  <c r="K686" i="1"/>
  <c r="O686" i="1" s="1"/>
  <c r="J686" i="1"/>
  <c r="I686" i="1"/>
  <c r="G686" i="1"/>
  <c r="H686" i="1"/>
  <c r="N686" i="1" s="1"/>
  <c r="L688" i="1"/>
  <c r="M688" i="1" s="1"/>
  <c r="P688" i="1" s="1"/>
  <c r="K688" i="1"/>
  <c r="O688" i="1" s="1"/>
  <c r="J688" i="1"/>
  <c r="I688" i="1"/>
  <c r="H688" i="1"/>
  <c r="N688" i="1" s="1"/>
  <c r="G688" i="1"/>
  <c r="L690" i="1"/>
  <c r="M690" i="1" s="1"/>
  <c r="P690" i="1" s="1"/>
  <c r="K690" i="1"/>
  <c r="O690" i="1" s="1"/>
  <c r="J690" i="1"/>
  <c r="I690" i="1"/>
  <c r="G690" i="1"/>
  <c r="H690" i="1"/>
  <c r="N690" i="1" s="1"/>
  <c r="L692" i="1"/>
  <c r="M692" i="1" s="1"/>
  <c r="P692" i="1" s="1"/>
  <c r="K692" i="1"/>
  <c r="O692" i="1" s="1"/>
  <c r="J692" i="1"/>
  <c r="I692" i="1"/>
  <c r="H692" i="1"/>
  <c r="N692" i="1" s="1"/>
  <c r="G692" i="1"/>
  <c r="L700" i="1"/>
  <c r="M700" i="1" s="1"/>
  <c r="P700" i="1" s="1"/>
  <c r="K700" i="1"/>
  <c r="O700" i="1" s="1"/>
  <c r="J700" i="1"/>
  <c r="I700" i="1"/>
  <c r="H700" i="1"/>
  <c r="N700" i="1" s="1"/>
  <c r="G700" i="1"/>
  <c r="L702" i="1"/>
  <c r="M702" i="1" s="1"/>
  <c r="P702" i="1" s="1"/>
  <c r="Q702" i="1" s="1"/>
  <c r="K702" i="1"/>
  <c r="O702" i="1" s="1"/>
  <c r="J702" i="1"/>
  <c r="I702" i="1"/>
  <c r="G702" i="1"/>
  <c r="H702" i="1"/>
  <c r="N702" i="1" s="1"/>
  <c r="L704" i="1"/>
  <c r="M704" i="1" s="1"/>
  <c r="P704" i="1" s="1"/>
  <c r="K704" i="1"/>
  <c r="O704" i="1" s="1"/>
  <c r="J704" i="1"/>
  <c r="H704" i="1"/>
  <c r="N704" i="1" s="1"/>
  <c r="I704" i="1"/>
  <c r="G704" i="1"/>
  <c r="L706" i="1"/>
  <c r="M706" i="1" s="1"/>
  <c r="P706" i="1" s="1"/>
  <c r="Q706" i="1" s="1"/>
  <c r="K706" i="1"/>
  <c r="O706" i="1" s="1"/>
  <c r="J706" i="1"/>
  <c r="I706" i="1"/>
  <c r="G706" i="1"/>
  <c r="H706" i="1"/>
  <c r="N706" i="1" s="1"/>
  <c r="L708" i="1"/>
  <c r="M708" i="1" s="1"/>
  <c r="P708" i="1" s="1"/>
  <c r="K708" i="1"/>
  <c r="O708" i="1" s="1"/>
  <c r="J708" i="1"/>
  <c r="H708" i="1"/>
  <c r="N708" i="1" s="1"/>
  <c r="I708" i="1"/>
  <c r="G708" i="1"/>
  <c r="L710" i="1"/>
  <c r="M710" i="1" s="1"/>
  <c r="P710" i="1" s="1"/>
  <c r="J710" i="1"/>
  <c r="K710" i="1"/>
  <c r="O710" i="1" s="1"/>
  <c r="I710" i="1"/>
  <c r="G710" i="1"/>
  <c r="H710" i="1"/>
  <c r="N710" i="1" s="1"/>
  <c r="L718" i="1"/>
  <c r="M718" i="1" s="1"/>
  <c r="P718" i="1" s="1"/>
  <c r="K718" i="1"/>
  <c r="O718" i="1" s="1"/>
  <c r="J718" i="1"/>
  <c r="I718" i="1"/>
  <c r="G718" i="1"/>
  <c r="H718" i="1"/>
  <c r="N718" i="1" s="1"/>
  <c r="L720" i="1"/>
  <c r="M720" i="1" s="1"/>
  <c r="P720" i="1" s="1"/>
  <c r="K720" i="1"/>
  <c r="O720" i="1" s="1"/>
  <c r="J720" i="1"/>
  <c r="H720" i="1"/>
  <c r="N720" i="1" s="1"/>
  <c r="I720" i="1"/>
  <c r="G720" i="1"/>
  <c r="L722" i="1"/>
  <c r="M722" i="1" s="1"/>
  <c r="P722" i="1" s="1"/>
  <c r="K722" i="1"/>
  <c r="O722" i="1" s="1"/>
  <c r="J722" i="1"/>
  <c r="I722" i="1"/>
  <c r="G722" i="1"/>
  <c r="H722" i="1"/>
  <c r="N722" i="1" s="1"/>
  <c r="L724" i="1"/>
  <c r="M724" i="1" s="1"/>
  <c r="P724" i="1" s="1"/>
  <c r="K724" i="1"/>
  <c r="O724" i="1" s="1"/>
  <c r="J724" i="1"/>
  <c r="H724" i="1"/>
  <c r="N724" i="1" s="1"/>
  <c r="I724" i="1"/>
  <c r="G724" i="1"/>
  <c r="L726" i="1"/>
  <c r="M726" i="1" s="1"/>
  <c r="P726" i="1" s="1"/>
  <c r="J726" i="1"/>
  <c r="K726" i="1"/>
  <c r="O726" i="1" s="1"/>
  <c r="I726" i="1"/>
  <c r="G726" i="1"/>
  <c r="H726" i="1"/>
  <c r="N726" i="1" s="1"/>
  <c r="L728" i="1"/>
  <c r="M728" i="1" s="1"/>
  <c r="P728" i="1" s="1"/>
  <c r="K728" i="1"/>
  <c r="O728" i="1" s="1"/>
  <c r="J728" i="1"/>
  <c r="I728" i="1"/>
  <c r="H728" i="1"/>
  <c r="N728" i="1" s="1"/>
  <c r="G728" i="1"/>
  <c r="L736" i="1"/>
  <c r="M736" i="1" s="1"/>
  <c r="P736" i="1" s="1"/>
  <c r="K736" i="1"/>
  <c r="O736" i="1" s="1"/>
  <c r="J736" i="1"/>
  <c r="H736" i="1"/>
  <c r="N736" i="1" s="1"/>
  <c r="I736" i="1"/>
  <c r="G736" i="1"/>
  <c r="L738" i="1"/>
  <c r="M738" i="1" s="1"/>
  <c r="P738" i="1" s="1"/>
  <c r="Q738" i="1" s="1"/>
  <c r="K738" i="1"/>
  <c r="O738" i="1" s="1"/>
  <c r="J738" i="1"/>
  <c r="I738" i="1"/>
  <c r="G738" i="1"/>
  <c r="H738" i="1"/>
  <c r="N738" i="1" s="1"/>
  <c r="L740" i="1"/>
  <c r="M740" i="1" s="1"/>
  <c r="P740" i="1" s="1"/>
  <c r="K740" i="1"/>
  <c r="O740" i="1" s="1"/>
  <c r="J740" i="1"/>
  <c r="H740" i="1"/>
  <c r="N740" i="1" s="1"/>
  <c r="I740" i="1"/>
  <c r="G740" i="1"/>
  <c r="L742" i="1"/>
  <c r="M742" i="1" s="1"/>
  <c r="P742" i="1" s="1"/>
  <c r="J742" i="1"/>
  <c r="K742" i="1"/>
  <c r="O742" i="1" s="1"/>
  <c r="I742" i="1"/>
  <c r="G742" i="1"/>
  <c r="H742" i="1"/>
  <c r="N742" i="1" s="1"/>
  <c r="L746" i="1"/>
  <c r="M746" i="1" s="1"/>
  <c r="P746" i="1" s="1"/>
  <c r="K746" i="1"/>
  <c r="O746" i="1" s="1"/>
  <c r="J746" i="1"/>
  <c r="I746" i="1"/>
  <c r="G746" i="1"/>
  <c r="H746" i="1"/>
  <c r="N746" i="1" s="1"/>
  <c r="M4" i="1"/>
  <c r="P4" i="1" s="1"/>
  <c r="Q4" i="1" s="1"/>
  <c r="L3" i="1"/>
  <c r="M3" i="1" s="1"/>
  <c r="P3" i="1" s="1"/>
  <c r="H3" i="1"/>
  <c r="N3" i="1" s="1"/>
  <c r="I3" i="1"/>
  <c r="K3" i="1"/>
  <c r="O3" i="1" s="1"/>
  <c r="J3" i="1"/>
  <c r="G3" i="1"/>
  <c r="L5" i="1"/>
  <c r="M5" i="1" s="1"/>
  <c r="P5" i="1" s="1"/>
  <c r="K5" i="1"/>
  <c r="O5" i="1" s="1"/>
  <c r="J5" i="1"/>
  <c r="I5" i="1"/>
  <c r="H5" i="1"/>
  <c r="N5" i="1" s="1"/>
  <c r="G5" i="1"/>
  <c r="L7" i="1"/>
  <c r="M7" i="1" s="1"/>
  <c r="P7" i="1" s="1"/>
  <c r="K7" i="1"/>
  <c r="O7" i="1" s="1"/>
  <c r="J7" i="1"/>
  <c r="I7" i="1"/>
  <c r="H7" i="1"/>
  <c r="N7" i="1" s="1"/>
  <c r="G7" i="1"/>
  <c r="L13" i="1"/>
  <c r="M13" i="1" s="1"/>
  <c r="P13" i="1" s="1"/>
  <c r="K13" i="1"/>
  <c r="O13" i="1" s="1"/>
  <c r="J13" i="1"/>
  <c r="I13" i="1"/>
  <c r="G13" i="1"/>
  <c r="H13" i="1"/>
  <c r="N13" i="1" s="1"/>
  <c r="L15" i="1"/>
  <c r="M15" i="1" s="1"/>
  <c r="P15" i="1" s="1"/>
  <c r="K15" i="1"/>
  <c r="O15" i="1" s="1"/>
  <c r="J15" i="1"/>
  <c r="H15" i="1"/>
  <c r="N15" i="1" s="1"/>
  <c r="I15" i="1"/>
  <c r="G15" i="1"/>
  <c r="L17" i="1"/>
  <c r="M17" i="1" s="1"/>
  <c r="P17" i="1" s="1"/>
  <c r="K17" i="1"/>
  <c r="O17" i="1" s="1"/>
  <c r="J17" i="1"/>
  <c r="I17" i="1"/>
  <c r="G17" i="1"/>
  <c r="H17" i="1"/>
  <c r="N17" i="1" s="1"/>
  <c r="L19" i="1"/>
  <c r="M19" i="1" s="1"/>
  <c r="P19" i="1" s="1"/>
  <c r="K19" i="1"/>
  <c r="O19" i="1" s="1"/>
  <c r="J19" i="1"/>
  <c r="H19" i="1"/>
  <c r="N19" i="1" s="1"/>
  <c r="I19" i="1"/>
  <c r="G19" i="1"/>
  <c r="L21" i="1"/>
  <c r="M21" i="1" s="1"/>
  <c r="P21" i="1" s="1"/>
  <c r="K21" i="1"/>
  <c r="O21" i="1" s="1"/>
  <c r="J21" i="1"/>
  <c r="I21" i="1"/>
  <c r="H21" i="1"/>
  <c r="N21" i="1" s="1"/>
  <c r="G21" i="1"/>
  <c r="L23" i="1"/>
  <c r="M23" i="1" s="1"/>
  <c r="P23" i="1" s="1"/>
  <c r="K23" i="1"/>
  <c r="O23" i="1" s="1"/>
  <c r="J23" i="1"/>
  <c r="I23" i="1"/>
  <c r="H23" i="1"/>
  <c r="N23" i="1" s="1"/>
  <c r="G23" i="1"/>
  <c r="L25" i="1"/>
  <c r="M25" i="1" s="1"/>
  <c r="P25" i="1" s="1"/>
  <c r="K25" i="1"/>
  <c r="O25" i="1" s="1"/>
  <c r="J25" i="1"/>
  <c r="I25" i="1"/>
  <c r="G25" i="1"/>
  <c r="H25" i="1"/>
  <c r="N25" i="1" s="1"/>
  <c r="L27" i="1"/>
  <c r="M27" i="1" s="1"/>
  <c r="P27" i="1" s="1"/>
  <c r="K27" i="1"/>
  <c r="O27" i="1" s="1"/>
  <c r="J27" i="1"/>
  <c r="I27" i="1"/>
  <c r="H27" i="1"/>
  <c r="N27" i="1" s="1"/>
  <c r="G27" i="1"/>
  <c r="L29" i="1"/>
  <c r="M29" i="1" s="1"/>
  <c r="P29" i="1" s="1"/>
  <c r="K29" i="1"/>
  <c r="O29" i="1" s="1"/>
  <c r="J29" i="1"/>
  <c r="I29" i="1"/>
  <c r="G29" i="1"/>
  <c r="H29" i="1"/>
  <c r="N29" i="1" s="1"/>
  <c r="L31" i="1"/>
  <c r="M31" i="1" s="1"/>
  <c r="P31" i="1" s="1"/>
  <c r="K31" i="1"/>
  <c r="O31" i="1" s="1"/>
  <c r="J31" i="1"/>
  <c r="H31" i="1"/>
  <c r="N31" i="1" s="1"/>
  <c r="I31" i="1"/>
  <c r="G31" i="1"/>
  <c r="L33" i="1"/>
  <c r="M33" i="1" s="1"/>
  <c r="P33" i="1" s="1"/>
  <c r="K33" i="1"/>
  <c r="O33" i="1" s="1"/>
  <c r="J33" i="1"/>
  <c r="I33" i="1"/>
  <c r="G33" i="1"/>
  <c r="H33" i="1"/>
  <c r="N33" i="1" s="1"/>
  <c r="L35" i="1"/>
  <c r="M35" i="1" s="1"/>
  <c r="P35" i="1" s="1"/>
  <c r="K35" i="1"/>
  <c r="O35" i="1" s="1"/>
  <c r="J35" i="1"/>
  <c r="H35" i="1"/>
  <c r="N35" i="1" s="1"/>
  <c r="G35" i="1"/>
  <c r="I35" i="1"/>
  <c r="L37" i="1"/>
  <c r="M37" i="1" s="1"/>
  <c r="P37" i="1" s="1"/>
  <c r="K37" i="1"/>
  <c r="O37" i="1" s="1"/>
  <c r="J37" i="1"/>
  <c r="I37" i="1"/>
  <c r="H37" i="1"/>
  <c r="N37" i="1" s="1"/>
  <c r="G37" i="1"/>
  <c r="L39" i="1"/>
  <c r="M39" i="1" s="1"/>
  <c r="P39" i="1" s="1"/>
  <c r="K39" i="1"/>
  <c r="O39" i="1" s="1"/>
  <c r="J39" i="1"/>
  <c r="I39" i="1"/>
  <c r="H39" i="1"/>
  <c r="N39" i="1" s="1"/>
  <c r="G39" i="1"/>
  <c r="L41" i="1"/>
  <c r="M41" i="1" s="1"/>
  <c r="P41" i="1" s="1"/>
  <c r="K41" i="1"/>
  <c r="O41" i="1" s="1"/>
  <c r="J41" i="1"/>
  <c r="I41" i="1"/>
  <c r="G41" i="1"/>
  <c r="H41" i="1"/>
  <c r="N41" i="1" s="1"/>
  <c r="L43" i="1"/>
  <c r="M43" i="1" s="1"/>
  <c r="P43" i="1" s="1"/>
  <c r="K43" i="1"/>
  <c r="O43" i="1" s="1"/>
  <c r="J43" i="1"/>
  <c r="I43" i="1"/>
  <c r="H43" i="1"/>
  <c r="N43" i="1" s="1"/>
  <c r="G43" i="1"/>
  <c r="L45" i="1"/>
  <c r="M45" i="1" s="1"/>
  <c r="P45" i="1" s="1"/>
  <c r="K45" i="1"/>
  <c r="O45" i="1" s="1"/>
  <c r="J45" i="1"/>
  <c r="I45" i="1"/>
  <c r="G45" i="1"/>
  <c r="H45" i="1"/>
  <c r="N45" i="1" s="1"/>
  <c r="L47" i="1"/>
  <c r="M47" i="1" s="1"/>
  <c r="P47" i="1" s="1"/>
  <c r="K47" i="1"/>
  <c r="O47" i="1" s="1"/>
  <c r="J47" i="1"/>
  <c r="H47" i="1"/>
  <c r="N47" i="1" s="1"/>
  <c r="I47" i="1"/>
  <c r="G47" i="1"/>
  <c r="L49" i="1"/>
  <c r="M49" i="1" s="1"/>
  <c r="P49" i="1" s="1"/>
  <c r="K49" i="1"/>
  <c r="O49" i="1" s="1"/>
  <c r="J49" i="1"/>
  <c r="I49" i="1"/>
  <c r="G49" i="1"/>
  <c r="H49" i="1"/>
  <c r="N49" i="1" s="1"/>
  <c r="L51" i="1"/>
  <c r="M51" i="1" s="1"/>
  <c r="P51" i="1" s="1"/>
  <c r="J51" i="1"/>
  <c r="K51" i="1"/>
  <c r="O51" i="1" s="1"/>
  <c r="H51" i="1"/>
  <c r="N51" i="1" s="1"/>
  <c r="I51" i="1"/>
  <c r="G51" i="1"/>
  <c r="L53" i="1"/>
  <c r="M53" i="1" s="1"/>
  <c r="P53" i="1" s="1"/>
  <c r="K53" i="1"/>
  <c r="O53" i="1" s="1"/>
  <c r="J53" i="1"/>
  <c r="I53" i="1"/>
  <c r="H53" i="1"/>
  <c r="N53" i="1" s="1"/>
  <c r="G53" i="1"/>
  <c r="L55" i="1"/>
  <c r="M55" i="1" s="1"/>
  <c r="P55" i="1" s="1"/>
  <c r="K55" i="1"/>
  <c r="O55" i="1" s="1"/>
  <c r="J55" i="1"/>
  <c r="I55" i="1"/>
  <c r="H55" i="1"/>
  <c r="N55" i="1" s="1"/>
  <c r="G55" i="1"/>
  <c r="L59" i="1"/>
  <c r="M59" i="1" s="1"/>
  <c r="P59" i="1" s="1"/>
  <c r="K59" i="1"/>
  <c r="O59" i="1" s="1"/>
  <c r="J59" i="1"/>
  <c r="I59" i="1"/>
  <c r="H59" i="1"/>
  <c r="N59" i="1" s="1"/>
  <c r="G59" i="1"/>
  <c r="L63" i="1"/>
  <c r="M63" i="1" s="1"/>
  <c r="P63" i="1" s="1"/>
  <c r="K63" i="1"/>
  <c r="O63" i="1" s="1"/>
  <c r="J63" i="1"/>
  <c r="H63" i="1"/>
  <c r="N63" i="1" s="1"/>
  <c r="I63" i="1"/>
  <c r="G63" i="1"/>
  <c r="L67" i="1"/>
  <c r="M67" i="1" s="1"/>
  <c r="P67" i="1" s="1"/>
  <c r="K67" i="1"/>
  <c r="O67" i="1" s="1"/>
  <c r="H67" i="1"/>
  <c r="N67" i="1" s="1"/>
  <c r="I67" i="1"/>
  <c r="G67" i="1"/>
  <c r="J67" i="1"/>
  <c r="L73" i="1"/>
  <c r="M73" i="1" s="1"/>
  <c r="P73" i="1" s="1"/>
  <c r="K73" i="1"/>
  <c r="O73" i="1" s="1"/>
  <c r="J73" i="1"/>
  <c r="I73" i="1"/>
  <c r="G73" i="1"/>
  <c r="H73" i="1"/>
  <c r="N73" i="1" s="1"/>
  <c r="L77" i="1"/>
  <c r="M77" i="1" s="1"/>
  <c r="P77" i="1" s="1"/>
  <c r="K77" i="1"/>
  <c r="O77" i="1" s="1"/>
  <c r="J77" i="1"/>
  <c r="I77" i="1"/>
  <c r="G77" i="1"/>
  <c r="H77" i="1"/>
  <c r="N77" i="1" s="1"/>
  <c r="L81" i="1"/>
  <c r="M81" i="1" s="1"/>
  <c r="P81" i="1" s="1"/>
  <c r="K81" i="1"/>
  <c r="O81" i="1" s="1"/>
  <c r="J81" i="1"/>
  <c r="I81" i="1"/>
  <c r="G81" i="1"/>
  <c r="H81" i="1"/>
  <c r="N81" i="1" s="1"/>
  <c r="L83" i="1"/>
  <c r="M83" i="1" s="1"/>
  <c r="P83" i="1" s="1"/>
  <c r="K83" i="1"/>
  <c r="O83" i="1" s="1"/>
  <c r="J83" i="1"/>
  <c r="H83" i="1"/>
  <c r="N83" i="1" s="1"/>
  <c r="I83" i="1"/>
  <c r="G83" i="1"/>
  <c r="L87" i="1"/>
  <c r="M87" i="1" s="1"/>
  <c r="P87" i="1" s="1"/>
  <c r="K87" i="1"/>
  <c r="O87" i="1" s="1"/>
  <c r="J87" i="1"/>
  <c r="I87" i="1"/>
  <c r="H87" i="1"/>
  <c r="N87" i="1" s="1"/>
  <c r="G87" i="1"/>
  <c r="L91" i="1"/>
  <c r="M91" i="1" s="1"/>
  <c r="P91" i="1" s="1"/>
  <c r="K91" i="1"/>
  <c r="O91" i="1" s="1"/>
  <c r="J91" i="1"/>
  <c r="I91" i="1"/>
  <c r="H91" i="1"/>
  <c r="N91" i="1" s="1"/>
  <c r="G91" i="1"/>
  <c r="L95" i="1"/>
  <c r="M95" i="1" s="1"/>
  <c r="P95" i="1" s="1"/>
  <c r="K95" i="1"/>
  <c r="O95" i="1" s="1"/>
  <c r="J95" i="1"/>
  <c r="H95" i="1"/>
  <c r="N95" i="1" s="1"/>
  <c r="I95" i="1"/>
  <c r="G95" i="1"/>
  <c r="L97" i="1"/>
  <c r="M97" i="1" s="1"/>
  <c r="P97" i="1" s="1"/>
  <c r="K97" i="1"/>
  <c r="O97" i="1" s="1"/>
  <c r="Q97" i="1" s="1"/>
  <c r="J97" i="1"/>
  <c r="I97" i="1"/>
  <c r="G97" i="1"/>
  <c r="H97" i="1"/>
  <c r="N97" i="1" s="1"/>
  <c r="L101" i="1"/>
  <c r="M101" i="1" s="1"/>
  <c r="P101" i="1" s="1"/>
  <c r="K101" i="1"/>
  <c r="O101" i="1" s="1"/>
  <c r="J101" i="1"/>
  <c r="I101" i="1"/>
  <c r="H101" i="1"/>
  <c r="N101" i="1" s="1"/>
  <c r="G101" i="1"/>
  <c r="L105" i="1"/>
  <c r="M105" i="1" s="1"/>
  <c r="P105" i="1" s="1"/>
  <c r="K105" i="1"/>
  <c r="O105" i="1" s="1"/>
  <c r="J105" i="1"/>
  <c r="I105" i="1"/>
  <c r="G105" i="1"/>
  <c r="H105" i="1"/>
  <c r="N105" i="1" s="1"/>
  <c r="L109" i="1"/>
  <c r="M109" i="1" s="1"/>
  <c r="P109" i="1" s="1"/>
  <c r="K109" i="1"/>
  <c r="O109" i="1" s="1"/>
  <c r="J109" i="1"/>
  <c r="I109" i="1"/>
  <c r="G109" i="1"/>
  <c r="H109" i="1"/>
  <c r="N109" i="1" s="1"/>
  <c r="L113" i="1"/>
  <c r="M113" i="1" s="1"/>
  <c r="P113" i="1" s="1"/>
  <c r="K113" i="1"/>
  <c r="O113" i="1" s="1"/>
  <c r="J113" i="1"/>
  <c r="I113" i="1"/>
  <c r="G113" i="1"/>
  <c r="H113" i="1"/>
  <c r="N113" i="1" s="1"/>
  <c r="L117" i="1"/>
  <c r="M117" i="1" s="1"/>
  <c r="P117" i="1" s="1"/>
  <c r="K117" i="1"/>
  <c r="O117" i="1" s="1"/>
  <c r="J117" i="1"/>
  <c r="I117" i="1"/>
  <c r="H117" i="1"/>
  <c r="N117" i="1" s="1"/>
  <c r="G117" i="1"/>
  <c r="L121" i="1"/>
  <c r="M121" i="1" s="1"/>
  <c r="P121" i="1" s="1"/>
  <c r="K121" i="1"/>
  <c r="O121" i="1" s="1"/>
  <c r="J121" i="1"/>
  <c r="I121" i="1"/>
  <c r="G121" i="1"/>
  <c r="H121" i="1"/>
  <c r="N121" i="1" s="1"/>
  <c r="L125" i="1"/>
  <c r="M125" i="1" s="1"/>
  <c r="P125" i="1" s="1"/>
  <c r="K125" i="1"/>
  <c r="O125" i="1" s="1"/>
  <c r="J125" i="1"/>
  <c r="I125" i="1"/>
  <c r="G125" i="1"/>
  <c r="H125" i="1"/>
  <c r="N125" i="1" s="1"/>
  <c r="L129" i="1"/>
  <c r="M129" i="1" s="1"/>
  <c r="P129" i="1" s="1"/>
  <c r="K129" i="1"/>
  <c r="O129" i="1" s="1"/>
  <c r="J129" i="1"/>
  <c r="I129" i="1"/>
  <c r="G129" i="1"/>
  <c r="H129" i="1"/>
  <c r="N129" i="1" s="1"/>
  <c r="L133" i="1"/>
  <c r="M133" i="1" s="1"/>
  <c r="P133" i="1" s="1"/>
  <c r="K133" i="1"/>
  <c r="O133" i="1" s="1"/>
  <c r="J133" i="1"/>
  <c r="I133" i="1"/>
  <c r="H133" i="1"/>
  <c r="N133" i="1" s="1"/>
  <c r="G133" i="1"/>
  <c r="L137" i="1"/>
  <c r="M137" i="1" s="1"/>
  <c r="P137" i="1" s="1"/>
  <c r="K137" i="1"/>
  <c r="O137" i="1" s="1"/>
  <c r="J137" i="1"/>
  <c r="I137" i="1"/>
  <c r="G137" i="1"/>
  <c r="H137" i="1"/>
  <c r="N137" i="1" s="1"/>
  <c r="L141" i="1"/>
  <c r="M141" i="1" s="1"/>
  <c r="P141" i="1" s="1"/>
  <c r="K141" i="1"/>
  <c r="O141" i="1" s="1"/>
  <c r="J141" i="1"/>
  <c r="I141" i="1"/>
  <c r="G141" i="1"/>
  <c r="H141" i="1"/>
  <c r="N141" i="1" s="1"/>
  <c r="L145" i="1"/>
  <c r="M145" i="1" s="1"/>
  <c r="P145" i="1" s="1"/>
  <c r="K145" i="1"/>
  <c r="O145" i="1" s="1"/>
  <c r="J145" i="1"/>
  <c r="I145" i="1"/>
  <c r="G145" i="1"/>
  <c r="H145" i="1"/>
  <c r="N145" i="1" s="1"/>
  <c r="L149" i="1"/>
  <c r="M149" i="1" s="1"/>
  <c r="P149" i="1" s="1"/>
  <c r="K149" i="1"/>
  <c r="O149" i="1" s="1"/>
  <c r="J149" i="1"/>
  <c r="I149" i="1"/>
  <c r="H149" i="1"/>
  <c r="N149" i="1" s="1"/>
  <c r="G149" i="1"/>
  <c r="L153" i="1"/>
  <c r="M153" i="1" s="1"/>
  <c r="P153" i="1" s="1"/>
  <c r="K153" i="1"/>
  <c r="O153" i="1" s="1"/>
  <c r="J153" i="1"/>
  <c r="I153" i="1"/>
  <c r="G153" i="1"/>
  <c r="H153" i="1"/>
  <c r="N153" i="1" s="1"/>
  <c r="L157" i="1"/>
  <c r="M157" i="1" s="1"/>
  <c r="P157" i="1" s="1"/>
  <c r="K157" i="1"/>
  <c r="O157" i="1" s="1"/>
  <c r="J157" i="1"/>
  <c r="I157" i="1"/>
  <c r="G157" i="1"/>
  <c r="H157" i="1"/>
  <c r="N157" i="1" s="1"/>
  <c r="L159" i="1"/>
  <c r="M159" i="1" s="1"/>
  <c r="P159" i="1" s="1"/>
  <c r="K159" i="1"/>
  <c r="O159" i="1" s="1"/>
  <c r="J159" i="1"/>
  <c r="H159" i="1"/>
  <c r="N159" i="1" s="1"/>
  <c r="I159" i="1"/>
  <c r="G159" i="1"/>
  <c r="L163" i="1"/>
  <c r="M163" i="1" s="1"/>
  <c r="P163" i="1" s="1"/>
  <c r="K163" i="1"/>
  <c r="O163" i="1" s="1"/>
  <c r="J163" i="1"/>
  <c r="H163" i="1"/>
  <c r="N163" i="1" s="1"/>
  <c r="G163" i="1"/>
  <c r="I163" i="1"/>
  <c r="L167" i="1"/>
  <c r="M167" i="1" s="1"/>
  <c r="P167" i="1" s="1"/>
  <c r="K167" i="1"/>
  <c r="O167" i="1" s="1"/>
  <c r="J167" i="1"/>
  <c r="I167" i="1"/>
  <c r="H167" i="1"/>
  <c r="N167" i="1" s="1"/>
  <c r="G167" i="1"/>
  <c r="L171" i="1"/>
  <c r="M171" i="1" s="1"/>
  <c r="P171" i="1" s="1"/>
  <c r="K171" i="1"/>
  <c r="O171" i="1" s="1"/>
  <c r="J171" i="1"/>
  <c r="I171" i="1"/>
  <c r="H171" i="1"/>
  <c r="N171" i="1" s="1"/>
  <c r="G171" i="1"/>
  <c r="L175" i="1"/>
  <c r="M175" i="1" s="1"/>
  <c r="P175" i="1" s="1"/>
  <c r="K175" i="1"/>
  <c r="O175" i="1" s="1"/>
  <c r="J175" i="1"/>
  <c r="H175" i="1"/>
  <c r="N175" i="1" s="1"/>
  <c r="I175" i="1"/>
  <c r="G175" i="1"/>
  <c r="L181" i="1"/>
  <c r="M181" i="1" s="1"/>
  <c r="P181" i="1" s="1"/>
  <c r="K181" i="1"/>
  <c r="O181" i="1" s="1"/>
  <c r="J181" i="1"/>
  <c r="I181" i="1"/>
  <c r="H181" i="1"/>
  <c r="N181" i="1" s="1"/>
  <c r="G181" i="1"/>
  <c r="L185" i="1"/>
  <c r="M185" i="1" s="1"/>
  <c r="P185" i="1" s="1"/>
  <c r="K185" i="1"/>
  <c r="O185" i="1" s="1"/>
  <c r="J185" i="1"/>
  <c r="I185" i="1"/>
  <c r="G185" i="1"/>
  <c r="H185" i="1"/>
  <c r="N185" i="1" s="1"/>
  <c r="L187" i="1"/>
  <c r="M187" i="1" s="1"/>
  <c r="P187" i="1" s="1"/>
  <c r="K187" i="1"/>
  <c r="O187" i="1" s="1"/>
  <c r="J187" i="1"/>
  <c r="I187" i="1"/>
  <c r="H187" i="1"/>
  <c r="N187" i="1" s="1"/>
  <c r="G187" i="1"/>
  <c r="L193" i="1"/>
  <c r="M193" i="1" s="1"/>
  <c r="P193" i="1" s="1"/>
  <c r="K193" i="1"/>
  <c r="O193" i="1" s="1"/>
  <c r="J193" i="1"/>
  <c r="I193" i="1"/>
  <c r="G193" i="1"/>
  <c r="H193" i="1"/>
  <c r="N193" i="1" s="1"/>
  <c r="L197" i="1"/>
  <c r="M197" i="1" s="1"/>
  <c r="P197" i="1" s="1"/>
  <c r="K197" i="1"/>
  <c r="O197" i="1" s="1"/>
  <c r="J197" i="1"/>
  <c r="I197" i="1"/>
  <c r="H197" i="1"/>
  <c r="N197" i="1" s="1"/>
  <c r="G197" i="1"/>
  <c r="L201" i="1"/>
  <c r="M201" i="1" s="1"/>
  <c r="P201" i="1" s="1"/>
  <c r="K201" i="1"/>
  <c r="O201" i="1" s="1"/>
  <c r="J201" i="1"/>
  <c r="I201" i="1"/>
  <c r="G201" i="1"/>
  <c r="H201" i="1"/>
  <c r="N201" i="1" s="1"/>
  <c r="L205" i="1"/>
  <c r="M205" i="1" s="1"/>
  <c r="P205" i="1" s="1"/>
  <c r="K205" i="1"/>
  <c r="O205" i="1" s="1"/>
  <c r="J205" i="1"/>
  <c r="I205" i="1"/>
  <c r="G205" i="1"/>
  <c r="H205" i="1"/>
  <c r="N205" i="1" s="1"/>
  <c r="L209" i="1"/>
  <c r="M209" i="1" s="1"/>
  <c r="P209" i="1" s="1"/>
  <c r="K209" i="1"/>
  <c r="O209" i="1" s="1"/>
  <c r="J209" i="1"/>
  <c r="I209" i="1"/>
  <c r="G209" i="1"/>
  <c r="H209" i="1"/>
  <c r="N209" i="1" s="1"/>
  <c r="L213" i="1"/>
  <c r="M213" i="1" s="1"/>
  <c r="P213" i="1" s="1"/>
  <c r="K213" i="1"/>
  <c r="O213" i="1" s="1"/>
  <c r="J213" i="1"/>
  <c r="I213" i="1"/>
  <c r="H213" i="1"/>
  <c r="N213" i="1" s="1"/>
  <c r="G213" i="1"/>
  <c r="L215" i="1"/>
  <c r="M215" i="1" s="1"/>
  <c r="P215" i="1" s="1"/>
  <c r="K215" i="1"/>
  <c r="O215" i="1" s="1"/>
  <c r="J215" i="1"/>
  <c r="I215" i="1"/>
  <c r="H215" i="1"/>
  <c r="N215" i="1" s="1"/>
  <c r="G215" i="1"/>
  <c r="L219" i="1"/>
  <c r="M219" i="1" s="1"/>
  <c r="P219" i="1" s="1"/>
  <c r="K219" i="1"/>
  <c r="O219" i="1" s="1"/>
  <c r="J219" i="1"/>
  <c r="I219" i="1"/>
  <c r="H219" i="1"/>
  <c r="N219" i="1" s="1"/>
  <c r="G219" i="1"/>
  <c r="L223" i="1"/>
  <c r="M223" i="1" s="1"/>
  <c r="P223" i="1" s="1"/>
  <c r="K223" i="1"/>
  <c r="O223" i="1" s="1"/>
  <c r="J223" i="1"/>
  <c r="H223" i="1"/>
  <c r="N223" i="1" s="1"/>
  <c r="I223" i="1"/>
  <c r="G223" i="1"/>
  <c r="L227" i="1"/>
  <c r="M227" i="1" s="1"/>
  <c r="P227" i="1" s="1"/>
  <c r="K227" i="1"/>
  <c r="O227" i="1" s="1"/>
  <c r="J227" i="1"/>
  <c r="H227" i="1"/>
  <c r="N227" i="1" s="1"/>
  <c r="G227" i="1"/>
  <c r="I227" i="1"/>
  <c r="L231" i="1"/>
  <c r="M231" i="1" s="1"/>
  <c r="P231" i="1" s="1"/>
  <c r="K231" i="1"/>
  <c r="O231" i="1" s="1"/>
  <c r="J231" i="1"/>
  <c r="I231" i="1"/>
  <c r="H231" i="1"/>
  <c r="N231" i="1" s="1"/>
  <c r="G231" i="1"/>
  <c r="L235" i="1"/>
  <c r="M235" i="1" s="1"/>
  <c r="P235" i="1" s="1"/>
  <c r="K235" i="1"/>
  <c r="O235" i="1" s="1"/>
  <c r="J235" i="1"/>
  <c r="I235" i="1"/>
  <c r="H235" i="1"/>
  <c r="N235" i="1" s="1"/>
  <c r="G235" i="1"/>
  <c r="L239" i="1"/>
  <c r="M239" i="1" s="1"/>
  <c r="P239" i="1" s="1"/>
  <c r="K239" i="1"/>
  <c r="O239" i="1" s="1"/>
  <c r="J239" i="1"/>
  <c r="H239" i="1"/>
  <c r="N239" i="1" s="1"/>
  <c r="I239" i="1"/>
  <c r="G239" i="1"/>
  <c r="L243" i="1"/>
  <c r="M243" i="1" s="1"/>
  <c r="P243" i="1" s="1"/>
  <c r="J243" i="1"/>
  <c r="K243" i="1"/>
  <c r="O243" i="1" s="1"/>
  <c r="H243" i="1"/>
  <c r="N243" i="1" s="1"/>
  <c r="I243" i="1"/>
  <c r="G243" i="1"/>
  <c r="L247" i="1"/>
  <c r="M247" i="1" s="1"/>
  <c r="P247" i="1" s="1"/>
  <c r="K247" i="1"/>
  <c r="O247" i="1" s="1"/>
  <c r="J247" i="1"/>
  <c r="I247" i="1"/>
  <c r="H247" i="1"/>
  <c r="N247" i="1" s="1"/>
  <c r="G247" i="1"/>
  <c r="L251" i="1"/>
  <c r="M251" i="1" s="1"/>
  <c r="P251" i="1" s="1"/>
  <c r="K251" i="1"/>
  <c r="O251" i="1" s="1"/>
  <c r="J251" i="1"/>
  <c r="I251" i="1"/>
  <c r="H251" i="1"/>
  <c r="N251" i="1" s="1"/>
  <c r="G251" i="1"/>
  <c r="L255" i="1"/>
  <c r="M255" i="1" s="1"/>
  <c r="P255" i="1" s="1"/>
  <c r="K255" i="1"/>
  <c r="O255" i="1" s="1"/>
  <c r="J255" i="1"/>
  <c r="H255" i="1"/>
  <c r="N255" i="1" s="1"/>
  <c r="I255" i="1"/>
  <c r="G255" i="1"/>
  <c r="L259" i="1"/>
  <c r="M259" i="1" s="1"/>
  <c r="P259" i="1" s="1"/>
  <c r="K259" i="1"/>
  <c r="O259" i="1" s="1"/>
  <c r="H259" i="1"/>
  <c r="N259" i="1" s="1"/>
  <c r="J259" i="1"/>
  <c r="I259" i="1"/>
  <c r="G259" i="1"/>
  <c r="L263" i="1"/>
  <c r="M263" i="1" s="1"/>
  <c r="P263" i="1" s="1"/>
  <c r="K263" i="1"/>
  <c r="O263" i="1" s="1"/>
  <c r="J263" i="1"/>
  <c r="I263" i="1"/>
  <c r="H263" i="1"/>
  <c r="N263" i="1" s="1"/>
  <c r="G263" i="1"/>
  <c r="L267" i="1"/>
  <c r="M267" i="1" s="1"/>
  <c r="P267" i="1" s="1"/>
  <c r="K267" i="1"/>
  <c r="O267" i="1" s="1"/>
  <c r="J267" i="1"/>
  <c r="I267" i="1"/>
  <c r="H267" i="1"/>
  <c r="N267" i="1" s="1"/>
  <c r="G267" i="1"/>
  <c r="L271" i="1"/>
  <c r="M271" i="1" s="1"/>
  <c r="P271" i="1" s="1"/>
  <c r="K271" i="1"/>
  <c r="O271" i="1" s="1"/>
  <c r="J271" i="1"/>
  <c r="H271" i="1"/>
  <c r="N271" i="1" s="1"/>
  <c r="I271" i="1"/>
  <c r="G271" i="1"/>
  <c r="L275" i="1"/>
  <c r="M275" i="1" s="1"/>
  <c r="P275" i="1" s="1"/>
  <c r="K275" i="1"/>
  <c r="O275" i="1" s="1"/>
  <c r="J275" i="1"/>
  <c r="H275" i="1"/>
  <c r="N275" i="1" s="1"/>
  <c r="I275" i="1"/>
  <c r="G275" i="1"/>
  <c r="L279" i="1"/>
  <c r="M279" i="1" s="1"/>
  <c r="P279" i="1" s="1"/>
  <c r="K279" i="1"/>
  <c r="O279" i="1" s="1"/>
  <c r="J279" i="1"/>
  <c r="I279" i="1"/>
  <c r="H279" i="1"/>
  <c r="N279" i="1" s="1"/>
  <c r="G279" i="1"/>
  <c r="L283" i="1"/>
  <c r="M283" i="1" s="1"/>
  <c r="P283" i="1" s="1"/>
  <c r="K283" i="1"/>
  <c r="O283" i="1" s="1"/>
  <c r="J283" i="1"/>
  <c r="I283" i="1"/>
  <c r="H283" i="1"/>
  <c r="N283" i="1" s="1"/>
  <c r="G283" i="1"/>
  <c r="L287" i="1"/>
  <c r="M287" i="1" s="1"/>
  <c r="P287" i="1" s="1"/>
  <c r="K287" i="1"/>
  <c r="O287" i="1" s="1"/>
  <c r="J287" i="1"/>
  <c r="H287" i="1"/>
  <c r="N287" i="1" s="1"/>
  <c r="I287" i="1"/>
  <c r="G287" i="1"/>
  <c r="L291" i="1"/>
  <c r="M291" i="1" s="1"/>
  <c r="P291" i="1" s="1"/>
  <c r="K291" i="1"/>
  <c r="O291" i="1" s="1"/>
  <c r="J291" i="1"/>
  <c r="H291" i="1"/>
  <c r="N291" i="1" s="1"/>
  <c r="G291" i="1"/>
  <c r="I291" i="1"/>
  <c r="L293" i="1"/>
  <c r="M293" i="1" s="1"/>
  <c r="P293" i="1" s="1"/>
  <c r="K293" i="1"/>
  <c r="O293" i="1" s="1"/>
  <c r="J293" i="1"/>
  <c r="I293" i="1"/>
  <c r="H293" i="1"/>
  <c r="N293" i="1" s="1"/>
  <c r="G293" i="1"/>
  <c r="L299" i="1"/>
  <c r="M299" i="1" s="1"/>
  <c r="P299" i="1" s="1"/>
  <c r="K299" i="1"/>
  <c r="O299" i="1" s="1"/>
  <c r="J299" i="1"/>
  <c r="I299" i="1"/>
  <c r="H299" i="1"/>
  <c r="N299" i="1" s="1"/>
  <c r="G299" i="1"/>
  <c r="L303" i="1"/>
  <c r="M303" i="1" s="1"/>
  <c r="P303" i="1" s="1"/>
  <c r="K303" i="1"/>
  <c r="O303" i="1" s="1"/>
  <c r="J303" i="1"/>
  <c r="H303" i="1"/>
  <c r="N303" i="1" s="1"/>
  <c r="I303" i="1"/>
  <c r="G303" i="1"/>
  <c r="L305" i="1"/>
  <c r="M305" i="1" s="1"/>
  <c r="P305" i="1" s="1"/>
  <c r="K305" i="1"/>
  <c r="O305" i="1" s="1"/>
  <c r="J305" i="1"/>
  <c r="I305" i="1"/>
  <c r="G305" i="1"/>
  <c r="H305" i="1"/>
  <c r="N305" i="1" s="1"/>
  <c r="L311" i="1"/>
  <c r="M311" i="1" s="1"/>
  <c r="P311" i="1" s="1"/>
  <c r="K311" i="1"/>
  <c r="O311" i="1" s="1"/>
  <c r="J311" i="1"/>
  <c r="I311" i="1"/>
  <c r="H311" i="1"/>
  <c r="N311" i="1" s="1"/>
  <c r="G311" i="1"/>
  <c r="L315" i="1"/>
  <c r="M315" i="1" s="1"/>
  <c r="P315" i="1" s="1"/>
  <c r="K315" i="1"/>
  <c r="O315" i="1" s="1"/>
  <c r="J315" i="1"/>
  <c r="I315" i="1"/>
  <c r="H315" i="1"/>
  <c r="N315" i="1" s="1"/>
  <c r="G315" i="1"/>
  <c r="L319" i="1"/>
  <c r="M319" i="1" s="1"/>
  <c r="P319" i="1" s="1"/>
  <c r="K319" i="1"/>
  <c r="O319" i="1" s="1"/>
  <c r="J319" i="1"/>
  <c r="H319" i="1"/>
  <c r="N319" i="1" s="1"/>
  <c r="I319" i="1"/>
  <c r="G319" i="1"/>
  <c r="L323" i="1"/>
  <c r="M323" i="1" s="1"/>
  <c r="P323" i="1" s="1"/>
  <c r="K323" i="1"/>
  <c r="O323" i="1" s="1"/>
  <c r="H323" i="1"/>
  <c r="N323" i="1" s="1"/>
  <c r="J323" i="1"/>
  <c r="I323" i="1"/>
  <c r="G323" i="1"/>
  <c r="L327" i="1"/>
  <c r="M327" i="1" s="1"/>
  <c r="P327" i="1" s="1"/>
  <c r="K327" i="1"/>
  <c r="O327" i="1" s="1"/>
  <c r="J327" i="1"/>
  <c r="I327" i="1"/>
  <c r="H327" i="1"/>
  <c r="N327" i="1" s="1"/>
  <c r="G327" i="1"/>
  <c r="L331" i="1"/>
  <c r="M331" i="1" s="1"/>
  <c r="P331" i="1" s="1"/>
  <c r="K331" i="1"/>
  <c r="O331" i="1" s="1"/>
  <c r="J331" i="1"/>
  <c r="I331" i="1"/>
  <c r="H331" i="1"/>
  <c r="N331" i="1" s="1"/>
  <c r="G331" i="1"/>
  <c r="L335" i="1"/>
  <c r="M335" i="1" s="1"/>
  <c r="P335" i="1" s="1"/>
  <c r="K335" i="1"/>
  <c r="O335" i="1" s="1"/>
  <c r="J335" i="1"/>
  <c r="H335" i="1"/>
  <c r="N335" i="1" s="1"/>
  <c r="I335" i="1"/>
  <c r="G335" i="1"/>
  <c r="L337" i="1"/>
  <c r="M337" i="1" s="1"/>
  <c r="P337" i="1" s="1"/>
  <c r="K337" i="1"/>
  <c r="O337" i="1" s="1"/>
  <c r="J337" i="1"/>
  <c r="I337" i="1"/>
  <c r="G337" i="1"/>
  <c r="H337" i="1"/>
  <c r="N337" i="1" s="1"/>
  <c r="L343" i="1"/>
  <c r="M343" i="1" s="1"/>
  <c r="P343" i="1" s="1"/>
  <c r="K343" i="1"/>
  <c r="O343" i="1" s="1"/>
  <c r="J343" i="1"/>
  <c r="I343" i="1"/>
  <c r="H343" i="1"/>
  <c r="N343" i="1" s="1"/>
  <c r="G343" i="1"/>
  <c r="L347" i="1"/>
  <c r="M347" i="1" s="1"/>
  <c r="P347" i="1" s="1"/>
  <c r="K347" i="1"/>
  <c r="O347" i="1" s="1"/>
  <c r="J347" i="1"/>
  <c r="I347" i="1"/>
  <c r="H347" i="1"/>
  <c r="N347" i="1" s="1"/>
  <c r="G347" i="1"/>
  <c r="L351" i="1"/>
  <c r="M351" i="1" s="1"/>
  <c r="P351" i="1" s="1"/>
  <c r="K351" i="1"/>
  <c r="O351" i="1" s="1"/>
  <c r="J351" i="1"/>
  <c r="H351" i="1"/>
  <c r="N351" i="1" s="1"/>
  <c r="I351" i="1"/>
  <c r="G351" i="1"/>
  <c r="L355" i="1"/>
  <c r="M355" i="1" s="1"/>
  <c r="P355" i="1" s="1"/>
  <c r="K355" i="1"/>
  <c r="O355" i="1" s="1"/>
  <c r="J355" i="1"/>
  <c r="H355" i="1"/>
  <c r="N355" i="1" s="1"/>
  <c r="G355" i="1"/>
  <c r="I355" i="1"/>
  <c r="L357" i="1"/>
  <c r="M357" i="1" s="1"/>
  <c r="P357" i="1" s="1"/>
  <c r="K357" i="1"/>
  <c r="O357" i="1" s="1"/>
  <c r="J357" i="1"/>
  <c r="I357" i="1"/>
  <c r="H357" i="1"/>
  <c r="N357" i="1" s="1"/>
  <c r="G357" i="1"/>
  <c r="L361" i="1"/>
  <c r="M361" i="1" s="1"/>
  <c r="P361" i="1" s="1"/>
  <c r="K361" i="1"/>
  <c r="O361" i="1" s="1"/>
  <c r="J361" i="1"/>
  <c r="I361" i="1"/>
  <c r="G361" i="1"/>
  <c r="H361" i="1"/>
  <c r="N361" i="1" s="1"/>
  <c r="L365" i="1"/>
  <c r="M365" i="1" s="1"/>
  <c r="P365" i="1" s="1"/>
  <c r="K365" i="1"/>
  <c r="O365" i="1" s="1"/>
  <c r="J365" i="1"/>
  <c r="I365" i="1"/>
  <c r="G365" i="1"/>
  <c r="H365" i="1"/>
  <c r="N365" i="1" s="1"/>
  <c r="L369" i="1"/>
  <c r="M369" i="1" s="1"/>
  <c r="P369" i="1" s="1"/>
  <c r="K369" i="1"/>
  <c r="O369" i="1" s="1"/>
  <c r="J369" i="1"/>
  <c r="I369" i="1"/>
  <c r="G369" i="1"/>
  <c r="H369" i="1"/>
  <c r="N369" i="1" s="1"/>
  <c r="L373" i="1"/>
  <c r="M373" i="1" s="1"/>
  <c r="P373" i="1" s="1"/>
  <c r="K373" i="1"/>
  <c r="O373" i="1" s="1"/>
  <c r="J373" i="1"/>
  <c r="I373" i="1"/>
  <c r="H373" i="1"/>
  <c r="N373" i="1" s="1"/>
  <c r="G373" i="1"/>
  <c r="L377" i="1"/>
  <c r="M377" i="1" s="1"/>
  <c r="P377" i="1" s="1"/>
  <c r="K377" i="1"/>
  <c r="O377" i="1" s="1"/>
  <c r="J377" i="1"/>
  <c r="I377" i="1"/>
  <c r="G377" i="1"/>
  <c r="H377" i="1"/>
  <c r="N377" i="1" s="1"/>
  <c r="L381" i="1"/>
  <c r="M381" i="1" s="1"/>
  <c r="P381" i="1" s="1"/>
  <c r="K381" i="1"/>
  <c r="O381" i="1" s="1"/>
  <c r="J381" i="1"/>
  <c r="I381" i="1"/>
  <c r="G381" i="1"/>
  <c r="H381" i="1"/>
  <c r="N381" i="1" s="1"/>
  <c r="L385" i="1"/>
  <c r="M385" i="1" s="1"/>
  <c r="P385" i="1" s="1"/>
  <c r="K385" i="1"/>
  <c r="O385" i="1" s="1"/>
  <c r="J385" i="1"/>
  <c r="I385" i="1"/>
  <c r="G385" i="1"/>
  <c r="H385" i="1"/>
  <c r="N385" i="1" s="1"/>
  <c r="L389" i="1"/>
  <c r="M389" i="1" s="1"/>
  <c r="P389" i="1" s="1"/>
  <c r="K389" i="1"/>
  <c r="O389" i="1" s="1"/>
  <c r="J389" i="1"/>
  <c r="I389" i="1"/>
  <c r="H389" i="1"/>
  <c r="N389" i="1" s="1"/>
  <c r="G389" i="1"/>
  <c r="L393" i="1"/>
  <c r="M393" i="1" s="1"/>
  <c r="P393" i="1" s="1"/>
  <c r="K393" i="1"/>
  <c r="O393" i="1" s="1"/>
  <c r="J393" i="1"/>
  <c r="I393" i="1"/>
  <c r="G393" i="1"/>
  <c r="H393" i="1"/>
  <c r="N393" i="1" s="1"/>
  <c r="L397" i="1"/>
  <c r="M397" i="1" s="1"/>
  <c r="P397" i="1" s="1"/>
  <c r="K397" i="1"/>
  <c r="O397" i="1" s="1"/>
  <c r="J397" i="1"/>
  <c r="I397" i="1"/>
  <c r="G397" i="1"/>
  <c r="H397" i="1"/>
  <c r="N397" i="1" s="1"/>
  <c r="L401" i="1"/>
  <c r="M401" i="1" s="1"/>
  <c r="P401" i="1" s="1"/>
  <c r="K401" i="1"/>
  <c r="O401" i="1" s="1"/>
  <c r="J401" i="1"/>
  <c r="I401" i="1"/>
  <c r="G401" i="1"/>
  <c r="H401" i="1"/>
  <c r="N401" i="1" s="1"/>
  <c r="L405" i="1"/>
  <c r="M405" i="1" s="1"/>
  <c r="P405" i="1" s="1"/>
  <c r="K405" i="1"/>
  <c r="O405" i="1" s="1"/>
  <c r="J405" i="1"/>
  <c r="I405" i="1"/>
  <c r="H405" i="1"/>
  <c r="N405" i="1" s="1"/>
  <c r="G405" i="1"/>
  <c r="L409" i="1"/>
  <c r="M409" i="1" s="1"/>
  <c r="P409" i="1" s="1"/>
  <c r="K409" i="1"/>
  <c r="O409" i="1" s="1"/>
  <c r="J409" i="1"/>
  <c r="I409" i="1"/>
  <c r="G409" i="1"/>
  <c r="H409" i="1"/>
  <c r="N409" i="1" s="1"/>
  <c r="L413" i="1"/>
  <c r="M413" i="1" s="1"/>
  <c r="P413" i="1" s="1"/>
  <c r="K413" i="1"/>
  <c r="O413" i="1" s="1"/>
  <c r="J413" i="1"/>
  <c r="I413" i="1"/>
  <c r="G413" i="1"/>
  <c r="H413" i="1"/>
  <c r="N413" i="1" s="1"/>
  <c r="L417" i="1"/>
  <c r="M417" i="1" s="1"/>
  <c r="P417" i="1" s="1"/>
  <c r="K417" i="1"/>
  <c r="O417" i="1" s="1"/>
  <c r="J417" i="1"/>
  <c r="I417" i="1"/>
  <c r="G417" i="1"/>
  <c r="H417" i="1"/>
  <c r="N417" i="1" s="1"/>
  <c r="L421" i="1"/>
  <c r="M421" i="1" s="1"/>
  <c r="P421" i="1" s="1"/>
  <c r="K421" i="1"/>
  <c r="O421" i="1" s="1"/>
  <c r="J421" i="1"/>
  <c r="I421" i="1"/>
  <c r="H421" i="1"/>
  <c r="N421" i="1" s="1"/>
  <c r="G421" i="1"/>
  <c r="L425" i="1"/>
  <c r="M425" i="1" s="1"/>
  <c r="P425" i="1" s="1"/>
  <c r="K425" i="1"/>
  <c r="O425" i="1" s="1"/>
  <c r="J425" i="1"/>
  <c r="I425" i="1"/>
  <c r="G425" i="1"/>
  <c r="H425" i="1"/>
  <c r="N425" i="1" s="1"/>
  <c r="L429" i="1"/>
  <c r="M429" i="1" s="1"/>
  <c r="P429" i="1" s="1"/>
  <c r="K429" i="1"/>
  <c r="O429" i="1" s="1"/>
  <c r="J429" i="1"/>
  <c r="I429" i="1"/>
  <c r="G429" i="1"/>
  <c r="H429" i="1"/>
  <c r="N429" i="1" s="1"/>
  <c r="L431" i="1"/>
  <c r="M431" i="1" s="1"/>
  <c r="P431" i="1" s="1"/>
  <c r="K431" i="1"/>
  <c r="O431" i="1" s="1"/>
  <c r="J431" i="1"/>
  <c r="H431" i="1"/>
  <c r="N431" i="1" s="1"/>
  <c r="I431" i="1"/>
  <c r="G431" i="1"/>
  <c r="L435" i="1"/>
  <c r="M435" i="1" s="1"/>
  <c r="P435" i="1" s="1"/>
  <c r="K435" i="1"/>
  <c r="O435" i="1" s="1"/>
  <c r="J435" i="1"/>
  <c r="H435" i="1"/>
  <c r="N435" i="1" s="1"/>
  <c r="I435" i="1"/>
  <c r="G435" i="1"/>
  <c r="L443" i="1"/>
  <c r="M443" i="1" s="1"/>
  <c r="P443" i="1" s="1"/>
  <c r="K443" i="1"/>
  <c r="O443" i="1" s="1"/>
  <c r="J443" i="1"/>
  <c r="I443" i="1"/>
  <c r="H443" i="1"/>
  <c r="N443" i="1" s="1"/>
  <c r="G443" i="1"/>
  <c r="L453" i="1"/>
  <c r="M453" i="1" s="1"/>
  <c r="P453" i="1" s="1"/>
  <c r="K453" i="1"/>
  <c r="O453" i="1" s="1"/>
  <c r="J453" i="1"/>
  <c r="I453" i="1"/>
  <c r="H453" i="1"/>
  <c r="N453" i="1" s="1"/>
  <c r="G453" i="1"/>
  <c r="L455" i="1"/>
  <c r="M455" i="1" s="1"/>
  <c r="P455" i="1" s="1"/>
  <c r="K455" i="1"/>
  <c r="O455" i="1" s="1"/>
  <c r="J455" i="1"/>
  <c r="I455" i="1"/>
  <c r="H455" i="1"/>
  <c r="N455" i="1" s="1"/>
  <c r="G455" i="1"/>
  <c r="L457" i="1"/>
  <c r="M457" i="1" s="1"/>
  <c r="P457" i="1" s="1"/>
  <c r="K457" i="1"/>
  <c r="O457" i="1" s="1"/>
  <c r="J457" i="1"/>
  <c r="I457" i="1"/>
  <c r="G457" i="1"/>
  <c r="H457" i="1"/>
  <c r="N457" i="1" s="1"/>
  <c r="L463" i="1"/>
  <c r="M463" i="1" s="1"/>
  <c r="P463" i="1" s="1"/>
  <c r="K463" i="1"/>
  <c r="O463" i="1" s="1"/>
  <c r="H463" i="1"/>
  <c r="N463" i="1" s="1"/>
  <c r="I463" i="1"/>
  <c r="J463" i="1"/>
  <c r="G463" i="1"/>
  <c r="L475" i="1"/>
  <c r="M475" i="1" s="1"/>
  <c r="P475" i="1" s="1"/>
  <c r="K475" i="1"/>
  <c r="O475" i="1" s="1"/>
  <c r="J475" i="1"/>
  <c r="I475" i="1"/>
  <c r="H475" i="1"/>
  <c r="N475" i="1" s="1"/>
  <c r="G475" i="1"/>
  <c r="L483" i="1"/>
  <c r="M483" i="1" s="1"/>
  <c r="P483" i="1" s="1"/>
  <c r="K483" i="1"/>
  <c r="O483" i="1" s="1"/>
  <c r="J483" i="1"/>
  <c r="H483" i="1"/>
  <c r="N483" i="1" s="1"/>
  <c r="G483" i="1"/>
  <c r="I483" i="1"/>
  <c r="L487" i="1"/>
  <c r="M487" i="1" s="1"/>
  <c r="P487" i="1" s="1"/>
  <c r="K487" i="1"/>
  <c r="O487" i="1" s="1"/>
  <c r="J487" i="1"/>
  <c r="I487" i="1"/>
  <c r="H487" i="1"/>
  <c r="N487" i="1" s="1"/>
  <c r="G487" i="1"/>
  <c r="L495" i="1"/>
  <c r="M495" i="1" s="1"/>
  <c r="P495" i="1" s="1"/>
  <c r="K495" i="1"/>
  <c r="O495" i="1" s="1"/>
  <c r="J495" i="1"/>
  <c r="H495" i="1"/>
  <c r="N495" i="1" s="1"/>
  <c r="I495" i="1"/>
  <c r="G495" i="1"/>
  <c r="L505" i="1"/>
  <c r="M505" i="1" s="1"/>
  <c r="P505" i="1" s="1"/>
  <c r="K505" i="1"/>
  <c r="O505" i="1" s="1"/>
  <c r="J505" i="1"/>
  <c r="I505" i="1"/>
  <c r="G505" i="1"/>
  <c r="H505" i="1"/>
  <c r="N505" i="1" s="1"/>
  <c r="L507" i="1"/>
  <c r="M507" i="1" s="1"/>
  <c r="P507" i="1" s="1"/>
  <c r="K507" i="1"/>
  <c r="O507" i="1" s="1"/>
  <c r="J507" i="1"/>
  <c r="I507" i="1"/>
  <c r="H507" i="1"/>
  <c r="N507" i="1" s="1"/>
  <c r="G507" i="1"/>
  <c r="L515" i="1"/>
  <c r="M515" i="1" s="1"/>
  <c r="P515" i="1" s="1"/>
  <c r="K515" i="1"/>
  <c r="O515" i="1" s="1"/>
  <c r="J515" i="1"/>
  <c r="H515" i="1"/>
  <c r="N515" i="1" s="1"/>
  <c r="I515" i="1"/>
  <c r="G515" i="1"/>
  <c r="L517" i="1"/>
  <c r="M517" i="1" s="1"/>
  <c r="P517" i="1" s="1"/>
  <c r="K517" i="1"/>
  <c r="O517" i="1" s="1"/>
  <c r="J517" i="1"/>
  <c r="I517" i="1"/>
  <c r="H517" i="1"/>
  <c r="N517" i="1" s="1"/>
  <c r="G517" i="1"/>
  <c r="L525" i="1"/>
  <c r="M525" i="1" s="1"/>
  <c r="P525" i="1" s="1"/>
  <c r="K525" i="1"/>
  <c r="O525" i="1" s="1"/>
  <c r="J525" i="1"/>
  <c r="I525" i="1"/>
  <c r="G525" i="1"/>
  <c r="H525" i="1"/>
  <c r="N525" i="1" s="1"/>
  <c r="L527" i="1"/>
  <c r="M527" i="1" s="1"/>
  <c r="P527" i="1" s="1"/>
  <c r="K527" i="1"/>
  <c r="O527" i="1" s="1"/>
  <c r="I527" i="1"/>
  <c r="H527" i="1"/>
  <c r="N527" i="1" s="1"/>
  <c r="J527" i="1"/>
  <c r="G527" i="1"/>
  <c r="L529" i="1"/>
  <c r="M529" i="1" s="1"/>
  <c r="P529" i="1" s="1"/>
  <c r="K529" i="1"/>
  <c r="O529" i="1" s="1"/>
  <c r="J529" i="1"/>
  <c r="I529" i="1"/>
  <c r="G529" i="1"/>
  <c r="H529" i="1"/>
  <c r="N529" i="1" s="1"/>
  <c r="L531" i="1"/>
  <c r="M531" i="1" s="1"/>
  <c r="P531" i="1" s="1"/>
  <c r="K531" i="1"/>
  <c r="O531" i="1" s="1"/>
  <c r="J531" i="1"/>
  <c r="H531" i="1"/>
  <c r="N531" i="1" s="1"/>
  <c r="I531" i="1"/>
  <c r="G531" i="1"/>
  <c r="L549" i="1"/>
  <c r="M549" i="1" s="1"/>
  <c r="P549" i="1" s="1"/>
  <c r="K549" i="1"/>
  <c r="O549" i="1" s="1"/>
  <c r="J549" i="1"/>
  <c r="I549" i="1"/>
  <c r="G549" i="1"/>
  <c r="H549" i="1"/>
  <c r="N549" i="1" s="1"/>
  <c r="L557" i="1"/>
  <c r="M557" i="1" s="1"/>
  <c r="P557" i="1" s="1"/>
  <c r="K557" i="1"/>
  <c r="O557" i="1" s="1"/>
  <c r="J557" i="1"/>
  <c r="I557" i="1"/>
  <c r="G557" i="1"/>
  <c r="H557" i="1"/>
  <c r="N557" i="1" s="1"/>
  <c r="L559" i="1"/>
  <c r="M559" i="1" s="1"/>
  <c r="P559" i="1" s="1"/>
  <c r="K559" i="1"/>
  <c r="O559" i="1" s="1"/>
  <c r="I559" i="1"/>
  <c r="H559" i="1"/>
  <c r="N559" i="1" s="1"/>
  <c r="G559" i="1"/>
  <c r="J559" i="1"/>
  <c r="L561" i="1"/>
  <c r="M561" i="1" s="1"/>
  <c r="P561" i="1" s="1"/>
  <c r="K561" i="1"/>
  <c r="O561" i="1" s="1"/>
  <c r="J561" i="1"/>
  <c r="I561" i="1"/>
  <c r="G561" i="1"/>
  <c r="H561" i="1"/>
  <c r="N561" i="1" s="1"/>
  <c r="L569" i="1"/>
  <c r="M569" i="1" s="1"/>
  <c r="P569" i="1" s="1"/>
  <c r="K569" i="1"/>
  <c r="O569" i="1" s="1"/>
  <c r="J569" i="1"/>
  <c r="I569" i="1"/>
  <c r="G569" i="1"/>
  <c r="H569" i="1"/>
  <c r="N569" i="1" s="1"/>
  <c r="L579" i="1"/>
  <c r="M579" i="1" s="1"/>
  <c r="P579" i="1" s="1"/>
  <c r="K579" i="1"/>
  <c r="O579" i="1" s="1"/>
  <c r="J579" i="1"/>
  <c r="H579" i="1"/>
  <c r="N579" i="1" s="1"/>
  <c r="I579" i="1"/>
  <c r="G579" i="1"/>
  <c r="L589" i="1"/>
  <c r="M589" i="1" s="1"/>
  <c r="P589" i="1" s="1"/>
  <c r="K589" i="1"/>
  <c r="O589" i="1" s="1"/>
  <c r="J589" i="1"/>
  <c r="I589" i="1"/>
  <c r="G589" i="1"/>
  <c r="H589" i="1"/>
  <c r="N589" i="1" s="1"/>
  <c r="L591" i="1"/>
  <c r="M591" i="1" s="1"/>
  <c r="P591" i="1" s="1"/>
  <c r="K591" i="1"/>
  <c r="O591" i="1" s="1"/>
  <c r="I591" i="1"/>
  <c r="J591" i="1"/>
  <c r="H591" i="1"/>
  <c r="N591" i="1" s="1"/>
  <c r="G591" i="1"/>
  <c r="L599" i="1"/>
  <c r="M599" i="1" s="1"/>
  <c r="P599" i="1" s="1"/>
  <c r="K599" i="1"/>
  <c r="O599" i="1" s="1"/>
  <c r="J599" i="1"/>
  <c r="I599" i="1"/>
  <c r="H599" i="1"/>
  <c r="N599" i="1" s="1"/>
  <c r="G599" i="1"/>
  <c r="L601" i="1"/>
  <c r="M601" i="1" s="1"/>
  <c r="P601" i="1" s="1"/>
  <c r="K601" i="1"/>
  <c r="O601" i="1" s="1"/>
  <c r="J601" i="1"/>
  <c r="I601" i="1"/>
  <c r="G601" i="1"/>
  <c r="H601" i="1"/>
  <c r="N601" i="1" s="1"/>
  <c r="L615" i="1"/>
  <c r="M615" i="1" s="1"/>
  <c r="P615" i="1" s="1"/>
  <c r="K615" i="1"/>
  <c r="O615" i="1" s="1"/>
  <c r="I615" i="1"/>
  <c r="J615" i="1"/>
  <c r="H615" i="1"/>
  <c r="N615" i="1" s="1"/>
  <c r="G615" i="1"/>
  <c r="L627" i="1"/>
  <c r="M627" i="1" s="1"/>
  <c r="P627" i="1" s="1"/>
  <c r="K627" i="1"/>
  <c r="O627" i="1" s="1"/>
  <c r="J627" i="1"/>
  <c r="I627" i="1"/>
  <c r="H627" i="1"/>
  <c r="N627" i="1" s="1"/>
  <c r="G627" i="1"/>
  <c r="L637" i="1"/>
  <c r="M637" i="1" s="1"/>
  <c r="P637" i="1" s="1"/>
  <c r="K637" i="1"/>
  <c r="O637" i="1" s="1"/>
  <c r="J637" i="1"/>
  <c r="I637" i="1"/>
  <c r="G637" i="1"/>
  <c r="H637" i="1"/>
  <c r="N637" i="1" s="1"/>
  <c r="L639" i="1"/>
  <c r="M639" i="1" s="1"/>
  <c r="P639" i="1" s="1"/>
  <c r="K639" i="1"/>
  <c r="O639" i="1" s="1"/>
  <c r="J639" i="1"/>
  <c r="I639" i="1"/>
  <c r="H639" i="1"/>
  <c r="N639" i="1" s="1"/>
  <c r="G639" i="1"/>
  <c r="L651" i="1"/>
  <c r="M651" i="1" s="1"/>
  <c r="P651" i="1" s="1"/>
  <c r="K651" i="1"/>
  <c r="O651" i="1" s="1"/>
  <c r="J651" i="1"/>
  <c r="I651" i="1"/>
  <c r="H651" i="1"/>
  <c r="N651" i="1" s="1"/>
  <c r="G651" i="1"/>
  <c r="L667" i="1"/>
  <c r="M667" i="1" s="1"/>
  <c r="P667" i="1" s="1"/>
  <c r="K667" i="1"/>
  <c r="O667" i="1" s="1"/>
  <c r="J667" i="1"/>
  <c r="I667" i="1"/>
  <c r="H667" i="1"/>
  <c r="N667" i="1" s="1"/>
  <c r="G667" i="1"/>
  <c r="L677" i="1"/>
  <c r="M677" i="1" s="1"/>
  <c r="P677" i="1" s="1"/>
  <c r="K677" i="1"/>
  <c r="O677" i="1" s="1"/>
  <c r="J677" i="1"/>
  <c r="I677" i="1"/>
  <c r="G677" i="1"/>
  <c r="H677" i="1"/>
  <c r="N677" i="1" s="1"/>
  <c r="L679" i="1"/>
  <c r="M679" i="1" s="1"/>
  <c r="P679" i="1" s="1"/>
  <c r="K679" i="1"/>
  <c r="O679" i="1" s="1"/>
  <c r="I679" i="1"/>
  <c r="J679" i="1"/>
  <c r="H679" i="1"/>
  <c r="N679" i="1" s="1"/>
  <c r="G679" i="1"/>
  <c r="L689" i="1"/>
  <c r="M689" i="1" s="1"/>
  <c r="P689" i="1" s="1"/>
  <c r="K689" i="1"/>
  <c r="O689" i="1" s="1"/>
  <c r="J689" i="1"/>
  <c r="I689" i="1"/>
  <c r="G689" i="1"/>
  <c r="H689" i="1"/>
  <c r="N689" i="1" s="1"/>
  <c r="L691" i="1"/>
  <c r="M691" i="1" s="1"/>
  <c r="P691" i="1" s="1"/>
  <c r="K691" i="1"/>
  <c r="O691" i="1" s="1"/>
  <c r="J691" i="1"/>
  <c r="I691" i="1"/>
  <c r="H691" i="1"/>
  <c r="N691" i="1" s="1"/>
  <c r="G691" i="1"/>
  <c r="L693" i="1"/>
  <c r="M693" i="1" s="1"/>
  <c r="P693" i="1" s="1"/>
  <c r="K693" i="1"/>
  <c r="O693" i="1" s="1"/>
  <c r="J693" i="1"/>
  <c r="I693" i="1"/>
  <c r="G693" i="1"/>
  <c r="H693" i="1"/>
  <c r="N693" i="1" s="1"/>
  <c r="L699" i="1"/>
  <c r="M699" i="1" s="1"/>
  <c r="P699" i="1" s="1"/>
  <c r="K699" i="1"/>
  <c r="O699" i="1" s="1"/>
  <c r="J699" i="1"/>
  <c r="I699" i="1"/>
  <c r="H699" i="1"/>
  <c r="N699" i="1" s="1"/>
  <c r="G699" i="1"/>
  <c r="L703" i="1"/>
  <c r="M703" i="1" s="1"/>
  <c r="P703" i="1" s="1"/>
  <c r="K703" i="1"/>
  <c r="O703" i="1" s="1"/>
  <c r="J703" i="1"/>
  <c r="I703" i="1"/>
  <c r="H703" i="1"/>
  <c r="N703" i="1" s="1"/>
  <c r="G703" i="1"/>
  <c r="L723" i="1"/>
  <c r="M723" i="1" s="1"/>
  <c r="P723" i="1" s="1"/>
  <c r="K723" i="1"/>
  <c r="O723" i="1" s="1"/>
  <c r="J723" i="1"/>
  <c r="I723" i="1"/>
  <c r="H723" i="1"/>
  <c r="N723" i="1" s="1"/>
  <c r="G723" i="1"/>
  <c r="L729" i="1"/>
  <c r="M729" i="1" s="1"/>
  <c r="P729" i="1" s="1"/>
  <c r="K729" i="1"/>
  <c r="O729" i="1" s="1"/>
  <c r="J729" i="1"/>
  <c r="I729" i="1"/>
  <c r="G729" i="1"/>
  <c r="H729" i="1"/>
  <c r="N729" i="1" s="1"/>
  <c r="L739" i="1"/>
  <c r="M739" i="1" s="1"/>
  <c r="P739" i="1" s="1"/>
  <c r="K739" i="1"/>
  <c r="O739" i="1" s="1"/>
  <c r="J739" i="1"/>
  <c r="I739" i="1"/>
  <c r="H739" i="1"/>
  <c r="N739" i="1" s="1"/>
  <c r="G739" i="1"/>
  <c r="L741" i="1"/>
  <c r="M741" i="1" s="1"/>
  <c r="P741" i="1" s="1"/>
  <c r="K741" i="1"/>
  <c r="O741" i="1" s="1"/>
  <c r="J741" i="1"/>
  <c r="I741" i="1"/>
  <c r="G741" i="1"/>
  <c r="H741" i="1"/>
  <c r="N741" i="1" s="1"/>
  <c r="L749" i="1"/>
  <c r="M749" i="1" s="1"/>
  <c r="P749" i="1" s="1"/>
  <c r="K749" i="1"/>
  <c r="O749" i="1" s="1"/>
  <c r="J749" i="1"/>
  <c r="I749" i="1"/>
  <c r="G749" i="1"/>
  <c r="H749" i="1"/>
  <c r="N749" i="1" s="1"/>
  <c r="L751" i="1"/>
  <c r="M751" i="1" s="1"/>
  <c r="P751" i="1" s="1"/>
  <c r="K751" i="1"/>
  <c r="O751" i="1" s="1"/>
  <c r="I751" i="1"/>
  <c r="H751" i="1"/>
  <c r="N751" i="1" s="1"/>
  <c r="J751" i="1"/>
  <c r="G751" i="1"/>
  <c r="L761" i="1"/>
  <c r="M761" i="1" s="1"/>
  <c r="P761" i="1" s="1"/>
  <c r="K761" i="1"/>
  <c r="O761" i="1" s="1"/>
  <c r="J761" i="1"/>
  <c r="I761" i="1"/>
  <c r="G761" i="1"/>
  <c r="H761" i="1"/>
  <c r="N761" i="1" s="1"/>
  <c r="L763" i="1"/>
  <c r="M763" i="1" s="1"/>
  <c r="P763" i="1" s="1"/>
  <c r="K763" i="1"/>
  <c r="O763" i="1" s="1"/>
  <c r="J763" i="1"/>
  <c r="I763" i="1"/>
  <c r="H763" i="1"/>
  <c r="N763" i="1" s="1"/>
  <c r="G763" i="1"/>
  <c r="L765" i="1"/>
  <c r="M765" i="1" s="1"/>
  <c r="P765" i="1" s="1"/>
  <c r="K765" i="1"/>
  <c r="O765" i="1" s="1"/>
  <c r="J765" i="1"/>
  <c r="I765" i="1"/>
  <c r="G765" i="1"/>
  <c r="H765" i="1"/>
  <c r="N765" i="1" s="1"/>
  <c r="L775" i="1"/>
  <c r="M775" i="1" s="1"/>
  <c r="P775" i="1" s="1"/>
  <c r="K775" i="1"/>
  <c r="O775" i="1" s="1"/>
  <c r="J775" i="1"/>
  <c r="I775" i="1"/>
  <c r="H775" i="1"/>
  <c r="N775" i="1" s="1"/>
  <c r="G775" i="1"/>
  <c r="L791" i="1"/>
  <c r="M791" i="1" s="1"/>
  <c r="P791" i="1" s="1"/>
  <c r="K791" i="1"/>
  <c r="O791" i="1" s="1"/>
  <c r="J791" i="1"/>
  <c r="I791" i="1"/>
  <c r="H791" i="1"/>
  <c r="N791" i="1" s="1"/>
  <c r="G791" i="1"/>
  <c r="L793" i="1"/>
  <c r="M793" i="1" s="1"/>
  <c r="P793" i="1" s="1"/>
  <c r="K793" i="1"/>
  <c r="O793" i="1" s="1"/>
  <c r="J793" i="1"/>
  <c r="I793" i="1"/>
  <c r="G793" i="1"/>
  <c r="H793" i="1"/>
  <c r="N793" i="1" s="1"/>
  <c r="L795" i="1"/>
  <c r="M795" i="1" s="1"/>
  <c r="P795" i="1" s="1"/>
  <c r="K795" i="1"/>
  <c r="O795" i="1" s="1"/>
  <c r="J795" i="1"/>
  <c r="I795" i="1"/>
  <c r="H795" i="1"/>
  <c r="N795" i="1" s="1"/>
  <c r="G795" i="1"/>
  <c r="L813" i="1"/>
  <c r="M813" i="1" s="1"/>
  <c r="P813" i="1" s="1"/>
  <c r="K813" i="1"/>
  <c r="O813" i="1" s="1"/>
  <c r="J813" i="1"/>
  <c r="I813" i="1"/>
  <c r="G813" i="1"/>
  <c r="H813" i="1"/>
  <c r="N813" i="1" s="1"/>
  <c r="L823" i="1"/>
  <c r="M823" i="1" s="1"/>
  <c r="P823" i="1" s="1"/>
  <c r="K823" i="1"/>
  <c r="O823" i="1" s="1"/>
  <c r="J823" i="1"/>
  <c r="I823" i="1"/>
  <c r="H823" i="1"/>
  <c r="N823" i="1" s="1"/>
  <c r="G823" i="1"/>
  <c r="L825" i="1"/>
  <c r="M825" i="1" s="1"/>
  <c r="P825" i="1" s="1"/>
  <c r="K825" i="1"/>
  <c r="O825" i="1" s="1"/>
  <c r="J825" i="1"/>
  <c r="I825" i="1"/>
  <c r="G825" i="1"/>
  <c r="H825" i="1"/>
  <c r="N825" i="1" s="1"/>
  <c r="L833" i="1"/>
  <c r="M833" i="1" s="1"/>
  <c r="P833" i="1" s="1"/>
  <c r="K833" i="1"/>
  <c r="O833" i="1" s="1"/>
  <c r="J833" i="1"/>
  <c r="I833" i="1"/>
  <c r="G833" i="1"/>
  <c r="H833" i="1"/>
  <c r="N833" i="1" s="1"/>
  <c r="L835" i="1"/>
  <c r="M835" i="1" s="1"/>
  <c r="P835" i="1" s="1"/>
  <c r="K835" i="1"/>
  <c r="O835" i="1" s="1"/>
  <c r="J835" i="1"/>
  <c r="I835" i="1"/>
  <c r="H835" i="1"/>
  <c r="N835" i="1" s="1"/>
  <c r="G835" i="1"/>
  <c r="L855" i="1"/>
  <c r="M855" i="1" s="1"/>
  <c r="P855" i="1" s="1"/>
  <c r="K855" i="1"/>
  <c r="O855" i="1" s="1"/>
  <c r="J855" i="1"/>
  <c r="I855" i="1"/>
  <c r="H855" i="1"/>
  <c r="N855" i="1" s="1"/>
  <c r="G855" i="1"/>
  <c r="L865" i="1"/>
  <c r="M865" i="1" s="1"/>
  <c r="P865" i="1" s="1"/>
  <c r="K865" i="1"/>
  <c r="O865" i="1" s="1"/>
  <c r="J865" i="1"/>
  <c r="I865" i="1"/>
  <c r="G865" i="1"/>
  <c r="H865" i="1"/>
  <c r="N865" i="1" s="1"/>
  <c r="L867" i="1"/>
  <c r="M867" i="1" s="1"/>
  <c r="P867" i="1" s="1"/>
  <c r="K867" i="1"/>
  <c r="O867" i="1" s="1"/>
  <c r="J867" i="1"/>
  <c r="I867" i="1"/>
  <c r="H867" i="1"/>
  <c r="N867" i="1" s="1"/>
  <c r="G867" i="1"/>
  <c r="L875" i="1"/>
  <c r="M875" i="1" s="1"/>
  <c r="P875" i="1" s="1"/>
  <c r="K875" i="1"/>
  <c r="O875" i="1" s="1"/>
  <c r="J875" i="1"/>
  <c r="I875" i="1"/>
  <c r="H875" i="1"/>
  <c r="N875" i="1" s="1"/>
  <c r="G875" i="1"/>
  <c r="L877" i="1"/>
  <c r="M877" i="1" s="1"/>
  <c r="P877" i="1" s="1"/>
  <c r="K877" i="1"/>
  <c r="O877" i="1" s="1"/>
  <c r="J877" i="1"/>
  <c r="I877" i="1"/>
  <c r="G877" i="1"/>
  <c r="H877" i="1"/>
  <c r="N877" i="1" s="1"/>
  <c r="L885" i="1"/>
  <c r="M885" i="1" s="1"/>
  <c r="P885" i="1" s="1"/>
  <c r="K885" i="1"/>
  <c r="O885" i="1" s="1"/>
  <c r="J885" i="1"/>
  <c r="I885" i="1"/>
  <c r="G885" i="1"/>
  <c r="H885" i="1"/>
  <c r="N885" i="1" s="1"/>
  <c r="L887" i="1"/>
  <c r="M887" i="1" s="1"/>
  <c r="P887" i="1" s="1"/>
  <c r="K887" i="1"/>
  <c r="O887" i="1" s="1"/>
  <c r="J887" i="1"/>
  <c r="I887" i="1"/>
  <c r="H887" i="1"/>
  <c r="N887" i="1" s="1"/>
  <c r="G887" i="1"/>
  <c r="L889" i="1"/>
  <c r="M889" i="1" s="1"/>
  <c r="P889" i="1" s="1"/>
  <c r="K889" i="1"/>
  <c r="O889" i="1" s="1"/>
  <c r="J889" i="1"/>
  <c r="I889" i="1"/>
  <c r="G889" i="1"/>
  <c r="H889" i="1"/>
  <c r="N889" i="1" s="1"/>
  <c r="L897" i="1"/>
  <c r="M897" i="1" s="1"/>
  <c r="P897" i="1" s="1"/>
  <c r="K897" i="1"/>
  <c r="O897" i="1" s="1"/>
  <c r="J897" i="1"/>
  <c r="I897" i="1"/>
  <c r="G897" i="1"/>
  <c r="H897" i="1"/>
  <c r="N897" i="1" s="1"/>
  <c r="L911" i="1"/>
  <c r="M911" i="1" s="1"/>
  <c r="P911" i="1" s="1"/>
  <c r="K911" i="1"/>
  <c r="O911" i="1" s="1"/>
  <c r="J911" i="1"/>
  <c r="I911" i="1"/>
  <c r="H911" i="1"/>
  <c r="N911" i="1" s="1"/>
  <c r="G911" i="1"/>
  <c r="L921" i="1"/>
  <c r="M921" i="1" s="1"/>
  <c r="P921" i="1" s="1"/>
  <c r="K921" i="1"/>
  <c r="O921" i="1" s="1"/>
  <c r="J921" i="1"/>
  <c r="I921" i="1"/>
  <c r="G921" i="1"/>
  <c r="H921" i="1"/>
  <c r="N921" i="1" s="1"/>
  <c r="L931" i="1"/>
  <c r="M931" i="1" s="1"/>
  <c r="P931" i="1" s="1"/>
  <c r="K931" i="1"/>
  <c r="O931" i="1" s="1"/>
  <c r="J931" i="1"/>
  <c r="I931" i="1"/>
  <c r="H931" i="1"/>
  <c r="N931" i="1" s="1"/>
  <c r="G931" i="1"/>
  <c r="L933" i="1"/>
  <c r="M933" i="1" s="1"/>
  <c r="P933" i="1" s="1"/>
  <c r="K933" i="1"/>
  <c r="O933" i="1" s="1"/>
  <c r="J933" i="1"/>
  <c r="I933" i="1"/>
  <c r="G933" i="1"/>
  <c r="H933" i="1"/>
  <c r="N933" i="1" s="1"/>
  <c r="L943" i="1"/>
  <c r="M943" i="1" s="1"/>
  <c r="P943" i="1" s="1"/>
  <c r="K943" i="1"/>
  <c r="O943" i="1" s="1"/>
  <c r="J943" i="1"/>
  <c r="I943" i="1"/>
  <c r="H943" i="1"/>
  <c r="N943" i="1" s="1"/>
  <c r="G943" i="1"/>
  <c r="L945" i="1"/>
  <c r="M945" i="1" s="1"/>
  <c r="P945" i="1" s="1"/>
  <c r="K945" i="1"/>
  <c r="O945" i="1" s="1"/>
  <c r="J945" i="1"/>
  <c r="I945" i="1"/>
  <c r="G945" i="1"/>
  <c r="H945" i="1"/>
  <c r="N945" i="1" s="1"/>
  <c r="L959" i="1"/>
  <c r="M959" i="1" s="1"/>
  <c r="P959" i="1" s="1"/>
  <c r="K959" i="1"/>
  <c r="O959" i="1" s="1"/>
  <c r="J959" i="1"/>
  <c r="I959" i="1"/>
  <c r="H959" i="1"/>
  <c r="N959" i="1" s="1"/>
  <c r="G959" i="1"/>
  <c r="L961" i="1"/>
  <c r="M961" i="1" s="1"/>
  <c r="P961" i="1" s="1"/>
  <c r="K961" i="1"/>
  <c r="O961" i="1" s="1"/>
  <c r="J961" i="1"/>
  <c r="I961" i="1"/>
  <c r="G961" i="1"/>
  <c r="H961" i="1"/>
  <c r="N961" i="1" s="1"/>
  <c r="L971" i="1"/>
  <c r="M971" i="1" s="1"/>
  <c r="P971" i="1" s="1"/>
  <c r="K971" i="1"/>
  <c r="O971" i="1" s="1"/>
  <c r="J971" i="1"/>
  <c r="I971" i="1"/>
  <c r="H971" i="1"/>
  <c r="N971" i="1" s="1"/>
  <c r="G971" i="1"/>
  <c r="L973" i="1"/>
  <c r="M973" i="1" s="1"/>
  <c r="P973" i="1" s="1"/>
  <c r="K973" i="1"/>
  <c r="O973" i="1" s="1"/>
  <c r="J973" i="1"/>
  <c r="I973" i="1"/>
  <c r="G973" i="1"/>
  <c r="H973" i="1"/>
  <c r="N973" i="1" s="1"/>
  <c r="L983" i="1"/>
  <c r="M983" i="1" s="1"/>
  <c r="P983" i="1" s="1"/>
  <c r="K983" i="1"/>
  <c r="O983" i="1" s="1"/>
  <c r="J983" i="1"/>
  <c r="I983" i="1"/>
  <c r="H983" i="1"/>
  <c r="N983" i="1" s="1"/>
  <c r="G983" i="1"/>
  <c r="L991" i="1"/>
  <c r="M991" i="1" s="1"/>
  <c r="P991" i="1" s="1"/>
  <c r="K991" i="1"/>
  <c r="O991" i="1" s="1"/>
  <c r="J991" i="1"/>
  <c r="I991" i="1"/>
  <c r="H991" i="1"/>
  <c r="N991" i="1" s="1"/>
  <c r="G991" i="1"/>
  <c r="L993" i="1"/>
  <c r="M993" i="1" s="1"/>
  <c r="P993" i="1" s="1"/>
  <c r="K993" i="1"/>
  <c r="O993" i="1" s="1"/>
  <c r="J993" i="1"/>
  <c r="I993" i="1"/>
  <c r="G993" i="1"/>
  <c r="H993" i="1"/>
  <c r="N993" i="1" s="1"/>
  <c r="L1007" i="1"/>
  <c r="M1007" i="1" s="1"/>
  <c r="P1007" i="1" s="1"/>
  <c r="K1007" i="1"/>
  <c r="O1007" i="1" s="1"/>
  <c r="J1007" i="1"/>
  <c r="I1007" i="1"/>
  <c r="H1007" i="1"/>
  <c r="N1007" i="1" s="1"/>
  <c r="G1007" i="1"/>
  <c r="L1013" i="1"/>
  <c r="M1013" i="1" s="1"/>
  <c r="P1013" i="1" s="1"/>
  <c r="K1013" i="1"/>
  <c r="O1013" i="1" s="1"/>
  <c r="J1013" i="1"/>
  <c r="I1013" i="1"/>
  <c r="G1013" i="1"/>
  <c r="H1013" i="1"/>
  <c r="N1013" i="1" s="1"/>
  <c r="L1023" i="1"/>
  <c r="M1023" i="1" s="1"/>
  <c r="P1023" i="1" s="1"/>
  <c r="K1023" i="1"/>
  <c r="O1023" i="1" s="1"/>
  <c r="J1023" i="1"/>
  <c r="I1023" i="1"/>
  <c r="H1023" i="1"/>
  <c r="N1023" i="1" s="1"/>
  <c r="G1023" i="1"/>
  <c r="L1025" i="1"/>
  <c r="M1025" i="1" s="1"/>
  <c r="P1025" i="1" s="1"/>
  <c r="K1025" i="1"/>
  <c r="O1025" i="1" s="1"/>
  <c r="J1025" i="1"/>
  <c r="I1025" i="1"/>
  <c r="G1025" i="1"/>
  <c r="H1025" i="1"/>
  <c r="N1025" i="1" s="1"/>
  <c r="L1033" i="1"/>
  <c r="M1033" i="1" s="1"/>
  <c r="P1033" i="1" s="1"/>
  <c r="K1033" i="1"/>
  <c r="O1033" i="1" s="1"/>
  <c r="J1033" i="1"/>
  <c r="I1033" i="1"/>
  <c r="G1033" i="1"/>
  <c r="H1033" i="1"/>
  <c r="N1033" i="1" s="1"/>
  <c r="L1035" i="1"/>
  <c r="M1035" i="1" s="1"/>
  <c r="P1035" i="1" s="1"/>
  <c r="K1035" i="1"/>
  <c r="O1035" i="1" s="1"/>
  <c r="J1035" i="1"/>
  <c r="I1035" i="1"/>
  <c r="H1035" i="1"/>
  <c r="N1035" i="1" s="1"/>
  <c r="G1035" i="1"/>
  <c r="L1037" i="1"/>
  <c r="M1037" i="1" s="1"/>
  <c r="P1037" i="1" s="1"/>
  <c r="K1037" i="1"/>
  <c r="O1037" i="1" s="1"/>
  <c r="J1037" i="1"/>
  <c r="I1037" i="1"/>
  <c r="G1037" i="1"/>
  <c r="H1037" i="1"/>
  <c r="N1037" i="1" s="1"/>
  <c r="L1055" i="1"/>
  <c r="M1055" i="1" s="1"/>
  <c r="P1055" i="1" s="1"/>
  <c r="K1055" i="1"/>
  <c r="O1055" i="1" s="1"/>
  <c r="J1055" i="1"/>
  <c r="I1055" i="1"/>
  <c r="H1055" i="1"/>
  <c r="N1055" i="1" s="1"/>
  <c r="G1055" i="1"/>
  <c r="L1057" i="1"/>
  <c r="M1057" i="1" s="1"/>
  <c r="P1057" i="1" s="1"/>
  <c r="K1057" i="1"/>
  <c r="O1057" i="1" s="1"/>
  <c r="J1057" i="1"/>
  <c r="I1057" i="1"/>
  <c r="G1057" i="1"/>
  <c r="H1057" i="1"/>
  <c r="N1057" i="1" s="1"/>
  <c r="L1065" i="1"/>
  <c r="M1065" i="1" s="1"/>
  <c r="P1065" i="1" s="1"/>
  <c r="K1065" i="1"/>
  <c r="O1065" i="1" s="1"/>
  <c r="J1065" i="1"/>
  <c r="I1065" i="1"/>
  <c r="G1065" i="1"/>
  <c r="H1065" i="1"/>
  <c r="N1065" i="1" s="1"/>
  <c r="L1067" i="1"/>
  <c r="M1067" i="1" s="1"/>
  <c r="P1067" i="1" s="1"/>
  <c r="K1067" i="1"/>
  <c r="O1067" i="1" s="1"/>
  <c r="J1067" i="1"/>
  <c r="I1067" i="1"/>
  <c r="H1067" i="1"/>
  <c r="N1067" i="1" s="1"/>
  <c r="G1067" i="1"/>
  <c r="L1077" i="1"/>
  <c r="M1077" i="1" s="1"/>
  <c r="P1077" i="1" s="1"/>
  <c r="K1077" i="1"/>
  <c r="O1077" i="1" s="1"/>
  <c r="J1077" i="1"/>
  <c r="I1077" i="1"/>
  <c r="G1077" i="1"/>
  <c r="H1077" i="1"/>
  <c r="N1077" i="1" s="1"/>
  <c r="L1079" i="1"/>
  <c r="M1079" i="1" s="1"/>
  <c r="P1079" i="1" s="1"/>
  <c r="K1079" i="1"/>
  <c r="O1079" i="1" s="1"/>
  <c r="J1079" i="1"/>
  <c r="I1079" i="1"/>
  <c r="H1079" i="1"/>
  <c r="N1079" i="1" s="1"/>
  <c r="G1079" i="1"/>
  <c r="L1081" i="1"/>
  <c r="M1081" i="1" s="1"/>
  <c r="P1081" i="1" s="1"/>
  <c r="K1081" i="1"/>
  <c r="O1081" i="1" s="1"/>
  <c r="J1081" i="1"/>
  <c r="I1081" i="1"/>
  <c r="G1081" i="1"/>
  <c r="H1081" i="1"/>
  <c r="N1081" i="1" s="1"/>
  <c r="L1091" i="1"/>
  <c r="M1091" i="1" s="1"/>
  <c r="P1091" i="1" s="1"/>
  <c r="K1091" i="1"/>
  <c r="O1091" i="1" s="1"/>
  <c r="J1091" i="1"/>
  <c r="I1091" i="1"/>
  <c r="H1091" i="1"/>
  <c r="N1091" i="1" s="1"/>
  <c r="G1091" i="1"/>
  <c r="L1101" i="1"/>
  <c r="M1101" i="1" s="1"/>
  <c r="P1101" i="1" s="1"/>
  <c r="K1101" i="1"/>
  <c r="O1101" i="1" s="1"/>
  <c r="J1101" i="1"/>
  <c r="I1101" i="1"/>
  <c r="G1101" i="1"/>
  <c r="H1101" i="1"/>
  <c r="N1101" i="1" s="1"/>
  <c r="L1111" i="1"/>
  <c r="M1111" i="1" s="1"/>
  <c r="P1111" i="1" s="1"/>
  <c r="K1111" i="1"/>
  <c r="O1111" i="1" s="1"/>
  <c r="J1111" i="1"/>
  <c r="I1111" i="1"/>
  <c r="H1111" i="1"/>
  <c r="N1111" i="1" s="1"/>
  <c r="G1111" i="1"/>
  <c r="L1113" i="1"/>
  <c r="M1113" i="1" s="1"/>
  <c r="P1113" i="1" s="1"/>
  <c r="K1113" i="1"/>
  <c r="O1113" i="1" s="1"/>
  <c r="J1113" i="1"/>
  <c r="I1113" i="1"/>
  <c r="G1113" i="1"/>
  <c r="H1113" i="1"/>
  <c r="N1113" i="1" s="1"/>
  <c r="L1123" i="1"/>
  <c r="M1123" i="1" s="1"/>
  <c r="P1123" i="1" s="1"/>
  <c r="K1123" i="1"/>
  <c r="O1123" i="1" s="1"/>
  <c r="J1123" i="1"/>
  <c r="I1123" i="1"/>
  <c r="H1123" i="1"/>
  <c r="N1123" i="1" s="1"/>
  <c r="G1123" i="1"/>
  <c r="L1133" i="1"/>
  <c r="M1133" i="1" s="1"/>
  <c r="P1133" i="1" s="1"/>
  <c r="K1133" i="1"/>
  <c r="O1133" i="1" s="1"/>
  <c r="J1133" i="1"/>
  <c r="I1133" i="1"/>
  <c r="G1133" i="1"/>
  <c r="H1133" i="1"/>
  <c r="N1133" i="1" s="1"/>
  <c r="L1143" i="1"/>
  <c r="M1143" i="1" s="1"/>
  <c r="P1143" i="1" s="1"/>
  <c r="K1143" i="1"/>
  <c r="O1143" i="1" s="1"/>
  <c r="J1143" i="1"/>
  <c r="I1143" i="1"/>
  <c r="H1143" i="1"/>
  <c r="N1143" i="1" s="1"/>
  <c r="G1143" i="1"/>
  <c r="L1147" i="1"/>
  <c r="M1147" i="1" s="1"/>
  <c r="P1147" i="1" s="1"/>
  <c r="K1147" i="1"/>
  <c r="O1147" i="1" s="1"/>
  <c r="J1147" i="1"/>
  <c r="I1147" i="1"/>
  <c r="H1147" i="1"/>
  <c r="N1147" i="1" s="1"/>
  <c r="G1147" i="1"/>
  <c r="L1149" i="1"/>
  <c r="M1149" i="1" s="1"/>
  <c r="P1149" i="1" s="1"/>
  <c r="K1149" i="1"/>
  <c r="O1149" i="1" s="1"/>
  <c r="J1149" i="1"/>
  <c r="I1149" i="1"/>
  <c r="G1149" i="1"/>
  <c r="H1149" i="1"/>
  <c r="N1149" i="1" s="1"/>
  <c r="L1151" i="1"/>
  <c r="M1151" i="1" s="1"/>
  <c r="P1151" i="1" s="1"/>
  <c r="K1151" i="1"/>
  <c r="O1151" i="1" s="1"/>
  <c r="J1151" i="1"/>
  <c r="I1151" i="1"/>
  <c r="H1151" i="1"/>
  <c r="N1151" i="1" s="1"/>
  <c r="G1151" i="1"/>
  <c r="L1153" i="1"/>
  <c r="M1153" i="1" s="1"/>
  <c r="P1153" i="1" s="1"/>
  <c r="K1153" i="1"/>
  <c r="O1153" i="1" s="1"/>
  <c r="J1153" i="1"/>
  <c r="I1153" i="1"/>
  <c r="G1153" i="1"/>
  <c r="H1153" i="1"/>
  <c r="N1153" i="1" s="1"/>
  <c r="L1155" i="1"/>
  <c r="M1155" i="1" s="1"/>
  <c r="P1155" i="1" s="1"/>
  <c r="K1155" i="1"/>
  <c r="O1155" i="1" s="1"/>
  <c r="J1155" i="1"/>
  <c r="I1155" i="1"/>
  <c r="H1155" i="1"/>
  <c r="N1155" i="1" s="1"/>
  <c r="G1155" i="1"/>
  <c r="L1157" i="1"/>
  <c r="M1157" i="1" s="1"/>
  <c r="P1157" i="1" s="1"/>
  <c r="K1157" i="1"/>
  <c r="O1157" i="1" s="1"/>
  <c r="J1157" i="1"/>
  <c r="I1157" i="1"/>
  <c r="G1157" i="1"/>
  <c r="H1157" i="1"/>
  <c r="N1157" i="1" s="1"/>
  <c r="L1159" i="1"/>
  <c r="M1159" i="1" s="1"/>
  <c r="P1159" i="1" s="1"/>
  <c r="K1159" i="1"/>
  <c r="O1159" i="1" s="1"/>
  <c r="J1159" i="1"/>
  <c r="I1159" i="1"/>
  <c r="H1159" i="1"/>
  <c r="N1159" i="1" s="1"/>
  <c r="G1159" i="1"/>
  <c r="L1161" i="1"/>
  <c r="M1161" i="1" s="1"/>
  <c r="P1161" i="1" s="1"/>
  <c r="K1161" i="1"/>
  <c r="O1161" i="1" s="1"/>
  <c r="J1161" i="1"/>
  <c r="I1161" i="1"/>
  <c r="G1161" i="1"/>
  <c r="H1161" i="1"/>
  <c r="N1161" i="1" s="1"/>
  <c r="L1163" i="1"/>
  <c r="M1163" i="1" s="1"/>
  <c r="P1163" i="1" s="1"/>
  <c r="K1163" i="1"/>
  <c r="O1163" i="1" s="1"/>
  <c r="J1163" i="1"/>
  <c r="I1163" i="1"/>
  <c r="H1163" i="1"/>
  <c r="N1163" i="1" s="1"/>
  <c r="G1163" i="1"/>
  <c r="L1165" i="1"/>
  <c r="M1165" i="1" s="1"/>
  <c r="P1165" i="1" s="1"/>
  <c r="K1165" i="1"/>
  <c r="O1165" i="1" s="1"/>
  <c r="J1165" i="1"/>
  <c r="I1165" i="1"/>
  <c r="G1165" i="1"/>
  <c r="H1165" i="1"/>
  <c r="N1165" i="1" s="1"/>
  <c r="L1167" i="1"/>
  <c r="M1167" i="1" s="1"/>
  <c r="P1167" i="1" s="1"/>
  <c r="K1167" i="1"/>
  <c r="O1167" i="1" s="1"/>
  <c r="J1167" i="1"/>
  <c r="I1167" i="1"/>
  <c r="H1167" i="1"/>
  <c r="N1167" i="1" s="1"/>
  <c r="G1167" i="1"/>
  <c r="L1169" i="1"/>
  <c r="M1169" i="1" s="1"/>
  <c r="P1169" i="1" s="1"/>
  <c r="K1169" i="1"/>
  <c r="O1169" i="1" s="1"/>
  <c r="J1169" i="1"/>
  <c r="I1169" i="1"/>
  <c r="G1169" i="1"/>
  <c r="H1169" i="1"/>
  <c r="N1169" i="1" s="1"/>
  <c r="L1171" i="1"/>
  <c r="M1171" i="1" s="1"/>
  <c r="P1171" i="1" s="1"/>
  <c r="K1171" i="1"/>
  <c r="O1171" i="1" s="1"/>
  <c r="J1171" i="1"/>
  <c r="I1171" i="1"/>
  <c r="H1171" i="1"/>
  <c r="N1171" i="1" s="1"/>
  <c r="G1171" i="1"/>
  <c r="L1173" i="1"/>
  <c r="M1173" i="1" s="1"/>
  <c r="P1173" i="1" s="1"/>
  <c r="K1173" i="1"/>
  <c r="O1173" i="1" s="1"/>
  <c r="J1173" i="1"/>
  <c r="I1173" i="1"/>
  <c r="G1173" i="1"/>
  <c r="H1173" i="1"/>
  <c r="N1173" i="1" s="1"/>
  <c r="L1175" i="1"/>
  <c r="M1175" i="1" s="1"/>
  <c r="P1175" i="1" s="1"/>
  <c r="K1175" i="1"/>
  <c r="O1175" i="1" s="1"/>
  <c r="J1175" i="1"/>
  <c r="I1175" i="1"/>
  <c r="H1175" i="1"/>
  <c r="N1175" i="1" s="1"/>
  <c r="G1175" i="1"/>
  <c r="L1177" i="1"/>
  <c r="M1177" i="1" s="1"/>
  <c r="P1177" i="1" s="1"/>
  <c r="K1177" i="1"/>
  <c r="O1177" i="1" s="1"/>
  <c r="J1177" i="1"/>
  <c r="I1177" i="1"/>
  <c r="G1177" i="1"/>
  <c r="H1177" i="1"/>
  <c r="N1177" i="1" s="1"/>
  <c r="L1179" i="1"/>
  <c r="M1179" i="1" s="1"/>
  <c r="P1179" i="1" s="1"/>
  <c r="K1179" i="1"/>
  <c r="O1179" i="1" s="1"/>
  <c r="J1179" i="1"/>
  <c r="I1179" i="1"/>
  <c r="H1179" i="1"/>
  <c r="N1179" i="1" s="1"/>
  <c r="G1179" i="1"/>
  <c r="L1181" i="1"/>
  <c r="M1181" i="1" s="1"/>
  <c r="P1181" i="1" s="1"/>
  <c r="K1181" i="1"/>
  <c r="O1181" i="1" s="1"/>
  <c r="J1181" i="1"/>
  <c r="I1181" i="1"/>
  <c r="G1181" i="1"/>
  <c r="H1181" i="1"/>
  <c r="N1181" i="1" s="1"/>
  <c r="L1183" i="1"/>
  <c r="M1183" i="1" s="1"/>
  <c r="P1183" i="1" s="1"/>
  <c r="K1183" i="1"/>
  <c r="O1183" i="1" s="1"/>
  <c r="J1183" i="1"/>
  <c r="I1183" i="1"/>
  <c r="H1183" i="1"/>
  <c r="N1183" i="1" s="1"/>
  <c r="G1183" i="1"/>
  <c r="L1185" i="1"/>
  <c r="M1185" i="1" s="1"/>
  <c r="P1185" i="1" s="1"/>
  <c r="K1185" i="1"/>
  <c r="O1185" i="1" s="1"/>
  <c r="J1185" i="1"/>
  <c r="I1185" i="1"/>
  <c r="G1185" i="1"/>
  <c r="H1185" i="1"/>
  <c r="N1185" i="1" s="1"/>
  <c r="L1187" i="1"/>
  <c r="M1187" i="1" s="1"/>
  <c r="P1187" i="1" s="1"/>
  <c r="K1187" i="1"/>
  <c r="O1187" i="1" s="1"/>
  <c r="J1187" i="1"/>
  <c r="I1187" i="1"/>
  <c r="H1187" i="1"/>
  <c r="N1187" i="1" s="1"/>
  <c r="G1187" i="1"/>
  <c r="L1189" i="1"/>
  <c r="M1189" i="1" s="1"/>
  <c r="P1189" i="1" s="1"/>
  <c r="K1189" i="1"/>
  <c r="O1189" i="1" s="1"/>
  <c r="J1189" i="1"/>
  <c r="I1189" i="1"/>
  <c r="G1189" i="1"/>
  <c r="H1189" i="1"/>
  <c r="N1189" i="1" s="1"/>
  <c r="L1191" i="1"/>
  <c r="M1191" i="1" s="1"/>
  <c r="P1191" i="1" s="1"/>
  <c r="K1191" i="1"/>
  <c r="O1191" i="1" s="1"/>
  <c r="J1191" i="1"/>
  <c r="I1191" i="1"/>
  <c r="H1191" i="1"/>
  <c r="N1191" i="1" s="1"/>
  <c r="G1191" i="1"/>
  <c r="L1193" i="1"/>
  <c r="M1193" i="1" s="1"/>
  <c r="P1193" i="1" s="1"/>
  <c r="K1193" i="1"/>
  <c r="O1193" i="1" s="1"/>
  <c r="J1193" i="1"/>
  <c r="I1193" i="1"/>
  <c r="G1193" i="1"/>
  <c r="H1193" i="1"/>
  <c r="N1193" i="1" s="1"/>
  <c r="L1195" i="1"/>
  <c r="M1195" i="1" s="1"/>
  <c r="P1195" i="1" s="1"/>
  <c r="K1195" i="1"/>
  <c r="O1195" i="1" s="1"/>
  <c r="J1195" i="1"/>
  <c r="I1195" i="1"/>
  <c r="H1195" i="1"/>
  <c r="N1195" i="1" s="1"/>
  <c r="G1195" i="1"/>
  <c r="L1197" i="1"/>
  <c r="M1197" i="1" s="1"/>
  <c r="P1197" i="1" s="1"/>
  <c r="K1197" i="1"/>
  <c r="O1197" i="1" s="1"/>
  <c r="J1197" i="1"/>
  <c r="I1197" i="1"/>
  <c r="G1197" i="1"/>
  <c r="H1197" i="1"/>
  <c r="N1197" i="1" s="1"/>
  <c r="L1199" i="1"/>
  <c r="M1199" i="1" s="1"/>
  <c r="P1199" i="1" s="1"/>
  <c r="K1199" i="1"/>
  <c r="O1199" i="1" s="1"/>
  <c r="J1199" i="1"/>
  <c r="I1199" i="1"/>
  <c r="H1199" i="1"/>
  <c r="N1199" i="1" s="1"/>
  <c r="G1199" i="1"/>
  <c r="L1201" i="1"/>
  <c r="M1201" i="1" s="1"/>
  <c r="P1201" i="1" s="1"/>
  <c r="K1201" i="1"/>
  <c r="O1201" i="1" s="1"/>
  <c r="J1201" i="1"/>
  <c r="I1201" i="1"/>
  <c r="G1201" i="1"/>
  <c r="H1201" i="1"/>
  <c r="N1201" i="1" s="1"/>
  <c r="L1203" i="1"/>
  <c r="M1203" i="1" s="1"/>
  <c r="P1203" i="1" s="1"/>
  <c r="K1203" i="1"/>
  <c r="O1203" i="1" s="1"/>
  <c r="J1203" i="1"/>
  <c r="I1203" i="1"/>
  <c r="H1203" i="1"/>
  <c r="N1203" i="1" s="1"/>
  <c r="G1203" i="1"/>
  <c r="L1205" i="1"/>
  <c r="M1205" i="1" s="1"/>
  <c r="P1205" i="1" s="1"/>
  <c r="K1205" i="1"/>
  <c r="O1205" i="1" s="1"/>
  <c r="J1205" i="1"/>
  <c r="I1205" i="1"/>
  <c r="G1205" i="1"/>
  <c r="H1205" i="1"/>
  <c r="N1205" i="1" s="1"/>
  <c r="M437" i="1"/>
  <c r="P437" i="1" s="1"/>
  <c r="Q437" i="1" s="1"/>
  <c r="M449" i="1"/>
  <c r="P449" i="1" s="1"/>
  <c r="Q449" i="1" s="1"/>
  <c r="M533" i="1"/>
  <c r="P533" i="1" s="1"/>
  <c r="Q533" i="1" s="1"/>
  <c r="M553" i="1"/>
  <c r="P553" i="1" s="1"/>
  <c r="Q553" i="1" s="1"/>
  <c r="M595" i="1"/>
  <c r="P595" i="1" s="1"/>
  <c r="M635" i="1"/>
  <c r="P635" i="1" s="1"/>
  <c r="Q635" i="1" s="1"/>
  <c r="M685" i="1"/>
  <c r="P685" i="1" s="1"/>
  <c r="Q685" i="1" s="1"/>
  <c r="M697" i="1"/>
  <c r="P697" i="1" s="1"/>
  <c r="M759" i="1"/>
  <c r="P759" i="1" s="1"/>
  <c r="Q759" i="1" s="1"/>
  <c r="M799" i="1"/>
  <c r="P799" i="1" s="1"/>
  <c r="Q799" i="1" s="1"/>
  <c r="M829" i="1"/>
  <c r="P829" i="1" s="1"/>
  <c r="M849" i="1"/>
  <c r="P849" i="1" s="1"/>
  <c r="M851" i="1"/>
  <c r="P851" i="1" s="1"/>
  <c r="Q851" i="1" s="1"/>
  <c r="M861" i="1"/>
  <c r="P861" i="1" s="1"/>
  <c r="L57" i="1"/>
  <c r="M57" i="1" s="1"/>
  <c r="P57" i="1" s="1"/>
  <c r="K57" i="1"/>
  <c r="O57" i="1" s="1"/>
  <c r="J57" i="1"/>
  <c r="I57" i="1"/>
  <c r="G57" i="1"/>
  <c r="H57" i="1"/>
  <c r="N57" i="1" s="1"/>
  <c r="L61" i="1"/>
  <c r="M61" i="1" s="1"/>
  <c r="P61" i="1" s="1"/>
  <c r="K61" i="1"/>
  <c r="O61" i="1" s="1"/>
  <c r="J61" i="1"/>
  <c r="I61" i="1"/>
  <c r="G61" i="1"/>
  <c r="H61" i="1"/>
  <c r="N61" i="1" s="1"/>
  <c r="L65" i="1"/>
  <c r="M65" i="1" s="1"/>
  <c r="P65" i="1" s="1"/>
  <c r="K65" i="1"/>
  <c r="O65" i="1" s="1"/>
  <c r="J65" i="1"/>
  <c r="I65" i="1"/>
  <c r="G65" i="1"/>
  <c r="H65" i="1"/>
  <c r="N65" i="1" s="1"/>
  <c r="L69" i="1"/>
  <c r="M69" i="1" s="1"/>
  <c r="P69" i="1" s="1"/>
  <c r="K69" i="1"/>
  <c r="O69" i="1" s="1"/>
  <c r="J69" i="1"/>
  <c r="I69" i="1"/>
  <c r="H69" i="1"/>
  <c r="N69" i="1" s="1"/>
  <c r="G69" i="1"/>
  <c r="L71" i="1"/>
  <c r="M71" i="1" s="1"/>
  <c r="P71" i="1" s="1"/>
  <c r="K71" i="1"/>
  <c r="O71" i="1" s="1"/>
  <c r="J71" i="1"/>
  <c r="I71" i="1"/>
  <c r="H71" i="1"/>
  <c r="N71" i="1" s="1"/>
  <c r="G71" i="1"/>
  <c r="L75" i="1"/>
  <c r="M75" i="1" s="1"/>
  <c r="P75" i="1" s="1"/>
  <c r="K75" i="1"/>
  <c r="O75" i="1" s="1"/>
  <c r="J75" i="1"/>
  <c r="I75" i="1"/>
  <c r="H75" i="1"/>
  <c r="N75" i="1" s="1"/>
  <c r="G75" i="1"/>
  <c r="L79" i="1"/>
  <c r="M79" i="1" s="1"/>
  <c r="P79" i="1" s="1"/>
  <c r="K79" i="1"/>
  <c r="O79" i="1" s="1"/>
  <c r="J79" i="1"/>
  <c r="H79" i="1"/>
  <c r="N79" i="1" s="1"/>
  <c r="I79" i="1"/>
  <c r="G79" i="1"/>
  <c r="L85" i="1"/>
  <c r="M85" i="1" s="1"/>
  <c r="P85" i="1" s="1"/>
  <c r="K85" i="1"/>
  <c r="O85" i="1" s="1"/>
  <c r="J85" i="1"/>
  <c r="I85" i="1"/>
  <c r="H85" i="1"/>
  <c r="N85" i="1" s="1"/>
  <c r="G85" i="1"/>
  <c r="L89" i="1"/>
  <c r="M89" i="1" s="1"/>
  <c r="P89" i="1" s="1"/>
  <c r="K89" i="1"/>
  <c r="O89" i="1" s="1"/>
  <c r="J89" i="1"/>
  <c r="I89" i="1"/>
  <c r="G89" i="1"/>
  <c r="H89" i="1"/>
  <c r="N89" i="1" s="1"/>
  <c r="L93" i="1"/>
  <c r="M93" i="1" s="1"/>
  <c r="P93" i="1" s="1"/>
  <c r="K93" i="1"/>
  <c r="O93" i="1" s="1"/>
  <c r="J93" i="1"/>
  <c r="I93" i="1"/>
  <c r="G93" i="1"/>
  <c r="H93" i="1"/>
  <c r="N93" i="1" s="1"/>
  <c r="L99" i="1"/>
  <c r="M99" i="1" s="1"/>
  <c r="P99" i="1" s="1"/>
  <c r="K99" i="1"/>
  <c r="O99" i="1" s="1"/>
  <c r="J99" i="1"/>
  <c r="H99" i="1"/>
  <c r="N99" i="1" s="1"/>
  <c r="G99" i="1"/>
  <c r="I99" i="1"/>
  <c r="L103" i="1"/>
  <c r="M103" i="1" s="1"/>
  <c r="P103" i="1" s="1"/>
  <c r="K103" i="1"/>
  <c r="O103" i="1" s="1"/>
  <c r="J103" i="1"/>
  <c r="I103" i="1"/>
  <c r="H103" i="1"/>
  <c r="N103" i="1" s="1"/>
  <c r="G103" i="1"/>
  <c r="L107" i="1"/>
  <c r="M107" i="1" s="1"/>
  <c r="P107" i="1" s="1"/>
  <c r="K107" i="1"/>
  <c r="O107" i="1" s="1"/>
  <c r="J107" i="1"/>
  <c r="I107" i="1"/>
  <c r="H107" i="1"/>
  <c r="N107" i="1" s="1"/>
  <c r="G107" i="1"/>
  <c r="L111" i="1"/>
  <c r="M111" i="1" s="1"/>
  <c r="P111" i="1" s="1"/>
  <c r="K111" i="1"/>
  <c r="O111" i="1" s="1"/>
  <c r="J111" i="1"/>
  <c r="H111" i="1"/>
  <c r="N111" i="1" s="1"/>
  <c r="I111" i="1"/>
  <c r="G111" i="1"/>
  <c r="L115" i="1"/>
  <c r="M115" i="1" s="1"/>
  <c r="P115" i="1" s="1"/>
  <c r="K115" i="1"/>
  <c r="O115" i="1" s="1"/>
  <c r="J115" i="1"/>
  <c r="H115" i="1"/>
  <c r="N115" i="1" s="1"/>
  <c r="I115" i="1"/>
  <c r="G115" i="1"/>
  <c r="L119" i="1"/>
  <c r="M119" i="1" s="1"/>
  <c r="P119" i="1" s="1"/>
  <c r="K119" i="1"/>
  <c r="O119" i="1" s="1"/>
  <c r="J119" i="1"/>
  <c r="I119" i="1"/>
  <c r="H119" i="1"/>
  <c r="N119" i="1" s="1"/>
  <c r="G119" i="1"/>
  <c r="L123" i="1"/>
  <c r="M123" i="1" s="1"/>
  <c r="P123" i="1" s="1"/>
  <c r="K123" i="1"/>
  <c r="O123" i="1" s="1"/>
  <c r="J123" i="1"/>
  <c r="I123" i="1"/>
  <c r="H123" i="1"/>
  <c r="N123" i="1" s="1"/>
  <c r="G123" i="1"/>
  <c r="L127" i="1"/>
  <c r="M127" i="1" s="1"/>
  <c r="P127" i="1" s="1"/>
  <c r="K127" i="1"/>
  <c r="O127" i="1" s="1"/>
  <c r="J127" i="1"/>
  <c r="H127" i="1"/>
  <c r="N127" i="1" s="1"/>
  <c r="I127" i="1"/>
  <c r="G127" i="1"/>
  <c r="L131" i="1"/>
  <c r="M131" i="1" s="1"/>
  <c r="P131" i="1" s="1"/>
  <c r="K131" i="1"/>
  <c r="O131" i="1" s="1"/>
  <c r="J131" i="1"/>
  <c r="H131" i="1"/>
  <c r="N131" i="1" s="1"/>
  <c r="I131" i="1"/>
  <c r="G131" i="1"/>
  <c r="L135" i="1"/>
  <c r="M135" i="1" s="1"/>
  <c r="P135" i="1" s="1"/>
  <c r="K135" i="1"/>
  <c r="O135" i="1" s="1"/>
  <c r="J135" i="1"/>
  <c r="I135" i="1"/>
  <c r="H135" i="1"/>
  <c r="N135" i="1" s="1"/>
  <c r="G135" i="1"/>
  <c r="L139" i="1"/>
  <c r="M139" i="1" s="1"/>
  <c r="P139" i="1" s="1"/>
  <c r="K139" i="1"/>
  <c r="O139" i="1" s="1"/>
  <c r="J139" i="1"/>
  <c r="I139" i="1"/>
  <c r="H139" i="1"/>
  <c r="N139" i="1" s="1"/>
  <c r="G139" i="1"/>
  <c r="L143" i="1"/>
  <c r="M143" i="1" s="1"/>
  <c r="P143" i="1" s="1"/>
  <c r="K143" i="1"/>
  <c r="O143" i="1" s="1"/>
  <c r="J143" i="1"/>
  <c r="H143" i="1"/>
  <c r="N143" i="1" s="1"/>
  <c r="I143" i="1"/>
  <c r="G143" i="1"/>
  <c r="L147" i="1"/>
  <c r="M147" i="1" s="1"/>
  <c r="P147" i="1" s="1"/>
  <c r="K147" i="1"/>
  <c r="O147" i="1" s="1"/>
  <c r="J147" i="1"/>
  <c r="H147" i="1"/>
  <c r="N147" i="1" s="1"/>
  <c r="I147" i="1"/>
  <c r="G147" i="1"/>
  <c r="L151" i="1"/>
  <c r="M151" i="1" s="1"/>
  <c r="P151" i="1" s="1"/>
  <c r="K151" i="1"/>
  <c r="O151" i="1" s="1"/>
  <c r="J151" i="1"/>
  <c r="I151" i="1"/>
  <c r="H151" i="1"/>
  <c r="N151" i="1" s="1"/>
  <c r="G151" i="1"/>
  <c r="L155" i="1"/>
  <c r="M155" i="1" s="1"/>
  <c r="P155" i="1" s="1"/>
  <c r="K155" i="1"/>
  <c r="O155" i="1" s="1"/>
  <c r="J155" i="1"/>
  <c r="I155" i="1"/>
  <c r="H155" i="1"/>
  <c r="N155" i="1" s="1"/>
  <c r="G155" i="1"/>
  <c r="L161" i="1"/>
  <c r="M161" i="1" s="1"/>
  <c r="P161" i="1" s="1"/>
  <c r="K161" i="1"/>
  <c r="O161" i="1" s="1"/>
  <c r="J161" i="1"/>
  <c r="I161" i="1"/>
  <c r="G161" i="1"/>
  <c r="H161" i="1"/>
  <c r="N161" i="1" s="1"/>
  <c r="L165" i="1"/>
  <c r="M165" i="1" s="1"/>
  <c r="P165" i="1" s="1"/>
  <c r="K165" i="1"/>
  <c r="O165" i="1" s="1"/>
  <c r="J165" i="1"/>
  <c r="I165" i="1"/>
  <c r="H165" i="1"/>
  <c r="N165" i="1" s="1"/>
  <c r="G165" i="1"/>
  <c r="L169" i="1"/>
  <c r="M169" i="1" s="1"/>
  <c r="P169" i="1" s="1"/>
  <c r="K169" i="1"/>
  <c r="O169" i="1" s="1"/>
  <c r="J169" i="1"/>
  <c r="I169" i="1"/>
  <c r="G169" i="1"/>
  <c r="H169" i="1"/>
  <c r="N169" i="1" s="1"/>
  <c r="L173" i="1"/>
  <c r="M173" i="1" s="1"/>
  <c r="P173" i="1" s="1"/>
  <c r="K173" i="1"/>
  <c r="O173" i="1" s="1"/>
  <c r="J173" i="1"/>
  <c r="I173" i="1"/>
  <c r="G173" i="1"/>
  <c r="H173" i="1"/>
  <c r="N173" i="1" s="1"/>
  <c r="L177" i="1"/>
  <c r="M177" i="1" s="1"/>
  <c r="P177" i="1" s="1"/>
  <c r="K177" i="1"/>
  <c r="O177" i="1" s="1"/>
  <c r="J177" i="1"/>
  <c r="I177" i="1"/>
  <c r="G177" i="1"/>
  <c r="H177" i="1"/>
  <c r="N177" i="1" s="1"/>
  <c r="L179" i="1"/>
  <c r="M179" i="1" s="1"/>
  <c r="P179" i="1" s="1"/>
  <c r="K179" i="1"/>
  <c r="O179" i="1" s="1"/>
  <c r="J179" i="1"/>
  <c r="H179" i="1"/>
  <c r="N179" i="1" s="1"/>
  <c r="I179" i="1"/>
  <c r="G179" i="1"/>
  <c r="L183" i="1"/>
  <c r="M183" i="1" s="1"/>
  <c r="P183" i="1" s="1"/>
  <c r="K183" i="1"/>
  <c r="O183" i="1" s="1"/>
  <c r="J183" i="1"/>
  <c r="I183" i="1"/>
  <c r="H183" i="1"/>
  <c r="N183" i="1" s="1"/>
  <c r="G183" i="1"/>
  <c r="L189" i="1"/>
  <c r="M189" i="1" s="1"/>
  <c r="P189" i="1" s="1"/>
  <c r="K189" i="1"/>
  <c r="O189" i="1" s="1"/>
  <c r="J189" i="1"/>
  <c r="I189" i="1"/>
  <c r="G189" i="1"/>
  <c r="H189" i="1"/>
  <c r="N189" i="1" s="1"/>
  <c r="L191" i="1"/>
  <c r="M191" i="1" s="1"/>
  <c r="P191" i="1" s="1"/>
  <c r="K191" i="1"/>
  <c r="O191" i="1" s="1"/>
  <c r="J191" i="1"/>
  <c r="H191" i="1"/>
  <c r="N191" i="1" s="1"/>
  <c r="I191" i="1"/>
  <c r="G191" i="1"/>
  <c r="L195" i="1"/>
  <c r="M195" i="1" s="1"/>
  <c r="P195" i="1" s="1"/>
  <c r="K195" i="1"/>
  <c r="O195" i="1" s="1"/>
  <c r="J195" i="1"/>
  <c r="H195" i="1"/>
  <c r="N195" i="1" s="1"/>
  <c r="I195" i="1"/>
  <c r="G195" i="1"/>
  <c r="L199" i="1"/>
  <c r="M199" i="1" s="1"/>
  <c r="P199" i="1" s="1"/>
  <c r="K199" i="1"/>
  <c r="O199" i="1" s="1"/>
  <c r="J199" i="1"/>
  <c r="I199" i="1"/>
  <c r="H199" i="1"/>
  <c r="N199" i="1" s="1"/>
  <c r="G199" i="1"/>
  <c r="L203" i="1"/>
  <c r="M203" i="1" s="1"/>
  <c r="P203" i="1" s="1"/>
  <c r="K203" i="1"/>
  <c r="O203" i="1" s="1"/>
  <c r="J203" i="1"/>
  <c r="I203" i="1"/>
  <c r="H203" i="1"/>
  <c r="N203" i="1" s="1"/>
  <c r="G203" i="1"/>
  <c r="L207" i="1"/>
  <c r="M207" i="1" s="1"/>
  <c r="P207" i="1" s="1"/>
  <c r="K207" i="1"/>
  <c r="O207" i="1" s="1"/>
  <c r="J207" i="1"/>
  <c r="H207" i="1"/>
  <c r="N207" i="1" s="1"/>
  <c r="I207" i="1"/>
  <c r="G207" i="1"/>
  <c r="L211" i="1"/>
  <c r="M211" i="1" s="1"/>
  <c r="P211" i="1" s="1"/>
  <c r="K211" i="1"/>
  <c r="O211" i="1" s="1"/>
  <c r="J211" i="1"/>
  <c r="H211" i="1"/>
  <c r="N211" i="1" s="1"/>
  <c r="I211" i="1"/>
  <c r="G211" i="1"/>
  <c r="L217" i="1"/>
  <c r="M217" i="1" s="1"/>
  <c r="P217" i="1" s="1"/>
  <c r="K217" i="1"/>
  <c r="O217" i="1" s="1"/>
  <c r="J217" i="1"/>
  <c r="I217" i="1"/>
  <c r="G217" i="1"/>
  <c r="H217" i="1"/>
  <c r="N217" i="1" s="1"/>
  <c r="L221" i="1"/>
  <c r="M221" i="1" s="1"/>
  <c r="P221" i="1" s="1"/>
  <c r="K221" i="1"/>
  <c r="O221" i="1" s="1"/>
  <c r="J221" i="1"/>
  <c r="I221" i="1"/>
  <c r="G221" i="1"/>
  <c r="H221" i="1"/>
  <c r="N221" i="1" s="1"/>
  <c r="L225" i="1"/>
  <c r="M225" i="1" s="1"/>
  <c r="P225" i="1" s="1"/>
  <c r="K225" i="1"/>
  <c r="O225" i="1" s="1"/>
  <c r="J225" i="1"/>
  <c r="I225" i="1"/>
  <c r="G225" i="1"/>
  <c r="H225" i="1"/>
  <c r="N225" i="1" s="1"/>
  <c r="L229" i="1"/>
  <c r="M229" i="1" s="1"/>
  <c r="P229" i="1" s="1"/>
  <c r="K229" i="1"/>
  <c r="O229" i="1" s="1"/>
  <c r="J229" i="1"/>
  <c r="I229" i="1"/>
  <c r="H229" i="1"/>
  <c r="N229" i="1" s="1"/>
  <c r="G229" i="1"/>
  <c r="L233" i="1"/>
  <c r="M233" i="1" s="1"/>
  <c r="P233" i="1" s="1"/>
  <c r="K233" i="1"/>
  <c r="O233" i="1" s="1"/>
  <c r="J233" i="1"/>
  <c r="I233" i="1"/>
  <c r="G233" i="1"/>
  <c r="H233" i="1"/>
  <c r="N233" i="1" s="1"/>
  <c r="L237" i="1"/>
  <c r="M237" i="1" s="1"/>
  <c r="P237" i="1" s="1"/>
  <c r="K237" i="1"/>
  <c r="O237" i="1" s="1"/>
  <c r="J237" i="1"/>
  <c r="I237" i="1"/>
  <c r="G237" i="1"/>
  <c r="H237" i="1"/>
  <c r="N237" i="1" s="1"/>
  <c r="L241" i="1"/>
  <c r="M241" i="1" s="1"/>
  <c r="P241" i="1" s="1"/>
  <c r="K241" i="1"/>
  <c r="O241" i="1" s="1"/>
  <c r="J241" i="1"/>
  <c r="I241" i="1"/>
  <c r="G241" i="1"/>
  <c r="H241" i="1"/>
  <c r="N241" i="1" s="1"/>
  <c r="L245" i="1"/>
  <c r="M245" i="1" s="1"/>
  <c r="P245" i="1" s="1"/>
  <c r="K245" i="1"/>
  <c r="O245" i="1" s="1"/>
  <c r="J245" i="1"/>
  <c r="I245" i="1"/>
  <c r="H245" i="1"/>
  <c r="N245" i="1" s="1"/>
  <c r="G245" i="1"/>
  <c r="L249" i="1"/>
  <c r="M249" i="1" s="1"/>
  <c r="P249" i="1" s="1"/>
  <c r="K249" i="1"/>
  <c r="O249" i="1" s="1"/>
  <c r="J249" i="1"/>
  <c r="I249" i="1"/>
  <c r="G249" i="1"/>
  <c r="H249" i="1"/>
  <c r="N249" i="1" s="1"/>
  <c r="L253" i="1"/>
  <c r="M253" i="1" s="1"/>
  <c r="P253" i="1" s="1"/>
  <c r="K253" i="1"/>
  <c r="O253" i="1" s="1"/>
  <c r="J253" i="1"/>
  <c r="I253" i="1"/>
  <c r="G253" i="1"/>
  <c r="H253" i="1"/>
  <c r="N253" i="1" s="1"/>
  <c r="L257" i="1"/>
  <c r="M257" i="1" s="1"/>
  <c r="P257" i="1" s="1"/>
  <c r="K257" i="1"/>
  <c r="O257" i="1" s="1"/>
  <c r="J257" i="1"/>
  <c r="I257" i="1"/>
  <c r="G257" i="1"/>
  <c r="H257" i="1"/>
  <c r="N257" i="1" s="1"/>
  <c r="L261" i="1"/>
  <c r="M261" i="1" s="1"/>
  <c r="P261" i="1" s="1"/>
  <c r="K261" i="1"/>
  <c r="O261" i="1" s="1"/>
  <c r="J261" i="1"/>
  <c r="I261" i="1"/>
  <c r="H261" i="1"/>
  <c r="N261" i="1" s="1"/>
  <c r="G261" i="1"/>
  <c r="L265" i="1"/>
  <c r="M265" i="1" s="1"/>
  <c r="P265" i="1" s="1"/>
  <c r="K265" i="1"/>
  <c r="O265" i="1" s="1"/>
  <c r="J265" i="1"/>
  <c r="I265" i="1"/>
  <c r="G265" i="1"/>
  <c r="H265" i="1"/>
  <c r="N265" i="1" s="1"/>
  <c r="L269" i="1"/>
  <c r="M269" i="1" s="1"/>
  <c r="P269" i="1" s="1"/>
  <c r="K269" i="1"/>
  <c r="O269" i="1" s="1"/>
  <c r="J269" i="1"/>
  <c r="I269" i="1"/>
  <c r="G269" i="1"/>
  <c r="H269" i="1"/>
  <c r="N269" i="1" s="1"/>
  <c r="L273" i="1"/>
  <c r="M273" i="1" s="1"/>
  <c r="P273" i="1" s="1"/>
  <c r="K273" i="1"/>
  <c r="O273" i="1" s="1"/>
  <c r="J273" i="1"/>
  <c r="I273" i="1"/>
  <c r="G273" i="1"/>
  <c r="H273" i="1"/>
  <c r="N273" i="1" s="1"/>
  <c r="L277" i="1"/>
  <c r="M277" i="1" s="1"/>
  <c r="P277" i="1" s="1"/>
  <c r="K277" i="1"/>
  <c r="O277" i="1" s="1"/>
  <c r="J277" i="1"/>
  <c r="I277" i="1"/>
  <c r="H277" i="1"/>
  <c r="N277" i="1" s="1"/>
  <c r="G277" i="1"/>
  <c r="L281" i="1"/>
  <c r="M281" i="1" s="1"/>
  <c r="P281" i="1" s="1"/>
  <c r="K281" i="1"/>
  <c r="O281" i="1" s="1"/>
  <c r="J281" i="1"/>
  <c r="I281" i="1"/>
  <c r="G281" i="1"/>
  <c r="H281" i="1"/>
  <c r="N281" i="1" s="1"/>
  <c r="L285" i="1"/>
  <c r="M285" i="1" s="1"/>
  <c r="P285" i="1" s="1"/>
  <c r="K285" i="1"/>
  <c r="O285" i="1" s="1"/>
  <c r="J285" i="1"/>
  <c r="I285" i="1"/>
  <c r="G285" i="1"/>
  <c r="H285" i="1"/>
  <c r="N285" i="1" s="1"/>
  <c r="L289" i="1"/>
  <c r="M289" i="1" s="1"/>
  <c r="P289" i="1" s="1"/>
  <c r="K289" i="1"/>
  <c r="O289" i="1" s="1"/>
  <c r="J289" i="1"/>
  <c r="I289" i="1"/>
  <c r="G289" i="1"/>
  <c r="H289" i="1"/>
  <c r="N289" i="1" s="1"/>
  <c r="L295" i="1"/>
  <c r="M295" i="1" s="1"/>
  <c r="P295" i="1" s="1"/>
  <c r="K295" i="1"/>
  <c r="O295" i="1" s="1"/>
  <c r="J295" i="1"/>
  <c r="I295" i="1"/>
  <c r="H295" i="1"/>
  <c r="N295" i="1" s="1"/>
  <c r="G295" i="1"/>
  <c r="L297" i="1"/>
  <c r="M297" i="1" s="1"/>
  <c r="P297" i="1" s="1"/>
  <c r="K297" i="1"/>
  <c r="O297" i="1" s="1"/>
  <c r="J297" i="1"/>
  <c r="I297" i="1"/>
  <c r="G297" i="1"/>
  <c r="H297" i="1"/>
  <c r="N297" i="1" s="1"/>
  <c r="L301" i="1"/>
  <c r="M301" i="1" s="1"/>
  <c r="P301" i="1" s="1"/>
  <c r="K301" i="1"/>
  <c r="O301" i="1" s="1"/>
  <c r="J301" i="1"/>
  <c r="I301" i="1"/>
  <c r="G301" i="1"/>
  <c r="H301" i="1"/>
  <c r="N301" i="1" s="1"/>
  <c r="L307" i="1"/>
  <c r="M307" i="1" s="1"/>
  <c r="P307" i="1" s="1"/>
  <c r="K307" i="1"/>
  <c r="O307" i="1" s="1"/>
  <c r="J307" i="1"/>
  <c r="H307" i="1"/>
  <c r="N307" i="1" s="1"/>
  <c r="I307" i="1"/>
  <c r="G307" i="1"/>
  <c r="L309" i="1"/>
  <c r="M309" i="1" s="1"/>
  <c r="P309" i="1" s="1"/>
  <c r="K309" i="1"/>
  <c r="O309" i="1" s="1"/>
  <c r="J309" i="1"/>
  <c r="I309" i="1"/>
  <c r="H309" i="1"/>
  <c r="N309" i="1" s="1"/>
  <c r="G309" i="1"/>
  <c r="L313" i="1"/>
  <c r="M313" i="1" s="1"/>
  <c r="P313" i="1" s="1"/>
  <c r="K313" i="1"/>
  <c r="O313" i="1" s="1"/>
  <c r="J313" i="1"/>
  <c r="I313" i="1"/>
  <c r="G313" i="1"/>
  <c r="H313" i="1"/>
  <c r="N313" i="1" s="1"/>
  <c r="L317" i="1"/>
  <c r="M317" i="1" s="1"/>
  <c r="P317" i="1" s="1"/>
  <c r="K317" i="1"/>
  <c r="O317" i="1" s="1"/>
  <c r="J317" i="1"/>
  <c r="I317" i="1"/>
  <c r="G317" i="1"/>
  <c r="H317" i="1"/>
  <c r="N317" i="1" s="1"/>
  <c r="L321" i="1"/>
  <c r="M321" i="1" s="1"/>
  <c r="P321" i="1" s="1"/>
  <c r="K321" i="1"/>
  <c r="O321" i="1" s="1"/>
  <c r="J321" i="1"/>
  <c r="I321" i="1"/>
  <c r="G321" i="1"/>
  <c r="H321" i="1"/>
  <c r="N321" i="1" s="1"/>
  <c r="L325" i="1"/>
  <c r="M325" i="1" s="1"/>
  <c r="P325" i="1" s="1"/>
  <c r="K325" i="1"/>
  <c r="O325" i="1" s="1"/>
  <c r="J325" i="1"/>
  <c r="I325" i="1"/>
  <c r="H325" i="1"/>
  <c r="N325" i="1" s="1"/>
  <c r="G325" i="1"/>
  <c r="L329" i="1"/>
  <c r="M329" i="1" s="1"/>
  <c r="P329" i="1" s="1"/>
  <c r="K329" i="1"/>
  <c r="O329" i="1" s="1"/>
  <c r="J329" i="1"/>
  <c r="I329" i="1"/>
  <c r="G329" i="1"/>
  <c r="H329" i="1"/>
  <c r="N329" i="1" s="1"/>
  <c r="L333" i="1"/>
  <c r="M333" i="1" s="1"/>
  <c r="P333" i="1" s="1"/>
  <c r="K333" i="1"/>
  <c r="O333" i="1" s="1"/>
  <c r="J333" i="1"/>
  <c r="I333" i="1"/>
  <c r="G333" i="1"/>
  <c r="H333" i="1"/>
  <c r="N333" i="1" s="1"/>
  <c r="L339" i="1"/>
  <c r="M339" i="1" s="1"/>
  <c r="P339" i="1" s="1"/>
  <c r="K339" i="1"/>
  <c r="O339" i="1" s="1"/>
  <c r="J339" i="1"/>
  <c r="H339" i="1"/>
  <c r="N339" i="1" s="1"/>
  <c r="I339" i="1"/>
  <c r="G339" i="1"/>
  <c r="L341" i="1"/>
  <c r="M341" i="1" s="1"/>
  <c r="P341" i="1" s="1"/>
  <c r="K341" i="1"/>
  <c r="O341" i="1" s="1"/>
  <c r="J341" i="1"/>
  <c r="I341" i="1"/>
  <c r="H341" i="1"/>
  <c r="N341" i="1" s="1"/>
  <c r="G341" i="1"/>
  <c r="L345" i="1"/>
  <c r="M345" i="1" s="1"/>
  <c r="P345" i="1" s="1"/>
  <c r="K345" i="1"/>
  <c r="O345" i="1" s="1"/>
  <c r="J345" i="1"/>
  <c r="I345" i="1"/>
  <c r="G345" i="1"/>
  <c r="H345" i="1"/>
  <c r="N345" i="1" s="1"/>
  <c r="L349" i="1"/>
  <c r="M349" i="1" s="1"/>
  <c r="P349" i="1" s="1"/>
  <c r="K349" i="1"/>
  <c r="O349" i="1" s="1"/>
  <c r="J349" i="1"/>
  <c r="I349" i="1"/>
  <c r="G349" i="1"/>
  <c r="H349" i="1"/>
  <c r="N349" i="1" s="1"/>
  <c r="L353" i="1"/>
  <c r="M353" i="1" s="1"/>
  <c r="P353" i="1" s="1"/>
  <c r="K353" i="1"/>
  <c r="O353" i="1" s="1"/>
  <c r="J353" i="1"/>
  <c r="I353" i="1"/>
  <c r="G353" i="1"/>
  <c r="H353" i="1"/>
  <c r="N353" i="1" s="1"/>
  <c r="L359" i="1"/>
  <c r="M359" i="1" s="1"/>
  <c r="P359" i="1" s="1"/>
  <c r="K359" i="1"/>
  <c r="O359" i="1" s="1"/>
  <c r="J359" i="1"/>
  <c r="I359" i="1"/>
  <c r="H359" i="1"/>
  <c r="N359" i="1" s="1"/>
  <c r="G359" i="1"/>
  <c r="L363" i="1"/>
  <c r="M363" i="1" s="1"/>
  <c r="P363" i="1" s="1"/>
  <c r="K363" i="1"/>
  <c r="O363" i="1" s="1"/>
  <c r="J363" i="1"/>
  <c r="I363" i="1"/>
  <c r="H363" i="1"/>
  <c r="N363" i="1" s="1"/>
  <c r="G363" i="1"/>
  <c r="L367" i="1"/>
  <c r="M367" i="1" s="1"/>
  <c r="P367" i="1" s="1"/>
  <c r="K367" i="1"/>
  <c r="O367" i="1" s="1"/>
  <c r="J367" i="1"/>
  <c r="H367" i="1"/>
  <c r="N367" i="1" s="1"/>
  <c r="I367" i="1"/>
  <c r="G367" i="1"/>
  <c r="L371" i="1"/>
  <c r="M371" i="1" s="1"/>
  <c r="P371" i="1" s="1"/>
  <c r="K371" i="1"/>
  <c r="O371" i="1" s="1"/>
  <c r="J371" i="1"/>
  <c r="H371" i="1"/>
  <c r="N371" i="1" s="1"/>
  <c r="I371" i="1"/>
  <c r="G371" i="1"/>
  <c r="L375" i="1"/>
  <c r="M375" i="1" s="1"/>
  <c r="P375" i="1" s="1"/>
  <c r="K375" i="1"/>
  <c r="O375" i="1" s="1"/>
  <c r="J375" i="1"/>
  <c r="I375" i="1"/>
  <c r="H375" i="1"/>
  <c r="N375" i="1" s="1"/>
  <c r="G375" i="1"/>
  <c r="L379" i="1"/>
  <c r="M379" i="1" s="1"/>
  <c r="P379" i="1" s="1"/>
  <c r="K379" i="1"/>
  <c r="O379" i="1" s="1"/>
  <c r="J379" i="1"/>
  <c r="I379" i="1"/>
  <c r="H379" i="1"/>
  <c r="N379" i="1" s="1"/>
  <c r="G379" i="1"/>
  <c r="L383" i="1"/>
  <c r="M383" i="1" s="1"/>
  <c r="P383" i="1" s="1"/>
  <c r="K383" i="1"/>
  <c r="O383" i="1" s="1"/>
  <c r="J383" i="1"/>
  <c r="H383" i="1"/>
  <c r="N383" i="1" s="1"/>
  <c r="I383" i="1"/>
  <c r="G383" i="1"/>
  <c r="L387" i="1"/>
  <c r="M387" i="1" s="1"/>
  <c r="P387" i="1" s="1"/>
  <c r="K387" i="1"/>
  <c r="O387" i="1" s="1"/>
  <c r="J387" i="1"/>
  <c r="H387" i="1"/>
  <c r="N387" i="1" s="1"/>
  <c r="I387" i="1"/>
  <c r="G387" i="1"/>
  <c r="L391" i="1"/>
  <c r="M391" i="1" s="1"/>
  <c r="P391" i="1" s="1"/>
  <c r="K391" i="1"/>
  <c r="O391" i="1" s="1"/>
  <c r="J391" i="1"/>
  <c r="I391" i="1"/>
  <c r="H391" i="1"/>
  <c r="N391" i="1" s="1"/>
  <c r="G391" i="1"/>
  <c r="L395" i="1"/>
  <c r="M395" i="1" s="1"/>
  <c r="P395" i="1" s="1"/>
  <c r="K395" i="1"/>
  <c r="O395" i="1" s="1"/>
  <c r="J395" i="1"/>
  <c r="I395" i="1"/>
  <c r="H395" i="1"/>
  <c r="N395" i="1" s="1"/>
  <c r="G395" i="1"/>
  <c r="L399" i="1"/>
  <c r="M399" i="1" s="1"/>
  <c r="P399" i="1" s="1"/>
  <c r="K399" i="1"/>
  <c r="O399" i="1" s="1"/>
  <c r="J399" i="1"/>
  <c r="H399" i="1"/>
  <c r="N399" i="1" s="1"/>
  <c r="I399" i="1"/>
  <c r="G399" i="1"/>
  <c r="L403" i="1"/>
  <c r="M403" i="1" s="1"/>
  <c r="P403" i="1" s="1"/>
  <c r="K403" i="1"/>
  <c r="O403" i="1" s="1"/>
  <c r="J403" i="1"/>
  <c r="H403" i="1"/>
  <c r="N403" i="1" s="1"/>
  <c r="I403" i="1"/>
  <c r="G403" i="1"/>
  <c r="L407" i="1"/>
  <c r="M407" i="1" s="1"/>
  <c r="P407" i="1" s="1"/>
  <c r="K407" i="1"/>
  <c r="O407" i="1" s="1"/>
  <c r="J407" i="1"/>
  <c r="I407" i="1"/>
  <c r="H407" i="1"/>
  <c r="N407" i="1" s="1"/>
  <c r="G407" i="1"/>
  <c r="L411" i="1"/>
  <c r="M411" i="1" s="1"/>
  <c r="P411" i="1" s="1"/>
  <c r="K411" i="1"/>
  <c r="O411" i="1" s="1"/>
  <c r="J411" i="1"/>
  <c r="I411" i="1"/>
  <c r="H411" i="1"/>
  <c r="N411" i="1" s="1"/>
  <c r="G411" i="1"/>
  <c r="L415" i="1"/>
  <c r="M415" i="1" s="1"/>
  <c r="P415" i="1" s="1"/>
  <c r="K415" i="1"/>
  <c r="O415" i="1" s="1"/>
  <c r="J415" i="1"/>
  <c r="H415" i="1"/>
  <c r="N415" i="1" s="1"/>
  <c r="I415" i="1"/>
  <c r="G415" i="1"/>
  <c r="L419" i="1"/>
  <c r="M419" i="1" s="1"/>
  <c r="P419" i="1" s="1"/>
  <c r="K419" i="1"/>
  <c r="O419" i="1" s="1"/>
  <c r="J419" i="1"/>
  <c r="H419" i="1"/>
  <c r="N419" i="1" s="1"/>
  <c r="G419" i="1"/>
  <c r="I419" i="1"/>
  <c r="L423" i="1"/>
  <c r="M423" i="1" s="1"/>
  <c r="P423" i="1" s="1"/>
  <c r="K423" i="1"/>
  <c r="O423" i="1" s="1"/>
  <c r="J423" i="1"/>
  <c r="I423" i="1"/>
  <c r="H423" i="1"/>
  <c r="N423" i="1" s="1"/>
  <c r="G423" i="1"/>
  <c r="L427" i="1"/>
  <c r="M427" i="1" s="1"/>
  <c r="P427" i="1" s="1"/>
  <c r="K427" i="1"/>
  <c r="O427" i="1" s="1"/>
  <c r="J427" i="1"/>
  <c r="I427" i="1"/>
  <c r="H427" i="1"/>
  <c r="N427" i="1" s="1"/>
  <c r="G427" i="1"/>
  <c r="L433" i="1"/>
  <c r="M433" i="1" s="1"/>
  <c r="P433" i="1" s="1"/>
  <c r="K433" i="1"/>
  <c r="O433" i="1" s="1"/>
  <c r="J433" i="1"/>
  <c r="I433" i="1"/>
  <c r="G433" i="1"/>
  <c r="H433" i="1"/>
  <c r="N433" i="1" s="1"/>
  <c r="L441" i="1"/>
  <c r="M441" i="1" s="1"/>
  <c r="P441" i="1" s="1"/>
  <c r="K441" i="1"/>
  <c r="O441" i="1" s="1"/>
  <c r="J441" i="1"/>
  <c r="I441" i="1"/>
  <c r="G441" i="1"/>
  <c r="H441" i="1"/>
  <c r="N441" i="1" s="1"/>
  <c r="L445" i="1"/>
  <c r="M445" i="1" s="1"/>
  <c r="P445" i="1" s="1"/>
  <c r="K445" i="1"/>
  <c r="O445" i="1" s="1"/>
  <c r="J445" i="1"/>
  <c r="I445" i="1"/>
  <c r="G445" i="1"/>
  <c r="H445" i="1"/>
  <c r="N445" i="1" s="1"/>
  <c r="L447" i="1"/>
  <c r="M447" i="1" s="1"/>
  <c r="P447" i="1" s="1"/>
  <c r="K447" i="1"/>
  <c r="O447" i="1" s="1"/>
  <c r="H447" i="1"/>
  <c r="N447" i="1" s="1"/>
  <c r="J447" i="1"/>
  <c r="I447" i="1"/>
  <c r="G447" i="1"/>
  <c r="L467" i="1"/>
  <c r="M467" i="1" s="1"/>
  <c r="P467" i="1" s="1"/>
  <c r="K467" i="1"/>
  <c r="O467" i="1" s="1"/>
  <c r="J467" i="1"/>
  <c r="H467" i="1"/>
  <c r="N467" i="1" s="1"/>
  <c r="I467" i="1"/>
  <c r="G467" i="1"/>
  <c r="L473" i="1"/>
  <c r="M473" i="1" s="1"/>
  <c r="P473" i="1" s="1"/>
  <c r="K473" i="1"/>
  <c r="O473" i="1" s="1"/>
  <c r="J473" i="1"/>
  <c r="I473" i="1"/>
  <c r="G473" i="1"/>
  <c r="H473" i="1"/>
  <c r="N473" i="1" s="1"/>
  <c r="L477" i="1"/>
  <c r="M477" i="1" s="1"/>
  <c r="P477" i="1" s="1"/>
  <c r="K477" i="1"/>
  <c r="O477" i="1" s="1"/>
  <c r="J477" i="1"/>
  <c r="I477" i="1"/>
  <c r="G477" i="1"/>
  <c r="H477" i="1"/>
  <c r="N477" i="1" s="1"/>
  <c r="L485" i="1"/>
  <c r="M485" i="1" s="1"/>
  <c r="P485" i="1" s="1"/>
  <c r="K485" i="1"/>
  <c r="O485" i="1" s="1"/>
  <c r="J485" i="1"/>
  <c r="I485" i="1"/>
  <c r="H485" i="1"/>
  <c r="N485" i="1" s="1"/>
  <c r="G485" i="1"/>
  <c r="L497" i="1"/>
  <c r="M497" i="1" s="1"/>
  <c r="P497" i="1" s="1"/>
  <c r="K497" i="1"/>
  <c r="O497" i="1" s="1"/>
  <c r="J497" i="1"/>
  <c r="I497" i="1"/>
  <c r="G497" i="1"/>
  <c r="H497" i="1"/>
  <c r="N497" i="1" s="1"/>
  <c r="L499" i="1"/>
  <c r="M499" i="1" s="1"/>
  <c r="P499" i="1" s="1"/>
  <c r="K499" i="1"/>
  <c r="O499" i="1" s="1"/>
  <c r="J499" i="1"/>
  <c r="H499" i="1"/>
  <c r="N499" i="1" s="1"/>
  <c r="I499" i="1"/>
  <c r="G499" i="1"/>
  <c r="L509" i="1"/>
  <c r="M509" i="1" s="1"/>
  <c r="P509" i="1" s="1"/>
  <c r="K509" i="1"/>
  <c r="O509" i="1" s="1"/>
  <c r="J509" i="1"/>
  <c r="I509" i="1"/>
  <c r="G509" i="1"/>
  <c r="H509" i="1"/>
  <c r="N509" i="1" s="1"/>
  <c r="L519" i="1"/>
  <c r="M519" i="1" s="1"/>
  <c r="P519" i="1" s="1"/>
  <c r="K519" i="1"/>
  <c r="O519" i="1" s="1"/>
  <c r="J519" i="1"/>
  <c r="I519" i="1"/>
  <c r="H519" i="1"/>
  <c r="N519" i="1" s="1"/>
  <c r="G519" i="1"/>
  <c r="L537" i="1"/>
  <c r="M537" i="1" s="1"/>
  <c r="P537" i="1" s="1"/>
  <c r="K537" i="1"/>
  <c r="O537" i="1" s="1"/>
  <c r="J537" i="1"/>
  <c r="I537" i="1"/>
  <c r="G537" i="1"/>
  <c r="H537" i="1"/>
  <c r="N537" i="1" s="1"/>
  <c r="L539" i="1"/>
  <c r="M539" i="1" s="1"/>
  <c r="P539" i="1" s="1"/>
  <c r="K539" i="1"/>
  <c r="O539" i="1" s="1"/>
  <c r="J539" i="1"/>
  <c r="I539" i="1"/>
  <c r="H539" i="1"/>
  <c r="N539" i="1" s="1"/>
  <c r="G539" i="1"/>
  <c r="L541" i="1"/>
  <c r="M541" i="1" s="1"/>
  <c r="P541" i="1" s="1"/>
  <c r="K541" i="1"/>
  <c r="O541" i="1" s="1"/>
  <c r="J541" i="1"/>
  <c r="I541" i="1"/>
  <c r="G541" i="1"/>
  <c r="H541" i="1"/>
  <c r="N541" i="1" s="1"/>
  <c r="L547" i="1"/>
  <c r="M547" i="1" s="1"/>
  <c r="P547" i="1" s="1"/>
  <c r="K547" i="1"/>
  <c r="O547" i="1" s="1"/>
  <c r="J547" i="1"/>
  <c r="H547" i="1"/>
  <c r="N547" i="1" s="1"/>
  <c r="G547" i="1"/>
  <c r="I547" i="1"/>
  <c r="L551" i="1"/>
  <c r="M551" i="1" s="1"/>
  <c r="P551" i="1" s="1"/>
  <c r="K551" i="1"/>
  <c r="O551" i="1" s="1"/>
  <c r="I551" i="1"/>
  <c r="J551" i="1"/>
  <c r="H551" i="1"/>
  <c r="N551" i="1" s="1"/>
  <c r="G551" i="1"/>
  <c r="L571" i="1"/>
  <c r="M571" i="1" s="1"/>
  <c r="P571" i="1" s="1"/>
  <c r="K571" i="1"/>
  <c r="O571" i="1" s="1"/>
  <c r="J571" i="1"/>
  <c r="I571" i="1"/>
  <c r="H571" i="1"/>
  <c r="N571" i="1" s="1"/>
  <c r="G571" i="1"/>
  <c r="L573" i="1"/>
  <c r="M573" i="1" s="1"/>
  <c r="P573" i="1" s="1"/>
  <c r="K573" i="1"/>
  <c r="O573" i="1" s="1"/>
  <c r="J573" i="1"/>
  <c r="I573" i="1"/>
  <c r="G573" i="1"/>
  <c r="H573" i="1"/>
  <c r="N573" i="1" s="1"/>
  <c r="L583" i="1"/>
  <c r="M583" i="1" s="1"/>
  <c r="P583" i="1" s="1"/>
  <c r="K583" i="1"/>
  <c r="O583" i="1" s="1"/>
  <c r="I583" i="1"/>
  <c r="J583" i="1"/>
  <c r="H583" i="1"/>
  <c r="N583" i="1" s="1"/>
  <c r="G583" i="1"/>
  <c r="L593" i="1"/>
  <c r="M593" i="1" s="1"/>
  <c r="P593" i="1" s="1"/>
  <c r="K593" i="1"/>
  <c r="O593" i="1" s="1"/>
  <c r="J593" i="1"/>
  <c r="I593" i="1"/>
  <c r="G593" i="1"/>
  <c r="H593" i="1"/>
  <c r="N593" i="1" s="1"/>
  <c r="L603" i="1"/>
  <c r="M603" i="1" s="1"/>
  <c r="P603" i="1" s="1"/>
  <c r="K603" i="1"/>
  <c r="O603" i="1" s="1"/>
  <c r="J603" i="1"/>
  <c r="I603" i="1"/>
  <c r="H603" i="1"/>
  <c r="N603" i="1" s="1"/>
  <c r="G603" i="1"/>
  <c r="L611" i="1"/>
  <c r="M611" i="1" s="1"/>
  <c r="P611" i="1" s="1"/>
  <c r="K611" i="1"/>
  <c r="O611" i="1" s="1"/>
  <c r="J611" i="1"/>
  <c r="H611" i="1"/>
  <c r="N611" i="1" s="1"/>
  <c r="G611" i="1"/>
  <c r="I611" i="1"/>
  <c r="L613" i="1"/>
  <c r="M613" i="1" s="1"/>
  <c r="P613" i="1" s="1"/>
  <c r="K613" i="1"/>
  <c r="O613" i="1" s="1"/>
  <c r="J613" i="1"/>
  <c r="I613" i="1"/>
  <c r="G613" i="1"/>
  <c r="H613" i="1"/>
  <c r="N613" i="1" s="1"/>
  <c r="L617" i="1"/>
  <c r="M617" i="1" s="1"/>
  <c r="P617" i="1" s="1"/>
  <c r="K617" i="1"/>
  <c r="O617" i="1" s="1"/>
  <c r="J617" i="1"/>
  <c r="I617" i="1"/>
  <c r="G617" i="1"/>
  <c r="H617" i="1"/>
  <c r="N617" i="1" s="1"/>
  <c r="L619" i="1"/>
  <c r="M619" i="1" s="1"/>
  <c r="P619" i="1" s="1"/>
  <c r="K619" i="1"/>
  <c r="O619" i="1" s="1"/>
  <c r="J619" i="1"/>
  <c r="I619" i="1"/>
  <c r="H619" i="1"/>
  <c r="N619" i="1" s="1"/>
  <c r="G619" i="1"/>
  <c r="L629" i="1"/>
  <c r="M629" i="1" s="1"/>
  <c r="P629" i="1" s="1"/>
  <c r="K629" i="1"/>
  <c r="O629" i="1" s="1"/>
  <c r="J629" i="1"/>
  <c r="I629" i="1"/>
  <c r="G629" i="1"/>
  <c r="H629" i="1"/>
  <c r="N629" i="1" s="1"/>
  <c r="L647" i="1"/>
  <c r="M647" i="1" s="1"/>
  <c r="P647" i="1" s="1"/>
  <c r="K647" i="1"/>
  <c r="O647" i="1" s="1"/>
  <c r="I647" i="1"/>
  <c r="J647" i="1"/>
  <c r="H647" i="1"/>
  <c r="N647" i="1" s="1"/>
  <c r="G647" i="1"/>
  <c r="L649" i="1"/>
  <c r="M649" i="1" s="1"/>
  <c r="P649" i="1" s="1"/>
  <c r="K649" i="1"/>
  <c r="O649" i="1" s="1"/>
  <c r="J649" i="1"/>
  <c r="I649" i="1"/>
  <c r="G649" i="1"/>
  <c r="H649" i="1"/>
  <c r="N649" i="1" s="1"/>
  <c r="L657" i="1"/>
  <c r="M657" i="1" s="1"/>
  <c r="P657" i="1" s="1"/>
  <c r="K657" i="1"/>
  <c r="O657" i="1" s="1"/>
  <c r="J657" i="1"/>
  <c r="I657" i="1"/>
  <c r="G657" i="1"/>
  <c r="H657" i="1"/>
  <c r="N657" i="1" s="1"/>
  <c r="L659" i="1"/>
  <c r="M659" i="1" s="1"/>
  <c r="P659" i="1" s="1"/>
  <c r="K659" i="1"/>
  <c r="O659" i="1" s="1"/>
  <c r="J659" i="1"/>
  <c r="H659" i="1"/>
  <c r="N659" i="1" s="1"/>
  <c r="I659" i="1"/>
  <c r="G659" i="1"/>
  <c r="L661" i="1"/>
  <c r="M661" i="1" s="1"/>
  <c r="P661" i="1" s="1"/>
  <c r="K661" i="1"/>
  <c r="O661" i="1" s="1"/>
  <c r="J661" i="1"/>
  <c r="I661" i="1"/>
  <c r="G661" i="1"/>
  <c r="H661" i="1"/>
  <c r="N661" i="1" s="1"/>
  <c r="L671" i="1"/>
  <c r="M671" i="1" s="1"/>
  <c r="P671" i="1" s="1"/>
  <c r="K671" i="1"/>
  <c r="O671" i="1" s="1"/>
  <c r="J671" i="1"/>
  <c r="I671" i="1"/>
  <c r="H671" i="1"/>
  <c r="N671" i="1" s="1"/>
  <c r="G671" i="1"/>
  <c r="L681" i="1"/>
  <c r="M681" i="1" s="1"/>
  <c r="P681" i="1" s="1"/>
  <c r="K681" i="1"/>
  <c r="O681" i="1" s="1"/>
  <c r="J681" i="1"/>
  <c r="I681" i="1"/>
  <c r="G681" i="1"/>
  <c r="H681" i="1"/>
  <c r="N681" i="1" s="1"/>
  <c r="L701" i="1"/>
  <c r="M701" i="1" s="1"/>
  <c r="P701" i="1" s="1"/>
  <c r="K701" i="1"/>
  <c r="O701" i="1" s="1"/>
  <c r="J701" i="1"/>
  <c r="I701" i="1"/>
  <c r="G701" i="1"/>
  <c r="H701" i="1"/>
  <c r="N701" i="1" s="1"/>
  <c r="L709" i="1"/>
  <c r="M709" i="1" s="1"/>
  <c r="P709" i="1" s="1"/>
  <c r="K709" i="1"/>
  <c r="O709" i="1" s="1"/>
  <c r="J709" i="1"/>
  <c r="I709" i="1"/>
  <c r="G709" i="1"/>
  <c r="H709" i="1"/>
  <c r="N709" i="1" s="1"/>
  <c r="L711" i="1"/>
  <c r="M711" i="1" s="1"/>
  <c r="P711" i="1" s="1"/>
  <c r="K711" i="1"/>
  <c r="O711" i="1" s="1"/>
  <c r="J711" i="1"/>
  <c r="I711" i="1"/>
  <c r="H711" i="1"/>
  <c r="N711" i="1" s="1"/>
  <c r="G711" i="1"/>
  <c r="L713" i="1"/>
  <c r="M713" i="1" s="1"/>
  <c r="P713" i="1" s="1"/>
  <c r="K713" i="1"/>
  <c r="O713" i="1" s="1"/>
  <c r="J713" i="1"/>
  <c r="I713" i="1"/>
  <c r="G713" i="1"/>
  <c r="H713" i="1"/>
  <c r="N713" i="1" s="1"/>
  <c r="L719" i="1"/>
  <c r="M719" i="1" s="1"/>
  <c r="P719" i="1" s="1"/>
  <c r="K719" i="1"/>
  <c r="O719" i="1" s="1"/>
  <c r="I719" i="1"/>
  <c r="J719" i="1"/>
  <c r="H719" i="1"/>
  <c r="N719" i="1" s="1"/>
  <c r="G719" i="1"/>
  <c r="L733" i="1"/>
  <c r="M733" i="1" s="1"/>
  <c r="P733" i="1" s="1"/>
  <c r="K733" i="1"/>
  <c r="O733" i="1" s="1"/>
  <c r="J733" i="1"/>
  <c r="I733" i="1"/>
  <c r="G733" i="1"/>
  <c r="H733" i="1"/>
  <c r="N733" i="1" s="1"/>
  <c r="L743" i="1"/>
  <c r="M743" i="1" s="1"/>
  <c r="P743" i="1" s="1"/>
  <c r="K743" i="1"/>
  <c r="O743" i="1" s="1"/>
  <c r="J743" i="1"/>
  <c r="I743" i="1"/>
  <c r="H743" i="1"/>
  <c r="N743" i="1" s="1"/>
  <c r="G743" i="1"/>
  <c r="L753" i="1"/>
  <c r="M753" i="1" s="1"/>
  <c r="P753" i="1" s="1"/>
  <c r="K753" i="1"/>
  <c r="O753" i="1" s="1"/>
  <c r="J753" i="1"/>
  <c r="I753" i="1"/>
  <c r="G753" i="1"/>
  <c r="H753" i="1"/>
  <c r="N753" i="1" s="1"/>
  <c r="L771" i="1"/>
  <c r="M771" i="1" s="1"/>
  <c r="P771" i="1" s="1"/>
  <c r="K771" i="1"/>
  <c r="O771" i="1" s="1"/>
  <c r="J771" i="1"/>
  <c r="I771" i="1"/>
  <c r="H771" i="1"/>
  <c r="N771" i="1" s="1"/>
  <c r="G771" i="1"/>
  <c r="L773" i="1"/>
  <c r="M773" i="1" s="1"/>
  <c r="P773" i="1" s="1"/>
  <c r="K773" i="1"/>
  <c r="O773" i="1" s="1"/>
  <c r="J773" i="1"/>
  <c r="I773" i="1"/>
  <c r="G773" i="1"/>
  <c r="H773" i="1"/>
  <c r="N773" i="1" s="1"/>
  <c r="L781" i="1"/>
  <c r="M781" i="1" s="1"/>
  <c r="P781" i="1" s="1"/>
  <c r="K781" i="1"/>
  <c r="O781" i="1" s="1"/>
  <c r="J781" i="1"/>
  <c r="I781" i="1"/>
  <c r="G781" i="1"/>
  <c r="H781" i="1"/>
  <c r="N781" i="1" s="1"/>
  <c r="L783" i="1"/>
  <c r="M783" i="1" s="1"/>
  <c r="P783" i="1" s="1"/>
  <c r="K783" i="1"/>
  <c r="O783" i="1" s="1"/>
  <c r="J783" i="1"/>
  <c r="I783" i="1"/>
  <c r="H783" i="1"/>
  <c r="N783" i="1" s="1"/>
  <c r="G783" i="1"/>
  <c r="L785" i="1"/>
  <c r="M785" i="1" s="1"/>
  <c r="P785" i="1" s="1"/>
  <c r="K785" i="1"/>
  <c r="O785" i="1" s="1"/>
  <c r="J785" i="1"/>
  <c r="I785" i="1"/>
  <c r="G785" i="1"/>
  <c r="H785" i="1"/>
  <c r="N785" i="1" s="1"/>
  <c r="L801" i="1"/>
  <c r="M801" i="1" s="1"/>
  <c r="P801" i="1" s="1"/>
  <c r="K801" i="1"/>
  <c r="O801" i="1" s="1"/>
  <c r="J801" i="1"/>
  <c r="I801" i="1"/>
  <c r="G801" i="1"/>
  <c r="H801" i="1"/>
  <c r="N801" i="1" s="1"/>
  <c r="L803" i="1"/>
  <c r="M803" i="1" s="1"/>
  <c r="P803" i="1" s="1"/>
  <c r="K803" i="1"/>
  <c r="O803" i="1" s="1"/>
  <c r="J803" i="1"/>
  <c r="I803" i="1"/>
  <c r="H803" i="1"/>
  <c r="N803" i="1" s="1"/>
  <c r="G803" i="1"/>
  <c r="L805" i="1"/>
  <c r="M805" i="1" s="1"/>
  <c r="P805" i="1" s="1"/>
  <c r="K805" i="1"/>
  <c r="O805" i="1" s="1"/>
  <c r="J805" i="1"/>
  <c r="I805" i="1"/>
  <c r="G805" i="1"/>
  <c r="H805" i="1"/>
  <c r="N805" i="1" s="1"/>
  <c r="L815" i="1"/>
  <c r="M815" i="1" s="1"/>
  <c r="P815" i="1" s="1"/>
  <c r="K815" i="1"/>
  <c r="O815" i="1" s="1"/>
  <c r="J815" i="1"/>
  <c r="I815" i="1"/>
  <c r="H815" i="1"/>
  <c r="N815" i="1" s="1"/>
  <c r="G815" i="1"/>
  <c r="L827" i="1"/>
  <c r="M827" i="1" s="1"/>
  <c r="P827" i="1" s="1"/>
  <c r="K827" i="1"/>
  <c r="O827" i="1" s="1"/>
  <c r="J827" i="1"/>
  <c r="I827" i="1"/>
  <c r="H827" i="1"/>
  <c r="N827" i="1" s="1"/>
  <c r="G827" i="1"/>
  <c r="L837" i="1"/>
  <c r="M837" i="1" s="1"/>
  <c r="P837" i="1" s="1"/>
  <c r="K837" i="1"/>
  <c r="O837" i="1" s="1"/>
  <c r="J837" i="1"/>
  <c r="I837" i="1"/>
  <c r="G837" i="1"/>
  <c r="H837" i="1"/>
  <c r="N837" i="1" s="1"/>
  <c r="L843" i="1"/>
  <c r="M843" i="1" s="1"/>
  <c r="P843" i="1" s="1"/>
  <c r="K843" i="1"/>
  <c r="O843" i="1" s="1"/>
  <c r="J843" i="1"/>
  <c r="I843" i="1"/>
  <c r="H843" i="1"/>
  <c r="N843" i="1" s="1"/>
  <c r="G843" i="1"/>
  <c r="L845" i="1"/>
  <c r="M845" i="1" s="1"/>
  <c r="P845" i="1" s="1"/>
  <c r="K845" i="1"/>
  <c r="O845" i="1" s="1"/>
  <c r="J845" i="1"/>
  <c r="I845" i="1"/>
  <c r="G845" i="1"/>
  <c r="H845" i="1"/>
  <c r="N845" i="1" s="1"/>
  <c r="L847" i="1"/>
  <c r="M847" i="1" s="1"/>
  <c r="P847" i="1" s="1"/>
  <c r="K847" i="1"/>
  <c r="O847" i="1" s="1"/>
  <c r="J847" i="1"/>
  <c r="I847" i="1"/>
  <c r="H847" i="1"/>
  <c r="N847" i="1" s="1"/>
  <c r="G847" i="1"/>
  <c r="L857" i="1"/>
  <c r="M857" i="1" s="1"/>
  <c r="P857" i="1" s="1"/>
  <c r="K857" i="1"/>
  <c r="O857" i="1" s="1"/>
  <c r="J857" i="1"/>
  <c r="I857" i="1"/>
  <c r="G857" i="1"/>
  <c r="H857" i="1"/>
  <c r="N857" i="1" s="1"/>
  <c r="L869" i="1"/>
  <c r="M869" i="1" s="1"/>
  <c r="P869" i="1" s="1"/>
  <c r="K869" i="1"/>
  <c r="O869" i="1" s="1"/>
  <c r="J869" i="1"/>
  <c r="I869" i="1"/>
  <c r="G869" i="1"/>
  <c r="H869" i="1"/>
  <c r="N869" i="1" s="1"/>
  <c r="L879" i="1"/>
  <c r="M879" i="1" s="1"/>
  <c r="P879" i="1" s="1"/>
  <c r="K879" i="1"/>
  <c r="O879" i="1" s="1"/>
  <c r="J879" i="1"/>
  <c r="I879" i="1"/>
  <c r="H879" i="1"/>
  <c r="N879" i="1" s="1"/>
  <c r="G879" i="1"/>
  <c r="L899" i="1"/>
  <c r="M899" i="1" s="1"/>
  <c r="P899" i="1" s="1"/>
  <c r="K899" i="1"/>
  <c r="O899" i="1" s="1"/>
  <c r="J899" i="1"/>
  <c r="I899" i="1"/>
  <c r="H899" i="1"/>
  <c r="N899" i="1" s="1"/>
  <c r="G899" i="1"/>
  <c r="L901" i="1"/>
  <c r="M901" i="1" s="1"/>
  <c r="P901" i="1" s="1"/>
  <c r="K901" i="1"/>
  <c r="O901" i="1" s="1"/>
  <c r="J901" i="1"/>
  <c r="I901" i="1"/>
  <c r="G901" i="1"/>
  <c r="H901" i="1"/>
  <c r="N901" i="1" s="1"/>
  <c r="L907" i="1"/>
  <c r="M907" i="1" s="1"/>
  <c r="P907" i="1" s="1"/>
  <c r="K907" i="1"/>
  <c r="O907" i="1" s="1"/>
  <c r="J907" i="1"/>
  <c r="I907" i="1"/>
  <c r="H907" i="1"/>
  <c r="N907" i="1" s="1"/>
  <c r="G907" i="1"/>
  <c r="L909" i="1"/>
  <c r="M909" i="1" s="1"/>
  <c r="P909" i="1" s="1"/>
  <c r="K909" i="1"/>
  <c r="O909" i="1" s="1"/>
  <c r="J909" i="1"/>
  <c r="I909" i="1"/>
  <c r="G909" i="1"/>
  <c r="H909" i="1"/>
  <c r="N909" i="1" s="1"/>
  <c r="L917" i="1"/>
  <c r="M917" i="1" s="1"/>
  <c r="P917" i="1" s="1"/>
  <c r="K917" i="1"/>
  <c r="O917" i="1" s="1"/>
  <c r="J917" i="1"/>
  <c r="I917" i="1"/>
  <c r="G917" i="1"/>
  <c r="H917" i="1"/>
  <c r="N917" i="1" s="1"/>
  <c r="L919" i="1"/>
  <c r="M919" i="1" s="1"/>
  <c r="P919" i="1" s="1"/>
  <c r="K919" i="1"/>
  <c r="O919" i="1" s="1"/>
  <c r="J919" i="1"/>
  <c r="I919" i="1"/>
  <c r="H919" i="1"/>
  <c r="N919" i="1" s="1"/>
  <c r="G919" i="1"/>
  <c r="L927" i="1"/>
  <c r="M927" i="1" s="1"/>
  <c r="P927" i="1" s="1"/>
  <c r="K927" i="1"/>
  <c r="O927" i="1" s="1"/>
  <c r="J927" i="1"/>
  <c r="I927" i="1"/>
  <c r="H927" i="1"/>
  <c r="N927" i="1" s="1"/>
  <c r="G927" i="1"/>
  <c r="L929" i="1"/>
  <c r="M929" i="1" s="1"/>
  <c r="P929" i="1" s="1"/>
  <c r="K929" i="1"/>
  <c r="O929" i="1" s="1"/>
  <c r="J929" i="1"/>
  <c r="I929" i="1"/>
  <c r="G929" i="1"/>
  <c r="H929" i="1"/>
  <c r="N929" i="1" s="1"/>
  <c r="L937" i="1"/>
  <c r="M937" i="1" s="1"/>
  <c r="P937" i="1" s="1"/>
  <c r="K937" i="1"/>
  <c r="O937" i="1" s="1"/>
  <c r="J937" i="1"/>
  <c r="I937" i="1"/>
  <c r="G937" i="1"/>
  <c r="H937" i="1"/>
  <c r="N937" i="1" s="1"/>
  <c r="L939" i="1"/>
  <c r="M939" i="1" s="1"/>
  <c r="P939" i="1" s="1"/>
  <c r="K939" i="1"/>
  <c r="O939" i="1" s="1"/>
  <c r="J939" i="1"/>
  <c r="I939" i="1"/>
  <c r="H939" i="1"/>
  <c r="N939" i="1" s="1"/>
  <c r="G939" i="1"/>
  <c r="L951" i="1"/>
  <c r="M951" i="1" s="1"/>
  <c r="P951" i="1" s="1"/>
  <c r="K951" i="1"/>
  <c r="O951" i="1" s="1"/>
  <c r="J951" i="1"/>
  <c r="I951" i="1"/>
  <c r="H951" i="1"/>
  <c r="N951" i="1" s="1"/>
  <c r="G951" i="1"/>
  <c r="L953" i="1"/>
  <c r="M953" i="1" s="1"/>
  <c r="P953" i="1" s="1"/>
  <c r="K953" i="1"/>
  <c r="O953" i="1" s="1"/>
  <c r="J953" i="1"/>
  <c r="I953" i="1"/>
  <c r="G953" i="1"/>
  <c r="H953" i="1"/>
  <c r="N953" i="1" s="1"/>
  <c r="L963" i="1"/>
  <c r="M963" i="1" s="1"/>
  <c r="P963" i="1" s="1"/>
  <c r="K963" i="1"/>
  <c r="O963" i="1" s="1"/>
  <c r="J963" i="1"/>
  <c r="I963" i="1"/>
  <c r="H963" i="1"/>
  <c r="N963" i="1" s="1"/>
  <c r="G963" i="1"/>
  <c r="L975" i="1"/>
  <c r="M975" i="1" s="1"/>
  <c r="P975" i="1" s="1"/>
  <c r="K975" i="1"/>
  <c r="O975" i="1" s="1"/>
  <c r="J975" i="1"/>
  <c r="I975" i="1"/>
  <c r="H975" i="1"/>
  <c r="N975" i="1" s="1"/>
  <c r="G975" i="1"/>
  <c r="L981" i="1"/>
  <c r="M981" i="1" s="1"/>
  <c r="P981" i="1" s="1"/>
  <c r="K981" i="1"/>
  <c r="O981" i="1" s="1"/>
  <c r="J981" i="1"/>
  <c r="I981" i="1"/>
  <c r="G981" i="1"/>
  <c r="H981" i="1"/>
  <c r="N981" i="1" s="1"/>
  <c r="L985" i="1"/>
  <c r="M985" i="1" s="1"/>
  <c r="P985" i="1" s="1"/>
  <c r="K985" i="1"/>
  <c r="O985" i="1" s="1"/>
  <c r="J985" i="1"/>
  <c r="I985" i="1"/>
  <c r="G985" i="1"/>
  <c r="H985" i="1"/>
  <c r="N985" i="1" s="1"/>
  <c r="L995" i="1"/>
  <c r="M995" i="1" s="1"/>
  <c r="P995" i="1" s="1"/>
  <c r="K995" i="1"/>
  <c r="O995" i="1" s="1"/>
  <c r="J995" i="1"/>
  <c r="I995" i="1"/>
  <c r="H995" i="1"/>
  <c r="N995" i="1" s="1"/>
  <c r="G995" i="1"/>
  <c r="L1003" i="1"/>
  <c r="M1003" i="1" s="1"/>
  <c r="P1003" i="1" s="1"/>
  <c r="K1003" i="1"/>
  <c r="O1003" i="1" s="1"/>
  <c r="J1003" i="1"/>
  <c r="I1003" i="1"/>
  <c r="H1003" i="1"/>
  <c r="N1003" i="1" s="1"/>
  <c r="G1003" i="1"/>
  <c r="L1005" i="1"/>
  <c r="M1005" i="1" s="1"/>
  <c r="P1005" i="1" s="1"/>
  <c r="K1005" i="1"/>
  <c r="O1005" i="1" s="1"/>
  <c r="J1005" i="1"/>
  <c r="I1005" i="1"/>
  <c r="G1005" i="1"/>
  <c r="H1005" i="1"/>
  <c r="N1005" i="1" s="1"/>
  <c r="L1015" i="1"/>
  <c r="M1015" i="1" s="1"/>
  <c r="P1015" i="1" s="1"/>
  <c r="K1015" i="1"/>
  <c r="O1015" i="1" s="1"/>
  <c r="J1015" i="1"/>
  <c r="I1015" i="1"/>
  <c r="H1015" i="1"/>
  <c r="N1015" i="1" s="1"/>
  <c r="G1015" i="1"/>
  <c r="L1017" i="1"/>
  <c r="M1017" i="1" s="1"/>
  <c r="P1017" i="1" s="1"/>
  <c r="K1017" i="1"/>
  <c r="O1017" i="1" s="1"/>
  <c r="J1017" i="1"/>
  <c r="I1017" i="1"/>
  <c r="G1017" i="1"/>
  <c r="H1017" i="1"/>
  <c r="N1017" i="1" s="1"/>
  <c r="L1027" i="1"/>
  <c r="M1027" i="1" s="1"/>
  <c r="P1027" i="1" s="1"/>
  <c r="K1027" i="1"/>
  <c r="O1027" i="1" s="1"/>
  <c r="J1027" i="1"/>
  <c r="I1027" i="1"/>
  <c r="H1027" i="1"/>
  <c r="N1027" i="1" s="1"/>
  <c r="G1027" i="1"/>
  <c r="L1045" i="1"/>
  <c r="M1045" i="1" s="1"/>
  <c r="P1045" i="1" s="1"/>
  <c r="K1045" i="1"/>
  <c r="O1045" i="1" s="1"/>
  <c r="J1045" i="1"/>
  <c r="I1045" i="1"/>
  <c r="G1045" i="1"/>
  <c r="H1045" i="1"/>
  <c r="N1045" i="1" s="1"/>
  <c r="L1047" i="1"/>
  <c r="M1047" i="1" s="1"/>
  <c r="P1047" i="1" s="1"/>
  <c r="K1047" i="1"/>
  <c r="O1047" i="1" s="1"/>
  <c r="J1047" i="1"/>
  <c r="I1047" i="1"/>
  <c r="H1047" i="1"/>
  <c r="N1047" i="1" s="1"/>
  <c r="G1047" i="1"/>
  <c r="L1049" i="1"/>
  <c r="M1049" i="1" s="1"/>
  <c r="P1049" i="1" s="1"/>
  <c r="K1049" i="1"/>
  <c r="O1049" i="1" s="1"/>
  <c r="J1049" i="1"/>
  <c r="I1049" i="1"/>
  <c r="G1049" i="1"/>
  <c r="H1049" i="1"/>
  <c r="N1049" i="1" s="1"/>
  <c r="L1059" i="1"/>
  <c r="M1059" i="1" s="1"/>
  <c r="P1059" i="1" s="1"/>
  <c r="K1059" i="1"/>
  <c r="O1059" i="1" s="1"/>
  <c r="J1059" i="1"/>
  <c r="I1059" i="1"/>
  <c r="H1059" i="1"/>
  <c r="N1059" i="1" s="1"/>
  <c r="G1059" i="1"/>
  <c r="L1069" i="1"/>
  <c r="K1069" i="1"/>
  <c r="O1069" i="1" s="1"/>
  <c r="J1069" i="1"/>
  <c r="I1069" i="1"/>
  <c r="G1069" i="1"/>
  <c r="H1069" i="1"/>
  <c r="N1069" i="1" s="1"/>
  <c r="L1087" i="1"/>
  <c r="M1087" i="1" s="1"/>
  <c r="P1087" i="1" s="1"/>
  <c r="K1087" i="1"/>
  <c r="O1087" i="1" s="1"/>
  <c r="J1087" i="1"/>
  <c r="I1087" i="1"/>
  <c r="H1087" i="1"/>
  <c r="N1087" i="1" s="1"/>
  <c r="G1087" i="1"/>
  <c r="L1097" i="1"/>
  <c r="M1097" i="1" s="1"/>
  <c r="P1097" i="1" s="1"/>
  <c r="K1097" i="1"/>
  <c r="O1097" i="1" s="1"/>
  <c r="J1097" i="1"/>
  <c r="I1097" i="1"/>
  <c r="G1097" i="1"/>
  <c r="H1097" i="1"/>
  <c r="N1097" i="1" s="1"/>
  <c r="L1107" i="1"/>
  <c r="M1107" i="1" s="1"/>
  <c r="P1107" i="1" s="1"/>
  <c r="K1107" i="1"/>
  <c r="O1107" i="1" s="1"/>
  <c r="J1107" i="1"/>
  <c r="I1107" i="1"/>
  <c r="H1107" i="1"/>
  <c r="N1107" i="1" s="1"/>
  <c r="G1107" i="1"/>
  <c r="L1117" i="1"/>
  <c r="M1117" i="1" s="1"/>
  <c r="P1117" i="1" s="1"/>
  <c r="K1117" i="1"/>
  <c r="O1117" i="1" s="1"/>
  <c r="J1117" i="1"/>
  <c r="I1117" i="1"/>
  <c r="G1117" i="1"/>
  <c r="H1117" i="1"/>
  <c r="N1117" i="1" s="1"/>
  <c r="L1119" i="1"/>
  <c r="M1119" i="1" s="1"/>
  <c r="P1119" i="1" s="1"/>
  <c r="K1119" i="1"/>
  <c r="O1119" i="1" s="1"/>
  <c r="J1119" i="1"/>
  <c r="I1119" i="1"/>
  <c r="H1119" i="1"/>
  <c r="N1119" i="1" s="1"/>
  <c r="G1119" i="1"/>
  <c r="L1127" i="1"/>
  <c r="M1127" i="1" s="1"/>
  <c r="P1127" i="1" s="1"/>
  <c r="K1127" i="1"/>
  <c r="O1127" i="1" s="1"/>
  <c r="J1127" i="1"/>
  <c r="I1127" i="1"/>
  <c r="H1127" i="1"/>
  <c r="N1127" i="1" s="1"/>
  <c r="G1127" i="1"/>
  <c r="L1129" i="1"/>
  <c r="M1129" i="1" s="1"/>
  <c r="P1129" i="1" s="1"/>
  <c r="K1129" i="1"/>
  <c r="O1129" i="1" s="1"/>
  <c r="J1129" i="1"/>
  <c r="I1129" i="1"/>
  <c r="G1129" i="1"/>
  <c r="H1129" i="1"/>
  <c r="N1129" i="1" s="1"/>
  <c r="L1139" i="1"/>
  <c r="M1139" i="1" s="1"/>
  <c r="P1139" i="1" s="1"/>
  <c r="K1139" i="1"/>
  <c r="O1139" i="1" s="1"/>
  <c r="J1139" i="1"/>
  <c r="I1139" i="1"/>
  <c r="H1139" i="1"/>
  <c r="N1139" i="1" s="1"/>
  <c r="G1139" i="1"/>
  <c r="L1145" i="1"/>
  <c r="M1145" i="1" s="1"/>
  <c r="P1145" i="1" s="1"/>
  <c r="K1145" i="1"/>
  <c r="O1145" i="1" s="1"/>
  <c r="J1145" i="1"/>
  <c r="I1145" i="1"/>
  <c r="G1145" i="1"/>
  <c r="H1145" i="1"/>
  <c r="N1145" i="1" s="1"/>
  <c r="L6" i="1"/>
  <c r="M6" i="1" s="1"/>
  <c r="P6" i="1" s="1"/>
  <c r="K6" i="1"/>
  <c r="O6" i="1" s="1"/>
  <c r="J6" i="1"/>
  <c r="I6" i="1"/>
  <c r="H6" i="1"/>
  <c r="N6" i="1" s="1"/>
  <c r="G6" i="1"/>
  <c r="L18" i="1"/>
  <c r="M18" i="1" s="1"/>
  <c r="P18" i="1" s="1"/>
  <c r="K18" i="1"/>
  <c r="O18" i="1" s="1"/>
  <c r="J18" i="1"/>
  <c r="I18" i="1"/>
  <c r="H18" i="1"/>
  <c r="N18" i="1" s="1"/>
  <c r="G18" i="1"/>
  <c r="L24" i="1"/>
  <c r="M24" i="1" s="1"/>
  <c r="P24" i="1" s="1"/>
  <c r="K24" i="1"/>
  <c r="O24" i="1" s="1"/>
  <c r="J24" i="1"/>
  <c r="I24" i="1"/>
  <c r="H24" i="1"/>
  <c r="N24" i="1" s="1"/>
  <c r="G24" i="1"/>
  <c r="L32" i="1"/>
  <c r="M32" i="1" s="1"/>
  <c r="P32" i="1" s="1"/>
  <c r="K32" i="1"/>
  <c r="O32" i="1" s="1"/>
  <c r="J32" i="1"/>
  <c r="I32" i="1"/>
  <c r="H32" i="1"/>
  <c r="N32" i="1" s="1"/>
  <c r="G32" i="1"/>
  <c r="L40" i="1"/>
  <c r="M40" i="1" s="1"/>
  <c r="P40" i="1" s="1"/>
  <c r="K40" i="1"/>
  <c r="O40" i="1" s="1"/>
  <c r="J40" i="1"/>
  <c r="I40" i="1"/>
  <c r="H40" i="1"/>
  <c r="N40" i="1" s="1"/>
  <c r="G40" i="1"/>
  <c r="L46" i="1"/>
  <c r="M46" i="1" s="1"/>
  <c r="P46" i="1" s="1"/>
  <c r="K46" i="1"/>
  <c r="O46" i="1" s="1"/>
  <c r="J46" i="1"/>
  <c r="I46" i="1"/>
  <c r="H46" i="1"/>
  <c r="N46" i="1" s="1"/>
  <c r="G46" i="1"/>
  <c r="L56" i="1"/>
  <c r="M56" i="1" s="1"/>
  <c r="P56" i="1" s="1"/>
  <c r="K56" i="1"/>
  <c r="O56" i="1" s="1"/>
  <c r="J56" i="1"/>
  <c r="I56" i="1"/>
  <c r="H56" i="1"/>
  <c r="N56" i="1" s="1"/>
  <c r="G56" i="1"/>
  <c r="L62" i="1"/>
  <c r="M62" i="1" s="1"/>
  <c r="P62" i="1" s="1"/>
  <c r="K62" i="1"/>
  <c r="O62" i="1" s="1"/>
  <c r="J62" i="1"/>
  <c r="I62" i="1"/>
  <c r="H62" i="1"/>
  <c r="N62" i="1" s="1"/>
  <c r="G62" i="1"/>
  <c r="L72" i="1"/>
  <c r="M72" i="1" s="1"/>
  <c r="P72" i="1" s="1"/>
  <c r="K72" i="1"/>
  <c r="O72" i="1" s="1"/>
  <c r="J72" i="1"/>
  <c r="I72" i="1"/>
  <c r="H72" i="1"/>
  <c r="N72" i="1" s="1"/>
  <c r="G72" i="1"/>
  <c r="L92" i="1"/>
  <c r="M92" i="1" s="1"/>
  <c r="P92" i="1" s="1"/>
  <c r="K92" i="1"/>
  <c r="O92" i="1" s="1"/>
  <c r="J92" i="1"/>
  <c r="I92" i="1"/>
  <c r="H92" i="1"/>
  <c r="N92" i="1" s="1"/>
  <c r="G92" i="1"/>
  <c r="L100" i="1"/>
  <c r="M100" i="1" s="1"/>
  <c r="P100" i="1" s="1"/>
  <c r="K100" i="1"/>
  <c r="O100" i="1" s="1"/>
  <c r="J100" i="1"/>
  <c r="I100" i="1"/>
  <c r="H100" i="1"/>
  <c r="N100" i="1" s="1"/>
  <c r="G100" i="1"/>
  <c r="L112" i="1"/>
  <c r="M112" i="1" s="1"/>
  <c r="P112" i="1" s="1"/>
  <c r="K112" i="1"/>
  <c r="O112" i="1" s="1"/>
  <c r="J112" i="1"/>
  <c r="I112" i="1"/>
  <c r="H112" i="1"/>
  <c r="N112" i="1" s="1"/>
  <c r="G112" i="1"/>
  <c r="L128" i="1"/>
  <c r="M128" i="1" s="1"/>
  <c r="P128" i="1" s="1"/>
  <c r="K128" i="1"/>
  <c r="O128" i="1" s="1"/>
  <c r="J128" i="1"/>
  <c r="I128" i="1"/>
  <c r="H128" i="1"/>
  <c r="N128" i="1" s="1"/>
  <c r="G128" i="1"/>
  <c r="L152" i="1"/>
  <c r="M152" i="1" s="1"/>
  <c r="P152" i="1" s="1"/>
  <c r="K152" i="1"/>
  <c r="O152" i="1" s="1"/>
  <c r="J152" i="1"/>
  <c r="I152" i="1"/>
  <c r="H152" i="1"/>
  <c r="N152" i="1" s="1"/>
  <c r="G152" i="1"/>
  <c r="L170" i="1"/>
  <c r="M170" i="1" s="1"/>
  <c r="P170" i="1" s="1"/>
  <c r="K170" i="1"/>
  <c r="O170" i="1" s="1"/>
  <c r="J170" i="1"/>
  <c r="I170" i="1"/>
  <c r="H170" i="1"/>
  <c r="N170" i="1" s="1"/>
  <c r="G170" i="1"/>
  <c r="L182" i="1"/>
  <c r="M182" i="1" s="1"/>
  <c r="P182" i="1" s="1"/>
  <c r="K182" i="1"/>
  <c r="O182" i="1" s="1"/>
  <c r="J182" i="1"/>
  <c r="I182" i="1"/>
  <c r="H182" i="1"/>
  <c r="N182" i="1" s="1"/>
  <c r="G182" i="1"/>
  <c r="L184" i="1"/>
  <c r="M184" i="1" s="1"/>
  <c r="P184" i="1" s="1"/>
  <c r="K184" i="1"/>
  <c r="O184" i="1" s="1"/>
  <c r="J184" i="1"/>
  <c r="I184" i="1"/>
  <c r="H184" i="1"/>
  <c r="N184" i="1" s="1"/>
  <c r="G184" i="1"/>
  <c r="L186" i="1"/>
  <c r="M186" i="1" s="1"/>
  <c r="P186" i="1" s="1"/>
  <c r="K186" i="1"/>
  <c r="O186" i="1" s="1"/>
  <c r="J186" i="1"/>
  <c r="I186" i="1"/>
  <c r="H186" i="1"/>
  <c r="N186" i="1" s="1"/>
  <c r="G186" i="1"/>
  <c r="L238" i="1"/>
  <c r="M238" i="1" s="1"/>
  <c r="P238" i="1" s="1"/>
  <c r="K238" i="1"/>
  <c r="O238" i="1" s="1"/>
  <c r="J238" i="1"/>
  <c r="I238" i="1"/>
  <c r="H238" i="1"/>
  <c r="N238" i="1" s="1"/>
  <c r="G238" i="1"/>
  <c r="L240" i="1"/>
  <c r="M240" i="1" s="1"/>
  <c r="P240" i="1" s="1"/>
  <c r="K240" i="1"/>
  <c r="O240" i="1" s="1"/>
  <c r="J240" i="1"/>
  <c r="I240" i="1"/>
  <c r="H240" i="1"/>
  <c r="N240" i="1" s="1"/>
  <c r="G240" i="1"/>
  <c r="L276" i="1"/>
  <c r="M276" i="1" s="1"/>
  <c r="P276" i="1" s="1"/>
  <c r="K276" i="1"/>
  <c r="O276" i="1" s="1"/>
  <c r="J276" i="1"/>
  <c r="I276" i="1"/>
  <c r="H276" i="1"/>
  <c r="N276" i="1" s="1"/>
  <c r="G276" i="1"/>
  <c r="L278" i="1"/>
  <c r="M278" i="1" s="1"/>
  <c r="P278" i="1" s="1"/>
  <c r="K278" i="1"/>
  <c r="O278" i="1" s="1"/>
  <c r="J278" i="1"/>
  <c r="I278" i="1"/>
  <c r="H278" i="1"/>
  <c r="N278" i="1" s="1"/>
  <c r="G278" i="1"/>
  <c r="L280" i="1"/>
  <c r="M280" i="1" s="1"/>
  <c r="P280" i="1" s="1"/>
  <c r="K280" i="1"/>
  <c r="O280" i="1" s="1"/>
  <c r="J280" i="1"/>
  <c r="I280" i="1"/>
  <c r="H280" i="1"/>
  <c r="N280" i="1" s="1"/>
  <c r="G280" i="1"/>
  <c r="L306" i="1"/>
  <c r="M306" i="1" s="1"/>
  <c r="P306" i="1" s="1"/>
  <c r="K306" i="1"/>
  <c r="O306" i="1" s="1"/>
  <c r="J306" i="1"/>
  <c r="I306" i="1"/>
  <c r="H306" i="1"/>
  <c r="N306" i="1" s="1"/>
  <c r="G306" i="1"/>
  <c r="L308" i="1"/>
  <c r="M308" i="1" s="1"/>
  <c r="P308" i="1" s="1"/>
  <c r="J308" i="1"/>
  <c r="K308" i="1"/>
  <c r="O308" i="1" s="1"/>
  <c r="I308" i="1"/>
  <c r="H308" i="1"/>
  <c r="N308" i="1" s="1"/>
  <c r="G308" i="1"/>
  <c r="L310" i="1"/>
  <c r="M310" i="1" s="1"/>
  <c r="P310" i="1" s="1"/>
  <c r="K310" i="1"/>
  <c r="O310" i="1" s="1"/>
  <c r="J310" i="1"/>
  <c r="I310" i="1"/>
  <c r="H310" i="1"/>
  <c r="N310" i="1" s="1"/>
  <c r="G310" i="1"/>
  <c r="L312" i="1"/>
  <c r="M312" i="1" s="1"/>
  <c r="P312" i="1" s="1"/>
  <c r="K312" i="1"/>
  <c r="O312" i="1" s="1"/>
  <c r="J312" i="1"/>
  <c r="I312" i="1"/>
  <c r="H312" i="1"/>
  <c r="N312" i="1" s="1"/>
  <c r="G312" i="1"/>
  <c r="L348" i="1"/>
  <c r="M348" i="1" s="1"/>
  <c r="P348" i="1" s="1"/>
  <c r="J348" i="1"/>
  <c r="K348" i="1"/>
  <c r="O348" i="1" s="1"/>
  <c r="I348" i="1"/>
  <c r="H348" i="1"/>
  <c r="N348" i="1" s="1"/>
  <c r="G348" i="1"/>
  <c r="L350" i="1"/>
  <c r="M350" i="1" s="1"/>
  <c r="P350" i="1" s="1"/>
  <c r="K350" i="1"/>
  <c r="O350" i="1" s="1"/>
  <c r="J350" i="1"/>
  <c r="I350" i="1"/>
  <c r="H350" i="1"/>
  <c r="N350" i="1" s="1"/>
  <c r="G350" i="1"/>
  <c r="L352" i="1"/>
  <c r="M352" i="1" s="1"/>
  <c r="P352" i="1" s="1"/>
  <c r="K352" i="1"/>
  <c r="O352" i="1" s="1"/>
  <c r="J352" i="1"/>
  <c r="I352" i="1"/>
  <c r="H352" i="1"/>
  <c r="N352" i="1" s="1"/>
  <c r="G352" i="1"/>
  <c r="L376" i="1"/>
  <c r="M376" i="1" s="1"/>
  <c r="P376" i="1" s="1"/>
  <c r="K376" i="1"/>
  <c r="O376" i="1" s="1"/>
  <c r="J376" i="1"/>
  <c r="I376" i="1"/>
  <c r="H376" i="1"/>
  <c r="N376" i="1" s="1"/>
  <c r="G376" i="1"/>
  <c r="L378" i="1"/>
  <c r="M378" i="1" s="1"/>
  <c r="P378" i="1" s="1"/>
  <c r="K378" i="1"/>
  <c r="O378" i="1" s="1"/>
  <c r="J378" i="1"/>
  <c r="I378" i="1"/>
  <c r="H378" i="1"/>
  <c r="N378" i="1" s="1"/>
  <c r="G378" i="1"/>
  <c r="L380" i="1"/>
  <c r="M380" i="1" s="1"/>
  <c r="P380" i="1" s="1"/>
  <c r="J380" i="1"/>
  <c r="K380" i="1"/>
  <c r="O380" i="1" s="1"/>
  <c r="I380" i="1"/>
  <c r="H380" i="1"/>
  <c r="N380" i="1" s="1"/>
  <c r="G380" i="1"/>
  <c r="L408" i="1"/>
  <c r="M408" i="1" s="1"/>
  <c r="P408" i="1" s="1"/>
  <c r="K408" i="1"/>
  <c r="O408" i="1" s="1"/>
  <c r="J408" i="1"/>
  <c r="I408" i="1"/>
  <c r="H408" i="1"/>
  <c r="N408" i="1" s="1"/>
  <c r="G408" i="1"/>
  <c r="L410" i="1"/>
  <c r="M410" i="1" s="1"/>
  <c r="P410" i="1" s="1"/>
  <c r="K410" i="1"/>
  <c r="O410" i="1" s="1"/>
  <c r="J410" i="1"/>
  <c r="I410" i="1"/>
  <c r="H410" i="1"/>
  <c r="N410" i="1" s="1"/>
  <c r="G410" i="1"/>
  <c r="L412" i="1"/>
  <c r="M412" i="1" s="1"/>
  <c r="P412" i="1" s="1"/>
  <c r="J412" i="1"/>
  <c r="K412" i="1"/>
  <c r="O412" i="1" s="1"/>
  <c r="I412" i="1"/>
  <c r="H412" i="1"/>
  <c r="N412" i="1" s="1"/>
  <c r="G412" i="1"/>
  <c r="L436" i="1"/>
  <c r="M436" i="1" s="1"/>
  <c r="P436" i="1" s="1"/>
  <c r="K436" i="1"/>
  <c r="O436" i="1" s="1"/>
  <c r="J436" i="1"/>
  <c r="I436" i="1"/>
  <c r="H436" i="1"/>
  <c r="N436" i="1" s="1"/>
  <c r="G436" i="1"/>
  <c r="L438" i="1"/>
  <c r="M438" i="1" s="1"/>
  <c r="P438" i="1" s="1"/>
  <c r="K438" i="1"/>
  <c r="O438" i="1" s="1"/>
  <c r="J438" i="1"/>
  <c r="I438" i="1"/>
  <c r="H438" i="1"/>
  <c r="N438" i="1" s="1"/>
  <c r="G438" i="1"/>
  <c r="L440" i="1"/>
  <c r="M440" i="1" s="1"/>
  <c r="P440" i="1" s="1"/>
  <c r="K440" i="1"/>
  <c r="O440" i="1" s="1"/>
  <c r="J440" i="1"/>
  <c r="I440" i="1"/>
  <c r="H440" i="1"/>
  <c r="N440" i="1" s="1"/>
  <c r="G440" i="1"/>
  <c r="L462" i="1"/>
  <c r="M462" i="1" s="1"/>
  <c r="P462" i="1" s="1"/>
  <c r="K462" i="1"/>
  <c r="O462" i="1" s="1"/>
  <c r="J462" i="1"/>
  <c r="I462" i="1"/>
  <c r="H462" i="1"/>
  <c r="N462" i="1" s="1"/>
  <c r="G462" i="1"/>
  <c r="L464" i="1"/>
  <c r="M464" i="1" s="1"/>
  <c r="P464" i="1" s="1"/>
  <c r="K464" i="1"/>
  <c r="O464" i="1" s="1"/>
  <c r="J464" i="1"/>
  <c r="I464" i="1"/>
  <c r="H464" i="1"/>
  <c r="N464" i="1" s="1"/>
  <c r="G464" i="1"/>
  <c r="L466" i="1"/>
  <c r="M466" i="1" s="1"/>
  <c r="P466" i="1" s="1"/>
  <c r="K466" i="1"/>
  <c r="O466" i="1" s="1"/>
  <c r="J466" i="1"/>
  <c r="I466" i="1"/>
  <c r="H466" i="1"/>
  <c r="N466" i="1" s="1"/>
  <c r="G466" i="1"/>
  <c r="L468" i="1"/>
  <c r="M468" i="1" s="1"/>
  <c r="P468" i="1" s="1"/>
  <c r="K468" i="1"/>
  <c r="O468" i="1" s="1"/>
  <c r="J468" i="1"/>
  <c r="I468" i="1"/>
  <c r="H468" i="1"/>
  <c r="N468" i="1" s="1"/>
  <c r="G468" i="1"/>
  <c r="L488" i="1"/>
  <c r="M488" i="1" s="1"/>
  <c r="P488" i="1" s="1"/>
  <c r="K488" i="1"/>
  <c r="O488" i="1" s="1"/>
  <c r="J488" i="1"/>
  <c r="I488" i="1"/>
  <c r="H488" i="1"/>
  <c r="N488" i="1" s="1"/>
  <c r="G488" i="1"/>
  <c r="L490" i="1"/>
  <c r="M490" i="1" s="1"/>
  <c r="P490" i="1" s="1"/>
  <c r="K490" i="1"/>
  <c r="O490" i="1" s="1"/>
  <c r="J490" i="1"/>
  <c r="I490" i="1"/>
  <c r="H490" i="1"/>
  <c r="N490" i="1" s="1"/>
  <c r="G490" i="1"/>
  <c r="L492" i="1"/>
  <c r="M492" i="1" s="1"/>
  <c r="P492" i="1" s="1"/>
  <c r="K492" i="1"/>
  <c r="O492" i="1" s="1"/>
  <c r="J492" i="1"/>
  <c r="I492" i="1"/>
  <c r="H492" i="1"/>
  <c r="N492" i="1" s="1"/>
  <c r="G492" i="1"/>
  <c r="L534" i="1"/>
  <c r="M534" i="1" s="1"/>
  <c r="P534" i="1" s="1"/>
  <c r="J534" i="1"/>
  <c r="K534" i="1"/>
  <c r="O534" i="1" s="1"/>
  <c r="I534" i="1"/>
  <c r="G534" i="1"/>
  <c r="H534" i="1"/>
  <c r="N534" i="1" s="1"/>
  <c r="L536" i="1"/>
  <c r="M536" i="1" s="1"/>
  <c r="P536" i="1" s="1"/>
  <c r="K536" i="1"/>
  <c r="O536" i="1" s="1"/>
  <c r="J536" i="1"/>
  <c r="I536" i="1"/>
  <c r="H536" i="1"/>
  <c r="N536" i="1" s="1"/>
  <c r="G536" i="1"/>
  <c r="L538" i="1"/>
  <c r="M538" i="1" s="1"/>
  <c r="P538" i="1" s="1"/>
  <c r="K538" i="1"/>
  <c r="O538" i="1" s="1"/>
  <c r="J538" i="1"/>
  <c r="I538" i="1"/>
  <c r="G538" i="1"/>
  <c r="H538" i="1"/>
  <c r="N538" i="1" s="1"/>
  <c r="L540" i="1"/>
  <c r="M540" i="1" s="1"/>
  <c r="P540" i="1" s="1"/>
  <c r="K540" i="1"/>
  <c r="O540" i="1" s="1"/>
  <c r="J540" i="1"/>
  <c r="I540" i="1"/>
  <c r="H540" i="1"/>
  <c r="N540" i="1" s="1"/>
  <c r="G540" i="1"/>
  <c r="L542" i="1"/>
  <c r="M542" i="1" s="1"/>
  <c r="P542" i="1" s="1"/>
  <c r="K542" i="1"/>
  <c r="O542" i="1" s="1"/>
  <c r="J542" i="1"/>
  <c r="I542" i="1"/>
  <c r="G542" i="1"/>
  <c r="H542" i="1"/>
  <c r="N542" i="1" s="1"/>
  <c r="L574" i="1"/>
  <c r="M574" i="1" s="1"/>
  <c r="P574" i="1" s="1"/>
  <c r="K574" i="1"/>
  <c r="O574" i="1" s="1"/>
  <c r="J574" i="1"/>
  <c r="I574" i="1"/>
  <c r="G574" i="1"/>
  <c r="H574" i="1"/>
  <c r="N574" i="1" s="1"/>
  <c r="L576" i="1"/>
  <c r="M576" i="1" s="1"/>
  <c r="P576" i="1" s="1"/>
  <c r="K576" i="1"/>
  <c r="O576" i="1" s="1"/>
  <c r="J576" i="1"/>
  <c r="I576" i="1"/>
  <c r="H576" i="1"/>
  <c r="N576" i="1" s="1"/>
  <c r="G576" i="1"/>
  <c r="L578" i="1"/>
  <c r="M578" i="1" s="1"/>
  <c r="P578" i="1" s="1"/>
  <c r="K578" i="1"/>
  <c r="O578" i="1" s="1"/>
  <c r="J578" i="1"/>
  <c r="I578" i="1"/>
  <c r="G578" i="1"/>
  <c r="H578" i="1"/>
  <c r="N578" i="1" s="1"/>
  <c r="L598" i="1"/>
  <c r="M598" i="1" s="1"/>
  <c r="P598" i="1" s="1"/>
  <c r="J598" i="1"/>
  <c r="K598" i="1"/>
  <c r="O598" i="1" s="1"/>
  <c r="I598" i="1"/>
  <c r="G598" i="1"/>
  <c r="H598" i="1"/>
  <c r="N598" i="1" s="1"/>
  <c r="L600" i="1"/>
  <c r="M600" i="1" s="1"/>
  <c r="P600" i="1" s="1"/>
  <c r="K600" i="1"/>
  <c r="O600" i="1" s="1"/>
  <c r="J600" i="1"/>
  <c r="I600" i="1"/>
  <c r="H600" i="1"/>
  <c r="N600" i="1" s="1"/>
  <c r="G600" i="1"/>
  <c r="L602" i="1"/>
  <c r="M602" i="1" s="1"/>
  <c r="P602" i="1" s="1"/>
  <c r="K602" i="1"/>
  <c r="O602" i="1" s="1"/>
  <c r="J602" i="1"/>
  <c r="I602" i="1"/>
  <c r="G602" i="1"/>
  <c r="H602" i="1"/>
  <c r="N602" i="1" s="1"/>
  <c r="L618" i="1"/>
  <c r="M618" i="1" s="1"/>
  <c r="P618" i="1" s="1"/>
  <c r="K618" i="1"/>
  <c r="O618" i="1" s="1"/>
  <c r="J618" i="1"/>
  <c r="I618" i="1"/>
  <c r="G618" i="1"/>
  <c r="H618" i="1"/>
  <c r="N618" i="1" s="1"/>
  <c r="L638" i="1"/>
  <c r="M638" i="1" s="1"/>
  <c r="P638" i="1" s="1"/>
  <c r="K638" i="1"/>
  <c r="O638" i="1" s="1"/>
  <c r="J638" i="1"/>
  <c r="I638" i="1"/>
  <c r="G638" i="1"/>
  <c r="H638" i="1"/>
  <c r="N638" i="1" s="1"/>
  <c r="L640" i="1"/>
  <c r="M640" i="1" s="1"/>
  <c r="P640" i="1" s="1"/>
  <c r="K640" i="1"/>
  <c r="O640" i="1" s="1"/>
  <c r="J640" i="1"/>
  <c r="I640" i="1"/>
  <c r="H640" i="1"/>
  <c r="N640" i="1" s="1"/>
  <c r="G640" i="1"/>
  <c r="L648" i="1"/>
  <c r="M648" i="1" s="1"/>
  <c r="P648" i="1" s="1"/>
  <c r="K648" i="1"/>
  <c r="O648" i="1" s="1"/>
  <c r="J648" i="1"/>
  <c r="I648" i="1"/>
  <c r="H648" i="1"/>
  <c r="N648" i="1" s="1"/>
  <c r="G648" i="1"/>
  <c r="L650" i="1"/>
  <c r="M650" i="1" s="1"/>
  <c r="P650" i="1" s="1"/>
  <c r="K650" i="1"/>
  <c r="O650" i="1" s="1"/>
  <c r="J650" i="1"/>
  <c r="I650" i="1"/>
  <c r="G650" i="1"/>
  <c r="H650" i="1"/>
  <c r="N650" i="1" s="1"/>
  <c r="L660" i="1"/>
  <c r="M660" i="1" s="1"/>
  <c r="P660" i="1" s="1"/>
  <c r="K660" i="1"/>
  <c r="O660" i="1" s="1"/>
  <c r="J660" i="1"/>
  <c r="I660" i="1"/>
  <c r="H660" i="1"/>
  <c r="N660" i="1" s="1"/>
  <c r="G660" i="1"/>
  <c r="L662" i="1"/>
  <c r="M662" i="1" s="1"/>
  <c r="P662" i="1" s="1"/>
  <c r="J662" i="1"/>
  <c r="K662" i="1"/>
  <c r="O662" i="1" s="1"/>
  <c r="I662" i="1"/>
  <c r="G662" i="1"/>
  <c r="H662" i="1"/>
  <c r="N662" i="1" s="1"/>
  <c r="L664" i="1"/>
  <c r="M664" i="1" s="1"/>
  <c r="P664" i="1" s="1"/>
  <c r="K664" i="1"/>
  <c r="O664" i="1" s="1"/>
  <c r="J664" i="1"/>
  <c r="I664" i="1"/>
  <c r="H664" i="1"/>
  <c r="N664" i="1" s="1"/>
  <c r="G664" i="1"/>
  <c r="L676" i="1"/>
  <c r="M676" i="1" s="1"/>
  <c r="P676" i="1" s="1"/>
  <c r="K676" i="1"/>
  <c r="O676" i="1" s="1"/>
  <c r="J676" i="1"/>
  <c r="I676" i="1"/>
  <c r="H676" i="1"/>
  <c r="N676" i="1" s="1"/>
  <c r="G676" i="1"/>
  <c r="L678" i="1"/>
  <c r="M678" i="1" s="1"/>
  <c r="P678" i="1" s="1"/>
  <c r="J678" i="1"/>
  <c r="K678" i="1"/>
  <c r="O678" i="1" s="1"/>
  <c r="I678" i="1"/>
  <c r="G678" i="1"/>
  <c r="H678" i="1"/>
  <c r="N678" i="1" s="1"/>
  <c r="L680" i="1"/>
  <c r="M680" i="1" s="1"/>
  <c r="P680" i="1" s="1"/>
  <c r="K680" i="1"/>
  <c r="O680" i="1" s="1"/>
  <c r="J680" i="1"/>
  <c r="I680" i="1"/>
  <c r="H680" i="1"/>
  <c r="N680" i="1" s="1"/>
  <c r="G680" i="1"/>
  <c r="L694" i="1"/>
  <c r="M694" i="1" s="1"/>
  <c r="P694" i="1" s="1"/>
  <c r="J694" i="1"/>
  <c r="I694" i="1"/>
  <c r="K694" i="1"/>
  <c r="O694" i="1" s="1"/>
  <c r="G694" i="1"/>
  <c r="H694" i="1"/>
  <c r="N694" i="1" s="1"/>
  <c r="L696" i="1"/>
  <c r="M696" i="1" s="1"/>
  <c r="P696" i="1" s="1"/>
  <c r="K696" i="1"/>
  <c r="O696" i="1" s="1"/>
  <c r="J696" i="1"/>
  <c r="I696" i="1"/>
  <c r="H696" i="1"/>
  <c r="N696" i="1" s="1"/>
  <c r="G696" i="1"/>
  <c r="L698" i="1"/>
  <c r="M698" i="1" s="1"/>
  <c r="P698" i="1" s="1"/>
  <c r="K698" i="1"/>
  <c r="O698" i="1" s="1"/>
  <c r="J698" i="1"/>
  <c r="I698" i="1"/>
  <c r="G698" i="1"/>
  <c r="H698" i="1"/>
  <c r="N698" i="1" s="1"/>
  <c r="L712" i="1"/>
  <c r="M712" i="1" s="1"/>
  <c r="P712" i="1" s="1"/>
  <c r="K712" i="1"/>
  <c r="O712" i="1" s="1"/>
  <c r="J712" i="1"/>
  <c r="I712" i="1"/>
  <c r="H712" i="1"/>
  <c r="N712" i="1" s="1"/>
  <c r="G712" i="1"/>
  <c r="L714" i="1"/>
  <c r="M714" i="1" s="1"/>
  <c r="P714" i="1" s="1"/>
  <c r="K714" i="1"/>
  <c r="O714" i="1" s="1"/>
  <c r="J714" i="1"/>
  <c r="I714" i="1"/>
  <c r="G714" i="1"/>
  <c r="H714" i="1"/>
  <c r="N714" i="1" s="1"/>
  <c r="L716" i="1"/>
  <c r="M716" i="1" s="1"/>
  <c r="P716" i="1" s="1"/>
  <c r="K716" i="1"/>
  <c r="O716" i="1" s="1"/>
  <c r="J716" i="1"/>
  <c r="I716" i="1"/>
  <c r="H716" i="1"/>
  <c r="N716" i="1" s="1"/>
  <c r="G716" i="1"/>
  <c r="L730" i="1"/>
  <c r="M730" i="1" s="1"/>
  <c r="P730" i="1" s="1"/>
  <c r="K730" i="1"/>
  <c r="O730" i="1" s="1"/>
  <c r="J730" i="1"/>
  <c r="I730" i="1"/>
  <c r="G730" i="1"/>
  <c r="H730" i="1"/>
  <c r="N730" i="1" s="1"/>
  <c r="L732" i="1"/>
  <c r="M732" i="1" s="1"/>
  <c r="P732" i="1" s="1"/>
  <c r="K732" i="1"/>
  <c r="O732" i="1" s="1"/>
  <c r="J732" i="1"/>
  <c r="I732" i="1"/>
  <c r="H732" i="1"/>
  <c r="N732" i="1" s="1"/>
  <c r="G732" i="1"/>
  <c r="L734" i="1"/>
  <c r="M734" i="1" s="1"/>
  <c r="P734" i="1" s="1"/>
  <c r="K734" i="1"/>
  <c r="O734" i="1" s="1"/>
  <c r="J734" i="1"/>
  <c r="I734" i="1"/>
  <c r="G734" i="1"/>
  <c r="H734" i="1"/>
  <c r="N734" i="1" s="1"/>
  <c r="L744" i="1"/>
  <c r="M744" i="1" s="1"/>
  <c r="P744" i="1" s="1"/>
  <c r="K744" i="1"/>
  <c r="O744" i="1" s="1"/>
  <c r="J744" i="1"/>
  <c r="I744" i="1"/>
  <c r="H744" i="1"/>
  <c r="N744" i="1" s="1"/>
  <c r="G744" i="1"/>
  <c r="L748" i="1"/>
  <c r="M748" i="1" s="1"/>
  <c r="P748" i="1" s="1"/>
  <c r="K748" i="1"/>
  <c r="O748" i="1" s="1"/>
  <c r="J748" i="1"/>
  <c r="I748" i="1"/>
  <c r="H748" i="1"/>
  <c r="N748" i="1" s="1"/>
  <c r="G748" i="1"/>
  <c r="L750" i="1"/>
  <c r="M750" i="1" s="1"/>
  <c r="P750" i="1" s="1"/>
  <c r="K750" i="1"/>
  <c r="O750" i="1" s="1"/>
  <c r="J750" i="1"/>
  <c r="I750" i="1"/>
  <c r="G750" i="1"/>
  <c r="H750" i="1"/>
  <c r="N750" i="1" s="1"/>
  <c r="L752" i="1"/>
  <c r="M752" i="1" s="1"/>
  <c r="P752" i="1" s="1"/>
  <c r="K752" i="1"/>
  <c r="O752" i="1" s="1"/>
  <c r="J752" i="1"/>
  <c r="H752" i="1"/>
  <c r="N752" i="1" s="1"/>
  <c r="I752" i="1"/>
  <c r="G752" i="1"/>
  <c r="L754" i="1"/>
  <c r="M754" i="1" s="1"/>
  <c r="P754" i="1" s="1"/>
  <c r="K754" i="1"/>
  <c r="O754" i="1" s="1"/>
  <c r="J754" i="1"/>
  <c r="I754" i="1"/>
  <c r="G754" i="1"/>
  <c r="H754" i="1"/>
  <c r="N754" i="1" s="1"/>
  <c r="L756" i="1"/>
  <c r="M756" i="1" s="1"/>
  <c r="P756" i="1" s="1"/>
  <c r="K756" i="1"/>
  <c r="O756" i="1" s="1"/>
  <c r="J756" i="1"/>
  <c r="H756" i="1"/>
  <c r="N756" i="1" s="1"/>
  <c r="I756" i="1"/>
  <c r="G756" i="1"/>
  <c r="L758" i="1"/>
  <c r="M758" i="1" s="1"/>
  <c r="P758" i="1" s="1"/>
  <c r="J758" i="1"/>
  <c r="I758" i="1"/>
  <c r="K758" i="1"/>
  <c r="O758" i="1" s="1"/>
  <c r="G758" i="1"/>
  <c r="H758" i="1"/>
  <c r="N758" i="1" s="1"/>
  <c r="L760" i="1"/>
  <c r="M760" i="1" s="1"/>
  <c r="P760" i="1" s="1"/>
  <c r="K760" i="1"/>
  <c r="O760" i="1" s="1"/>
  <c r="J760" i="1"/>
  <c r="I760" i="1"/>
  <c r="H760" i="1"/>
  <c r="N760" i="1" s="1"/>
  <c r="G760" i="1"/>
  <c r="L762" i="1"/>
  <c r="M762" i="1" s="1"/>
  <c r="P762" i="1" s="1"/>
  <c r="K762" i="1"/>
  <c r="O762" i="1" s="1"/>
  <c r="J762" i="1"/>
  <c r="I762" i="1"/>
  <c r="G762" i="1"/>
  <c r="H762" i="1"/>
  <c r="N762" i="1" s="1"/>
  <c r="L764" i="1"/>
  <c r="M764" i="1" s="1"/>
  <c r="P764" i="1" s="1"/>
  <c r="K764" i="1"/>
  <c r="O764" i="1" s="1"/>
  <c r="J764" i="1"/>
  <c r="I764" i="1"/>
  <c r="H764" i="1"/>
  <c r="N764" i="1" s="1"/>
  <c r="G764" i="1"/>
  <c r="L766" i="1"/>
  <c r="M766" i="1" s="1"/>
  <c r="P766" i="1" s="1"/>
  <c r="K766" i="1"/>
  <c r="O766" i="1" s="1"/>
  <c r="J766" i="1"/>
  <c r="I766" i="1"/>
  <c r="G766" i="1"/>
  <c r="H766" i="1"/>
  <c r="N766" i="1" s="1"/>
  <c r="L768" i="1"/>
  <c r="M768" i="1" s="1"/>
  <c r="P768" i="1" s="1"/>
  <c r="K768" i="1"/>
  <c r="O768" i="1" s="1"/>
  <c r="J768" i="1"/>
  <c r="H768" i="1"/>
  <c r="N768" i="1" s="1"/>
  <c r="I768" i="1"/>
  <c r="G768" i="1"/>
  <c r="L770" i="1"/>
  <c r="M770" i="1" s="1"/>
  <c r="P770" i="1" s="1"/>
  <c r="K770" i="1"/>
  <c r="O770" i="1" s="1"/>
  <c r="I770" i="1"/>
  <c r="J770" i="1"/>
  <c r="G770" i="1"/>
  <c r="H770" i="1"/>
  <c r="N770" i="1" s="1"/>
  <c r="L772" i="1"/>
  <c r="M772" i="1" s="1"/>
  <c r="P772" i="1" s="1"/>
  <c r="K772" i="1"/>
  <c r="O772" i="1" s="1"/>
  <c r="J772" i="1"/>
  <c r="H772" i="1"/>
  <c r="N772" i="1" s="1"/>
  <c r="I772" i="1"/>
  <c r="G772" i="1"/>
  <c r="L774" i="1"/>
  <c r="M774" i="1" s="1"/>
  <c r="P774" i="1" s="1"/>
  <c r="K774" i="1"/>
  <c r="O774" i="1" s="1"/>
  <c r="I774" i="1"/>
  <c r="G774" i="1"/>
  <c r="J774" i="1"/>
  <c r="H774" i="1"/>
  <c r="N774" i="1" s="1"/>
  <c r="L776" i="1"/>
  <c r="M776" i="1" s="1"/>
  <c r="P776" i="1" s="1"/>
  <c r="K776" i="1"/>
  <c r="O776" i="1" s="1"/>
  <c r="J776" i="1"/>
  <c r="I776" i="1"/>
  <c r="H776" i="1"/>
  <c r="N776" i="1" s="1"/>
  <c r="G776" i="1"/>
  <c r="L778" i="1"/>
  <c r="M778" i="1" s="1"/>
  <c r="P778" i="1" s="1"/>
  <c r="K778" i="1"/>
  <c r="O778" i="1" s="1"/>
  <c r="J778" i="1"/>
  <c r="I778" i="1"/>
  <c r="G778" i="1"/>
  <c r="H778" i="1"/>
  <c r="N778" i="1" s="1"/>
  <c r="L780" i="1"/>
  <c r="M780" i="1" s="1"/>
  <c r="P780" i="1" s="1"/>
  <c r="K780" i="1"/>
  <c r="O780" i="1" s="1"/>
  <c r="J780" i="1"/>
  <c r="I780" i="1"/>
  <c r="H780" i="1"/>
  <c r="N780" i="1" s="1"/>
  <c r="G780" i="1"/>
  <c r="L782" i="1"/>
  <c r="M782" i="1" s="1"/>
  <c r="P782" i="1" s="1"/>
  <c r="K782" i="1"/>
  <c r="O782" i="1" s="1"/>
  <c r="J782" i="1"/>
  <c r="I782" i="1"/>
  <c r="G782" i="1"/>
  <c r="H782" i="1"/>
  <c r="N782" i="1" s="1"/>
  <c r="L784" i="1"/>
  <c r="M784" i="1" s="1"/>
  <c r="P784" i="1" s="1"/>
  <c r="K784" i="1"/>
  <c r="O784" i="1" s="1"/>
  <c r="J784" i="1"/>
  <c r="H784" i="1"/>
  <c r="N784" i="1" s="1"/>
  <c r="I784" i="1"/>
  <c r="G784" i="1"/>
  <c r="L786" i="1"/>
  <c r="M786" i="1" s="1"/>
  <c r="P786" i="1" s="1"/>
  <c r="K786" i="1"/>
  <c r="O786" i="1" s="1"/>
  <c r="I786" i="1"/>
  <c r="J786" i="1"/>
  <c r="G786" i="1"/>
  <c r="H786" i="1"/>
  <c r="N786" i="1" s="1"/>
  <c r="L788" i="1"/>
  <c r="M788" i="1" s="1"/>
  <c r="P788" i="1" s="1"/>
  <c r="K788" i="1"/>
  <c r="O788" i="1" s="1"/>
  <c r="J788" i="1"/>
  <c r="H788" i="1"/>
  <c r="N788" i="1" s="1"/>
  <c r="I788" i="1"/>
  <c r="G788" i="1"/>
  <c r="L790" i="1"/>
  <c r="M790" i="1" s="1"/>
  <c r="P790" i="1" s="1"/>
  <c r="K790" i="1"/>
  <c r="O790" i="1" s="1"/>
  <c r="I790" i="1"/>
  <c r="G790" i="1"/>
  <c r="J790" i="1"/>
  <c r="H790" i="1"/>
  <c r="N790" i="1" s="1"/>
  <c r="L792" i="1"/>
  <c r="M792" i="1" s="1"/>
  <c r="P792" i="1" s="1"/>
  <c r="K792" i="1"/>
  <c r="O792" i="1" s="1"/>
  <c r="J792" i="1"/>
  <c r="I792" i="1"/>
  <c r="H792" i="1"/>
  <c r="N792" i="1" s="1"/>
  <c r="G792" i="1"/>
  <c r="L794" i="1"/>
  <c r="M794" i="1" s="1"/>
  <c r="P794" i="1" s="1"/>
  <c r="K794" i="1"/>
  <c r="O794" i="1" s="1"/>
  <c r="J794" i="1"/>
  <c r="I794" i="1"/>
  <c r="G794" i="1"/>
  <c r="H794" i="1"/>
  <c r="N794" i="1" s="1"/>
  <c r="L796" i="1"/>
  <c r="M796" i="1" s="1"/>
  <c r="P796" i="1" s="1"/>
  <c r="K796" i="1"/>
  <c r="O796" i="1" s="1"/>
  <c r="J796" i="1"/>
  <c r="I796" i="1"/>
  <c r="H796" i="1"/>
  <c r="N796" i="1" s="1"/>
  <c r="G796" i="1"/>
  <c r="L798" i="1"/>
  <c r="M798" i="1" s="1"/>
  <c r="P798" i="1" s="1"/>
  <c r="K798" i="1"/>
  <c r="O798" i="1" s="1"/>
  <c r="J798" i="1"/>
  <c r="I798" i="1"/>
  <c r="G798" i="1"/>
  <c r="H798" i="1"/>
  <c r="N798" i="1" s="1"/>
  <c r="L800" i="1"/>
  <c r="M800" i="1" s="1"/>
  <c r="P800" i="1" s="1"/>
  <c r="K800" i="1"/>
  <c r="O800" i="1" s="1"/>
  <c r="J800" i="1"/>
  <c r="H800" i="1"/>
  <c r="N800" i="1" s="1"/>
  <c r="I800" i="1"/>
  <c r="G800" i="1"/>
  <c r="L802" i="1"/>
  <c r="M802" i="1" s="1"/>
  <c r="P802" i="1" s="1"/>
  <c r="K802" i="1"/>
  <c r="O802" i="1" s="1"/>
  <c r="I802" i="1"/>
  <c r="J802" i="1"/>
  <c r="G802" i="1"/>
  <c r="H802" i="1"/>
  <c r="N802" i="1" s="1"/>
  <c r="L804" i="1"/>
  <c r="M804" i="1" s="1"/>
  <c r="P804" i="1" s="1"/>
  <c r="K804" i="1"/>
  <c r="O804" i="1" s="1"/>
  <c r="J804" i="1"/>
  <c r="H804" i="1"/>
  <c r="N804" i="1" s="1"/>
  <c r="I804" i="1"/>
  <c r="G804" i="1"/>
  <c r="L806" i="1"/>
  <c r="M806" i="1" s="1"/>
  <c r="P806" i="1" s="1"/>
  <c r="K806" i="1"/>
  <c r="O806" i="1" s="1"/>
  <c r="I806" i="1"/>
  <c r="J806" i="1"/>
  <c r="G806" i="1"/>
  <c r="H806" i="1"/>
  <c r="N806" i="1" s="1"/>
  <c r="L808" i="1"/>
  <c r="M808" i="1" s="1"/>
  <c r="P808" i="1" s="1"/>
  <c r="K808" i="1"/>
  <c r="O808" i="1" s="1"/>
  <c r="J808" i="1"/>
  <c r="I808" i="1"/>
  <c r="H808" i="1"/>
  <c r="N808" i="1" s="1"/>
  <c r="G808" i="1"/>
  <c r="L810" i="1"/>
  <c r="M810" i="1" s="1"/>
  <c r="P810" i="1" s="1"/>
  <c r="K810" i="1"/>
  <c r="O810" i="1" s="1"/>
  <c r="J810" i="1"/>
  <c r="I810" i="1"/>
  <c r="G810" i="1"/>
  <c r="H810" i="1"/>
  <c r="N810" i="1" s="1"/>
  <c r="L812" i="1"/>
  <c r="M812" i="1" s="1"/>
  <c r="P812" i="1" s="1"/>
  <c r="K812" i="1"/>
  <c r="O812" i="1" s="1"/>
  <c r="J812" i="1"/>
  <c r="I812" i="1"/>
  <c r="H812" i="1"/>
  <c r="N812" i="1" s="1"/>
  <c r="G812" i="1"/>
  <c r="L814" i="1"/>
  <c r="M814" i="1" s="1"/>
  <c r="P814" i="1" s="1"/>
  <c r="K814" i="1"/>
  <c r="O814" i="1" s="1"/>
  <c r="J814" i="1"/>
  <c r="I814" i="1"/>
  <c r="G814" i="1"/>
  <c r="H814" i="1"/>
  <c r="N814" i="1" s="1"/>
  <c r="L816" i="1"/>
  <c r="M816" i="1" s="1"/>
  <c r="P816" i="1" s="1"/>
  <c r="K816" i="1"/>
  <c r="O816" i="1" s="1"/>
  <c r="J816" i="1"/>
  <c r="H816" i="1"/>
  <c r="N816" i="1" s="1"/>
  <c r="I816" i="1"/>
  <c r="G816" i="1"/>
  <c r="L818" i="1"/>
  <c r="M818" i="1" s="1"/>
  <c r="P818" i="1" s="1"/>
  <c r="K818" i="1"/>
  <c r="O818" i="1" s="1"/>
  <c r="I818" i="1"/>
  <c r="J818" i="1"/>
  <c r="G818" i="1"/>
  <c r="H818" i="1"/>
  <c r="N818" i="1" s="1"/>
  <c r="L820" i="1"/>
  <c r="M820" i="1" s="1"/>
  <c r="P820" i="1" s="1"/>
  <c r="K820" i="1"/>
  <c r="O820" i="1" s="1"/>
  <c r="J820" i="1"/>
  <c r="H820" i="1"/>
  <c r="N820" i="1" s="1"/>
  <c r="I820" i="1"/>
  <c r="G820" i="1"/>
  <c r="L822" i="1"/>
  <c r="M822" i="1" s="1"/>
  <c r="P822" i="1" s="1"/>
  <c r="K822" i="1"/>
  <c r="O822" i="1" s="1"/>
  <c r="I822" i="1"/>
  <c r="J822" i="1"/>
  <c r="G822" i="1"/>
  <c r="H822" i="1"/>
  <c r="N822" i="1" s="1"/>
  <c r="L824" i="1"/>
  <c r="M824" i="1" s="1"/>
  <c r="P824" i="1" s="1"/>
  <c r="K824" i="1"/>
  <c r="O824" i="1" s="1"/>
  <c r="J824" i="1"/>
  <c r="I824" i="1"/>
  <c r="H824" i="1"/>
  <c r="N824" i="1" s="1"/>
  <c r="G824" i="1"/>
  <c r="L826" i="1"/>
  <c r="M826" i="1" s="1"/>
  <c r="P826" i="1" s="1"/>
  <c r="K826" i="1"/>
  <c r="O826" i="1" s="1"/>
  <c r="J826" i="1"/>
  <c r="I826" i="1"/>
  <c r="G826" i="1"/>
  <c r="H826" i="1"/>
  <c r="N826" i="1" s="1"/>
  <c r="L828" i="1"/>
  <c r="M828" i="1" s="1"/>
  <c r="P828" i="1" s="1"/>
  <c r="K828" i="1"/>
  <c r="O828" i="1" s="1"/>
  <c r="J828" i="1"/>
  <c r="I828" i="1"/>
  <c r="H828" i="1"/>
  <c r="N828" i="1" s="1"/>
  <c r="G828" i="1"/>
  <c r="L830" i="1"/>
  <c r="M830" i="1" s="1"/>
  <c r="P830" i="1" s="1"/>
  <c r="K830" i="1"/>
  <c r="O830" i="1" s="1"/>
  <c r="J830" i="1"/>
  <c r="I830" i="1"/>
  <c r="G830" i="1"/>
  <c r="H830" i="1"/>
  <c r="N830" i="1" s="1"/>
  <c r="L832" i="1"/>
  <c r="M832" i="1" s="1"/>
  <c r="P832" i="1" s="1"/>
  <c r="K832" i="1"/>
  <c r="O832" i="1" s="1"/>
  <c r="J832" i="1"/>
  <c r="H832" i="1"/>
  <c r="N832" i="1" s="1"/>
  <c r="I832" i="1"/>
  <c r="G832" i="1"/>
  <c r="L834" i="1"/>
  <c r="M834" i="1" s="1"/>
  <c r="P834" i="1" s="1"/>
  <c r="K834" i="1"/>
  <c r="O834" i="1" s="1"/>
  <c r="I834" i="1"/>
  <c r="J834" i="1"/>
  <c r="G834" i="1"/>
  <c r="H834" i="1"/>
  <c r="N834" i="1" s="1"/>
  <c r="L836" i="1"/>
  <c r="M836" i="1" s="1"/>
  <c r="P836" i="1" s="1"/>
  <c r="K836" i="1"/>
  <c r="O836" i="1" s="1"/>
  <c r="J836" i="1"/>
  <c r="H836" i="1"/>
  <c r="N836" i="1" s="1"/>
  <c r="I836" i="1"/>
  <c r="G836" i="1"/>
  <c r="L838" i="1"/>
  <c r="M838" i="1" s="1"/>
  <c r="P838" i="1" s="1"/>
  <c r="K838" i="1"/>
  <c r="O838" i="1" s="1"/>
  <c r="I838" i="1"/>
  <c r="G838" i="1"/>
  <c r="J838" i="1"/>
  <c r="H838" i="1"/>
  <c r="N838" i="1" s="1"/>
  <c r="L840" i="1"/>
  <c r="M840" i="1" s="1"/>
  <c r="P840" i="1" s="1"/>
  <c r="K840" i="1"/>
  <c r="O840" i="1" s="1"/>
  <c r="J840" i="1"/>
  <c r="I840" i="1"/>
  <c r="H840" i="1"/>
  <c r="N840" i="1" s="1"/>
  <c r="G840" i="1"/>
  <c r="L842" i="1"/>
  <c r="M842" i="1" s="1"/>
  <c r="P842" i="1" s="1"/>
  <c r="K842" i="1"/>
  <c r="O842" i="1" s="1"/>
  <c r="J842" i="1"/>
  <c r="I842" i="1"/>
  <c r="G842" i="1"/>
  <c r="H842" i="1"/>
  <c r="N842" i="1" s="1"/>
  <c r="L844" i="1"/>
  <c r="M844" i="1" s="1"/>
  <c r="P844" i="1" s="1"/>
  <c r="K844" i="1"/>
  <c r="O844" i="1" s="1"/>
  <c r="J844" i="1"/>
  <c r="I844" i="1"/>
  <c r="H844" i="1"/>
  <c r="N844" i="1" s="1"/>
  <c r="G844" i="1"/>
  <c r="L846" i="1"/>
  <c r="M846" i="1" s="1"/>
  <c r="P846" i="1" s="1"/>
  <c r="K846" i="1"/>
  <c r="O846" i="1" s="1"/>
  <c r="J846" i="1"/>
  <c r="I846" i="1"/>
  <c r="G846" i="1"/>
  <c r="H846" i="1"/>
  <c r="N846" i="1" s="1"/>
  <c r="L848" i="1"/>
  <c r="M848" i="1" s="1"/>
  <c r="P848" i="1" s="1"/>
  <c r="K848" i="1"/>
  <c r="O848" i="1" s="1"/>
  <c r="J848" i="1"/>
  <c r="H848" i="1"/>
  <c r="N848" i="1" s="1"/>
  <c r="I848" i="1"/>
  <c r="G848" i="1"/>
  <c r="L850" i="1"/>
  <c r="M850" i="1" s="1"/>
  <c r="P850" i="1" s="1"/>
  <c r="K850" i="1"/>
  <c r="O850" i="1" s="1"/>
  <c r="I850" i="1"/>
  <c r="J850" i="1"/>
  <c r="G850" i="1"/>
  <c r="H850" i="1"/>
  <c r="N850" i="1" s="1"/>
  <c r="L852" i="1"/>
  <c r="M852" i="1" s="1"/>
  <c r="P852" i="1" s="1"/>
  <c r="K852" i="1"/>
  <c r="O852" i="1" s="1"/>
  <c r="J852" i="1"/>
  <c r="H852" i="1"/>
  <c r="N852" i="1" s="1"/>
  <c r="I852" i="1"/>
  <c r="G852" i="1"/>
  <c r="L854" i="1"/>
  <c r="M854" i="1" s="1"/>
  <c r="P854" i="1" s="1"/>
  <c r="K854" i="1"/>
  <c r="O854" i="1" s="1"/>
  <c r="I854" i="1"/>
  <c r="G854" i="1"/>
  <c r="J854" i="1"/>
  <c r="H854" i="1"/>
  <c r="N854" i="1" s="1"/>
  <c r="L856" i="1"/>
  <c r="M856" i="1" s="1"/>
  <c r="P856" i="1" s="1"/>
  <c r="K856" i="1"/>
  <c r="O856" i="1" s="1"/>
  <c r="J856" i="1"/>
  <c r="I856" i="1"/>
  <c r="H856" i="1"/>
  <c r="N856" i="1" s="1"/>
  <c r="G856" i="1"/>
  <c r="L858" i="1"/>
  <c r="M858" i="1" s="1"/>
  <c r="P858" i="1" s="1"/>
  <c r="K858" i="1"/>
  <c r="O858" i="1" s="1"/>
  <c r="J858" i="1"/>
  <c r="I858" i="1"/>
  <c r="G858" i="1"/>
  <c r="H858" i="1"/>
  <c r="N858" i="1" s="1"/>
  <c r="L860" i="1"/>
  <c r="M860" i="1" s="1"/>
  <c r="P860" i="1" s="1"/>
  <c r="K860" i="1"/>
  <c r="O860" i="1" s="1"/>
  <c r="J860" i="1"/>
  <c r="I860" i="1"/>
  <c r="H860" i="1"/>
  <c r="N860" i="1" s="1"/>
  <c r="G860" i="1"/>
  <c r="L862" i="1"/>
  <c r="M862" i="1" s="1"/>
  <c r="P862" i="1" s="1"/>
  <c r="K862" i="1"/>
  <c r="O862" i="1" s="1"/>
  <c r="J862" i="1"/>
  <c r="I862" i="1"/>
  <c r="G862" i="1"/>
  <c r="H862" i="1"/>
  <c r="N862" i="1" s="1"/>
  <c r="L864" i="1"/>
  <c r="M864" i="1" s="1"/>
  <c r="P864" i="1" s="1"/>
  <c r="K864" i="1"/>
  <c r="O864" i="1" s="1"/>
  <c r="J864" i="1"/>
  <c r="H864" i="1"/>
  <c r="N864" i="1" s="1"/>
  <c r="I864" i="1"/>
  <c r="G864" i="1"/>
  <c r="L866" i="1"/>
  <c r="M866" i="1" s="1"/>
  <c r="P866" i="1" s="1"/>
  <c r="K866" i="1"/>
  <c r="O866" i="1" s="1"/>
  <c r="I866" i="1"/>
  <c r="J866" i="1"/>
  <c r="G866" i="1"/>
  <c r="H866" i="1"/>
  <c r="N866" i="1" s="1"/>
  <c r="L868" i="1"/>
  <c r="M868" i="1" s="1"/>
  <c r="P868" i="1" s="1"/>
  <c r="K868" i="1"/>
  <c r="O868" i="1" s="1"/>
  <c r="J868" i="1"/>
  <c r="H868" i="1"/>
  <c r="N868" i="1" s="1"/>
  <c r="I868" i="1"/>
  <c r="G868" i="1"/>
  <c r="L870" i="1"/>
  <c r="M870" i="1" s="1"/>
  <c r="P870" i="1" s="1"/>
  <c r="K870" i="1"/>
  <c r="O870" i="1" s="1"/>
  <c r="I870" i="1"/>
  <c r="J870" i="1"/>
  <c r="G870" i="1"/>
  <c r="H870" i="1"/>
  <c r="N870" i="1" s="1"/>
  <c r="L872" i="1"/>
  <c r="M872" i="1" s="1"/>
  <c r="P872" i="1" s="1"/>
  <c r="K872" i="1"/>
  <c r="O872" i="1" s="1"/>
  <c r="J872" i="1"/>
  <c r="I872" i="1"/>
  <c r="H872" i="1"/>
  <c r="N872" i="1" s="1"/>
  <c r="G872" i="1"/>
  <c r="L874" i="1"/>
  <c r="M874" i="1" s="1"/>
  <c r="P874" i="1" s="1"/>
  <c r="K874" i="1"/>
  <c r="O874" i="1" s="1"/>
  <c r="J874" i="1"/>
  <c r="I874" i="1"/>
  <c r="G874" i="1"/>
  <c r="H874" i="1"/>
  <c r="N874" i="1" s="1"/>
  <c r="L876" i="1"/>
  <c r="M876" i="1" s="1"/>
  <c r="P876" i="1" s="1"/>
  <c r="K876" i="1"/>
  <c r="O876" i="1" s="1"/>
  <c r="J876" i="1"/>
  <c r="I876" i="1"/>
  <c r="H876" i="1"/>
  <c r="N876" i="1" s="1"/>
  <c r="G876" i="1"/>
  <c r="L878" i="1"/>
  <c r="M878" i="1" s="1"/>
  <c r="P878" i="1" s="1"/>
  <c r="K878" i="1"/>
  <c r="O878" i="1" s="1"/>
  <c r="J878" i="1"/>
  <c r="I878" i="1"/>
  <c r="G878" i="1"/>
  <c r="H878" i="1"/>
  <c r="N878" i="1" s="1"/>
  <c r="L880" i="1"/>
  <c r="M880" i="1" s="1"/>
  <c r="P880" i="1" s="1"/>
  <c r="K880" i="1"/>
  <c r="O880" i="1" s="1"/>
  <c r="J880" i="1"/>
  <c r="H880" i="1"/>
  <c r="N880" i="1" s="1"/>
  <c r="I880" i="1"/>
  <c r="G880" i="1"/>
  <c r="L882" i="1"/>
  <c r="M882" i="1" s="1"/>
  <c r="P882" i="1" s="1"/>
  <c r="K882" i="1"/>
  <c r="O882" i="1" s="1"/>
  <c r="I882" i="1"/>
  <c r="J882" i="1"/>
  <c r="G882" i="1"/>
  <c r="H882" i="1"/>
  <c r="N882" i="1" s="1"/>
  <c r="L884" i="1"/>
  <c r="M884" i="1" s="1"/>
  <c r="P884" i="1" s="1"/>
  <c r="K884" i="1"/>
  <c r="O884" i="1" s="1"/>
  <c r="J884" i="1"/>
  <c r="H884" i="1"/>
  <c r="N884" i="1" s="1"/>
  <c r="I884" i="1"/>
  <c r="G884" i="1"/>
  <c r="L886" i="1"/>
  <c r="M886" i="1" s="1"/>
  <c r="P886" i="1" s="1"/>
  <c r="K886" i="1"/>
  <c r="O886" i="1" s="1"/>
  <c r="I886" i="1"/>
  <c r="J886" i="1"/>
  <c r="G886" i="1"/>
  <c r="H886" i="1"/>
  <c r="N886" i="1" s="1"/>
  <c r="L888" i="1"/>
  <c r="M888" i="1" s="1"/>
  <c r="P888" i="1" s="1"/>
  <c r="K888" i="1"/>
  <c r="O888" i="1" s="1"/>
  <c r="J888" i="1"/>
  <c r="I888" i="1"/>
  <c r="H888" i="1"/>
  <c r="N888" i="1" s="1"/>
  <c r="G888" i="1"/>
  <c r="L890" i="1"/>
  <c r="M890" i="1" s="1"/>
  <c r="P890" i="1" s="1"/>
  <c r="K890" i="1"/>
  <c r="O890" i="1" s="1"/>
  <c r="J890" i="1"/>
  <c r="I890" i="1"/>
  <c r="G890" i="1"/>
  <c r="H890" i="1"/>
  <c r="N890" i="1" s="1"/>
  <c r="L892" i="1"/>
  <c r="M892" i="1" s="1"/>
  <c r="P892" i="1" s="1"/>
  <c r="K892" i="1"/>
  <c r="O892" i="1" s="1"/>
  <c r="J892" i="1"/>
  <c r="I892" i="1"/>
  <c r="H892" i="1"/>
  <c r="N892" i="1" s="1"/>
  <c r="G892" i="1"/>
  <c r="L894" i="1"/>
  <c r="M894" i="1" s="1"/>
  <c r="P894" i="1" s="1"/>
  <c r="K894" i="1"/>
  <c r="O894" i="1" s="1"/>
  <c r="J894" i="1"/>
  <c r="I894" i="1"/>
  <c r="G894" i="1"/>
  <c r="H894" i="1"/>
  <c r="N894" i="1" s="1"/>
  <c r="L896" i="1"/>
  <c r="M896" i="1" s="1"/>
  <c r="P896" i="1" s="1"/>
  <c r="K896" i="1"/>
  <c r="O896" i="1" s="1"/>
  <c r="J896" i="1"/>
  <c r="H896" i="1"/>
  <c r="N896" i="1" s="1"/>
  <c r="I896" i="1"/>
  <c r="G896" i="1"/>
  <c r="L898" i="1"/>
  <c r="M898" i="1" s="1"/>
  <c r="P898" i="1" s="1"/>
  <c r="K898" i="1"/>
  <c r="O898" i="1" s="1"/>
  <c r="I898" i="1"/>
  <c r="J898" i="1"/>
  <c r="G898" i="1"/>
  <c r="H898" i="1"/>
  <c r="N898" i="1" s="1"/>
  <c r="L900" i="1"/>
  <c r="M900" i="1" s="1"/>
  <c r="P900" i="1" s="1"/>
  <c r="K900" i="1"/>
  <c r="O900" i="1" s="1"/>
  <c r="J900" i="1"/>
  <c r="H900" i="1"/>
  <c r="N900" i="1" s="1"/>
  <c r="I900" i="1"/>
  <c r="G900" i="1"/>
  <c r="L902" i="1"/>
  <c r="M902" i="1" s="1"/>
  <c r="P902" i="1" s="1"/>
  <c r="K902" i="1"/>
  <c r="O902" i="1" s="1"/>
  <c r="I902" i="1"/>
  <c r="G902" i="1"/>
  <c r="J902" i="1"/>
  <c r="H902" i="1"/>
  <c r="N902" i="1" s="1"/>
  <c r="L904" i="1"/>
  <c r="M904" i="1" s="1"/>
  <c r="P904" i="1" s="1"/>
  <c r="K904" i="1"/>
  <c r="O904" i="1" s="1"/>
  <c r="J904" i="1"/>
  <c r="I904" i="1"/>
  <c r="H904" i="1"/>
  <c r="N904" i="1" s="1"/>
  <c r="G904" i="1"/>
  <c r="L906" i="1"/>
  <c r="M906" i="1" s="1"/>
  <c r="P906" i="1" s="1"/>
  <c r="K906" i="1"/>
  <c r="O906" i="1" s="1"/>
  <c r="J906" i="1"/>
  <c r="I906" i="1"/>
  <c r="G906" i="1"/>
  <c r="H906" i="1"/>
  <c r="N906" i="1" s="1"/>
  <c r="L908" i="1"/>
  <c r="M908" i="1" s="1"/>
  <c r="P908" i="1" s="1"/>
  <c r="K908" i="1"/>
  <c r="O908" i="1" s="1"/>
  <c r="J908" i="1"/>
  <c r="I908" i="1"/>
  <c r="H908" i="1"/>
  <c r="N908" i="1" s="1"/>
  <c r="G908" i="1"/>
  <c r="L910" i="1"/>
  <c r="M910" i="1" s="1"/>
  <c r="P910" i="1" s="1"/>
  <c r="K910" i="1"/>
  <c r="O910" i="1" s="1"/>
  <c r="J910" i="1"/>
  <c r="I910" i="1"/>
  <c r="G910" i="1"/>
  <c r="H910" i="1"/>
  <c r="N910" i="1" s="1"/>
  <c r="L912" i="1"/>
  <c r="M912" i="1" s="1"/>
  <c r="P912" i="1" s="1"/>
  <c r="K912" i="1"/>
  <c r="O912" i="1" s="1"/>
  <c r="J912" i="1"/>
  <c r="H912" i="1"/>
  <c r="N912" i="1" s="1"/>
  <c r="I912" i="1"/>
  <c r="G912" i="1"/>
  <c r="L914" i="1"/>
  <c r="M914" i="1" s="1"/>
  <c r="P914" i="1" s="1"/>
  <c r="K914" i="1"/>
  <c r="O914" i="1" s="1"/>
  <c r="I914" i="1"/>
  <c r="J914" i="1"/>
  <c r="G914" i="1"/>
  <c r="H914" i="1"/>
  <c r="N914" i="1" s="1"/>
  <c r="L916" i="1"/>
  <c r="M916" i="1" s="1"/>
  <c r="P916" i="1" s="1"/>
  <c r="K916" i="1"/>
  <c r="O916" i="1" s="1"/>
  <c r="J916" i="1"/>
  <c r="H916" i="1"/>
  <c r="N916" i="1" s="1"/>
  <c r="I916" i="1"/>
  <c r="G916" i="1"/>
  <c r="L918" i="1"/>
  <c r="M918" i="1" s="1"/>
  <c r="P918" i="1" s="1"/>
  <c r="K918" i="1"/>
  <c r="O918" i="1" s="1"/>
  <c r="I918" i="1"/>
  <c r="G918" i="1"/>
  <c r="J918" i="1"/>
  <c r="H918" i="1"/>
  <c r="N918" i="1" s="1"/>
  <c r="L920" i="1"/>
  <c r="M920" i="1" s="1"/>
  <c r="P920" i="1" s="1"/>
  <c r="K920" i="1"/>
  <c r="O920" i="1" s="1"/>
  <c r="J920" i="1"/>
  <c r="I920" i="1"/>
  <c r="H920" i="1"/>
  <c r="N920" i="1" s="1"/>
  <c r="G920" i="1"/>
  <c r="L922" i="1"/>
  <c r="M922" i="1" s="1"/>
  <c r="P922" i="1" s="1"/>
  <c r="K922" i="1"/>
  <c r="O922" i="1" s="1"/>
  <c r="J922" i="1"/>
  <c r="I922" i="1"/>
  <c r="G922" i="1"/>
  <c r="H922" i="1"/>
  <c r="N922" i="1" s="1"/>
  <c r="L924" i="1"/>
  <c r="M924" i="1" s="1"/>
  <c r="P924" i="1" s="1"/>
  <c r="K924" i="1"/>
  <c r="O924" i="1" s="1"/>
  <c r="J924" i="1"/>
  <c r="I924" i="1"/>
  <c r="H924" i="1"/>
  <c r="N924" i="1" s="1"/>
  <c r="G924" i="1"/>
  <c r="L926" i="1"/>
  <c r="M926" i="1" s="1"/>
  <c r="P926" i="1" s="1"/>
  <c r="K926" i="1"/>
  <c r="O926" i="1" s="1"/>
  <c r="J926" i="1"/>
  <c r="I926" i="1"/>
  <c r="G926" i="1"/>
  <c r="H926" i="1"/>
  <c r="N926" i="1" s="1"/>
  <c r="L928" i="1"/>
  <c r="M928" i="1" s="1"/>
  <c r="P928" i="1" s="1"/>
  <c r="K928" i="1"/>
  <c r="O928" i="1" s="1"/>
  <c r="J928" i="1"/>
  <c r="H928" i="1"/>
  <c r="N928" i="1" s="1"/>
  <c r="I928" i="1"/>
  <c r="G928" i="1"/>
  <c r="L930" i="1"/>
  <c r="M930" i="1" s="1"/>
  <c r="P930" i="1" s="1"/>
  <c r="K930" i="1"/>
  <c r="O930" i="1" s="1"/>
  <c r="I930" i="1"/>
  <c r="J930" i="1"/>
  <c r="G930" i="1"/>
  <c r="H930" i="1"/>
  <c r="N930" i="1" s="1"/>
  <c r="L932" i="1"/>
  <c r="M932" i="1" s="1"/>
  <c r="P932" i="1" s="1"/>
  <c r="K932" i="1"/>
  <c r="O932" i="1" s="1"/>
  <c r="J932" i="1"/>
  <c r="H932" i="1"/>
  <c r="N932" i="1" s="1"/>
  <c r="I932" i="1"/>
  <c r="G932" i="1"/>
  <c r="L934" i="1"/>
  <c r="M934" i="1" s="1"/>
  <c r="P934" i="1" s="1"/>
  <c r="K934" i="1"/>
  <c r="O934" i="1" s="1"/>
  <c r="I934" i="1"/>
  <c r="J934" i="1"/>
  <c r="G934" i="1"/>
  <c r="H934" i="1"/>
  <c r="N934" i="1" s="1"/>
  <c r="L936" i="1"/>
  <c r="M936" i="1" s="1"/>
  <c r="P936" i="1" s="1"/>
  <c r="K936" i="1"/>
  <c r="O936" i="1" s="1"/>
  <c r="J936" i="1"/>
  <c r="I936" i="1"/>
  <c r="H936" i="1"/>
  <c r="N936" i="1" s="1"/>
  <c r="G936" i="1"/>
  <c r="L938" i="1"/>
  <c r="M938" i="1" s="1"/>
  <c r="P938" i="1" s="1"/>
  <c r="K938" i="1"/>
  <c r="O938" i="1" s="1"/>
  <c r="J938" i="1"/>
  <c r="I938" i="1"/>
  <c r="G938" i="1"/>
  <c r="H938" i="1"/>
  <c r="N938" i="1" s="1"/>
  <c r="L940" i="1"/>
  <c r="M940" i="1" s="1"/>
  <c r="P940" i="1" s="1"/>
  <c r="K940" i="1"/>
  <c r="O940" i="1" s="1"/>
  <c r="J940" i="1"/>
  <c r="I940" i="1"/>
  <c r="H940" i="1"/>
  <c r="N940" i="1" s="1"/>
  <c r="G940" i="1"/>
  <c r="L942" i="1"/>
  <c r="M942" i="1" s="1"/>
  <c r="P942" i="1" s="1"/>
  <c r="K942" i="1"/>
  <c r="O942" i="1" s="1"/>
  <c r="J942" i="1"/>
  <c r="I942" i="1"/>
  <c r="G942" i="1"/>
  <c r="H942" i="1"/>
  <c r="N942" i="1" s="1"/>
  <c r="L944" i="1"/>
  <c r="M944" i="1" s="1"/>
  <c r="P944" i="1" s="1"/>
  <c r="K944" i="1"/>
  <c r="O944" i="1" s="1"/>
  <c r="J944" i="1"/>
  <c r="H944" i="1"/>
  <c r="N944" i="1" s="1"/>
  <c r="I944" i="1"/>
  <c r="G944" i="1"/>
  <c r="L946" i="1"/>
  <c r="M946" i="1" s="1"/>
  <c r="P946" i="1" s="1"/>
  <c r="K946" i="1"/>
  <c r="O946" i="1" s="1"/>
  <c r="I946" i="1"/>
  <c r="J946" i="1"/>
  <c r="G946" i="1"/>
  <c r="H946" i="1"/>
  <c r="N946" i="1" s="1"/>
  <c r="L948" i="1"/>
  <c r="M948" i="1" s="1"/>
  <c r="P948" i="1" s="1"/>
  <c r="K948" i="1"/>
  <c r="O948" i="1" s="1"/>
  <c r="J948" i="1"/>
  <c r="H948" i="1"/>
  <c r="N948" i="1" s="1"/>
  <c r="I948" i="1"/>
  <c r="G948" i="1"/>
  <c r="L950" i="1"/>
  <c r="M950" i="1" s="1"/>
  <c r="P950" i="1" s="1"/>
  <c r="I950" i="1"/>
  <c r="K950" i="1"/>
  <c r="O950" i="1" s="1"/>
  <c r="J950" i="1"/>
  <c r="G950" i="1"/>
  <c r="H950" i="1"/>
  <c r="N950" i="1" s="1"/>
  <c r="L952" i="1"/>
  <c r="M952" i="1" s="1"/>
  <c r="P952" i="1" s="1"/>
  <c r="K952" i="1"/>
  <c r="O952" i="1" s="1"/>
  <c r="J952" i="1"/>
  <c r="I952" i="1"/>
  <c r="H952" i="1"/>
  <c r="N952" i="1" s="1"/>
  <c r="G952" i="1"/>
  <c r="L954" i="1"/>
  <c r="M954" i="1" s="1"/>
  <c r="P954" i="1" s="1"/>
  <c r="K954" i="1"/>
  <c r="O954" i="1" s="1"/>
  <c r="J954" i="1"/>
  <c r="I954" i="1"/>
  <c r="G954" i="1"/>
  <c r="H954" i="1"/>
  <c r="N954" i="1" s="1"/>
  <c r="L956" i="1"/>
  <c r="M956" i="1" s="1"/>
  <c r="P956" i="1" s="1"/>
  <c r="K956" i="1"/>
  <c r="O956" i="1" s="1"/>
  <c r="J956" i="1"/>
  <c r="I956" i="1"/>
  <c r="H956" i="1"/>
  <c r="N956" i="1" s="1"/>
  <c r="G956" i="1"/>
  <c r="L958" i="1"/>
  <c r="M958" i="1" s="1"/>
  <c r="P958" i="1" s="1"/>
  <c r="K958" i="1"/>
  <c r="O958" i="1" s="1"/>
  <c r="J958" i="1"/>
  <c r="I958" i="1"/>
  <c r="G958" i="1"/>
  <c r="H958" i="1"/>
  <c r="N958" i="1" s="1"/>
  <c r="L960" i="1"/>
  <c r="M960" i="1" s="1"/>
  <c r="P960" i="1" s="1"/>
  <c r="K960" i="1"/>
  <c r="O960" i="1" s="1"/>
  <c r="J960" i="1"/>
  <c r="H960" i="1"/>
  <c r="N960" i="1" s="1"/>
  <c r="I960" i="1"/>
  <c r="G960" i="1"/>
  <c r="L962" i="1"/>
  <c r="M962" i="1" s="1"/>
  <c r="P962" i="1" s="1"/>
  <c r="K962" i="1"/>
  <c r="O962" i="1" s="1"/>
  <c r="I962" i="1"/>
  <c r="J962" i="1"/>
  <c r="G962" i="1"/>
  <c r="H962" i="1"/>
  <c r="N962" i="1" s="1"/>
  <c r="L964" i="1"/>
  <c r="M964" i="1" s="1"/>
  <c r="P964" i="1" s="1"/>
  <c r="K964" i="1"/>
  <c r="O964" i="1" s="1"/>
  <c r="J964" i="1"/>
  <c r="H964" i="1"/>
  <c r="N964" i="1" s="1"/>
  <c r="I964" i="1"/>
  <c r="G964" i="1"/>
  <c r="L966" i="1"/>
  <c r="M966" i="1" s="1"/>
  <c r="P966" i="1" s="1"/>
  <c r="K966" i="1"/>
  <c r="O966" i="1" s="1"/>
  <c r="I966" i="1"/>
  <c r="G966" i="1"/>
  <c r="J966" i="1"/>
  <c r="H966" i="1"/>
  <c r="N966" i="1" s="1"/>
  <c r="L968" i="1"/>
  <c r="M968" i="1" s="1"/>
  <c r="P968" i="1" s="1"/>
  <c r="K968" i="1"/>
  <c r="O968" i="1" s="1"/>
  <c r="J968" i="1"/>
  <c r="I968" i="1"/>
  <c r="H968" i="1"/>
  <c r="N968" i="1" s="1"/>
  <c r="G968" i="1"/>
  <c r="L970" i="1"/>
  <c r="M970" i="1" s="1"/>
  <c r="P970" i="1" s="1"/>
  <c r="K970" i="1"/>
  <c r="O970" i="1" s="1"/>
  <c r="J970" i="1"/>
  <c r="I970" i="1"/>
  <c r="G970" i="1"/>
  <c r="H970" i="1"/>
  <c r="N970" i="1" s="1"/>
  <c r="L972" i="1"/>
  <c r="M972" i="1" s="1"/>
  <c r="P972" i="1" s="1"/>
  <c r="K972" i="1"/>
  <c r="O972" i="1" s="1"/>
  <c r="J972" i="1"/>
  <c r="I972" i="1"/>
  <c r="H972" i="1"/>
  <c r="N972" i="1" s="1"/>
  <c r="G972" i="1"/>
  <c r="L974" i="1"/>
  <c r="M974" i="1" s="1"/>
  <c r="P974" i="1" s="1"/>
  <c r="K974" i="1"/>
  <c r="O974" i="1" s="1"/>
  <c r="J974" i="1"/>
  <c r="I974" i="1"/>
  <c r="G974" i="1"/>
  <c r="H974" i="1"/>
  <c r="N974" i="1" s="1"/>
  <c r="L976" i="1"/>
  <c r="M976" i="1" s="1"/>
  <c r="P976" i="1" s="1"/>
  <c r="K976" i="1"/>
  <c r="O976" i="1" s="1"/>
  <c r="J976" i="1"/>
  <c r="H976" i="1"/>
  <c r="N976" i="1" s="1"/>
  <c r="I976" i="1"/>
  <c r="G976" i="1"/>
  <c r="L978" i="1"/>
  <c r="M978" i="1" s="1"/>
  <c r="P978" i="1" s="1"/>
  <c r="K978" i="1"/>
  <c r="O978" i="1" s="1"/>
  <c r="I978" i="1"/>
  <c r="J978" i="1"/>
  <c r="G978" i="1"/>
  <c r="H978" i="1"/>
  <c r="N978" i="1" s="1"/>
  <c r="L980" i="1"/>
  <c r="M980" i="1" s="1"/>
  <c r="P980" i="1" s="1"/>
  <c r="K980" i="1"/>
  <c r="O980" i="1" s="1"/>
  <c r="J980" i="1"/>
  <c r="H980" i="1"/>
  <c r="N980" i="1" s="1"/>
  <c r="I980" i="1"/>
  <c r="G980" i="1"/>
  <c r="L982" i="1"/>
  <c r="M982" i="1" s="1"/>
  <c r="P982" i="1" s="1"/>
  <c r="K982" i="1"/>
  <c r="O982" i="1" s="1"/>
  <c r="I982" i="1"/>
  <c r="G982" i="1"/>
  <c r="J982" i="1"/>
  <c r="H982" i="1"/>
  <c r="N982" i="1" s="1"/>
  <c r="L984" i="1"/>
  <c r="M984" i="1" s="1"/>
  <c r="P984" i="1" s="1"/>
  <c r="K984" i="1"/>
  <c r="O984" i="1" s="1"/>
  <c r="J984" i="1"/>
  <c r="I984" i="1"/>
  <c r="H984" i="1"/>
  <c r="N984" i="1" s="1"/>
  <c r="G984" i="1"/>
  <c r="L986" i="1"/>
  <c r="M986" i="1" s="1"/>
  <c r="P986" i="1" s="1"/>
  <c r="K986" i="1"/>
  <c r="O986" i="1" s="1"/>
  <c r="J986" i="1"/>
  <c r="I986" i="1"/>
  <c r="G986" i="1"/>
  <c r="H986" i="1"/>
  <c r="N986" i="1" s="1"/>
  <c r="L988" i="1"/>
  <c r="M988" i="1" s="1"/>
  <c r="P988" i="1" s="1"/>
  <c r="K988" i="1"/>
  <c r="O988" i="1" s="1"/>
  <c r="J988" i="1"/>
  <c r="I988" i="1"/>
  <c r="H988" i="1"/>
  <c r="N988" i="1" s="1"/>
  <c r="G988" i="1"/>
  <c r="L990" i="1"/>
  <c r="M990" i="1" s="1"/>
  <c r="P990" i="1" s="1"/>
  <c r="K990" i="1"/>
  <c r="O990" i="1" s="1"/>
  <c r="J990" i="1"/>
  <c r="I990" i="1"/>
  <c r="G990" i="1"/>
  <c r="H990" i="1"/>
  <c r="N990" i="1" s="1"/>
  <c r="L992" i="1"/>
  <c r="M992" i="1" s="1"/>
  <c r="P992" i="1" s="1"/>
  <c r="K992" i="1"/>
  <c r="O992" i="1" s="1"/>
  <c r="J992" i="1"/>
  <c r="H992" i="1"/>
  <c r="N992" i="1" s="1"/>
  <c r="I992" i="1"/>
  <c r="G992" i="1"/>
  <c r="L994" i="1"/>
  <c r="M994" i="1" s="1"/>
  <c r="P994" i="1" s="1"/>
  <c r="K994" i="1"/>
  <c r="O994" i="1" s="1"/>
  <c r="I994" i="1"/>
  <c r="J994" i="1"/>
  <c r="G994" i="1"/>
  <c r="H994" i="1"/>
  <c r="N994" i="1" s="1"/>
  <c r="L996" i="1"/>
  <c r="M996" i="1" s="1"/>
  <c r="P996" i="1" s="1"/>
  <c r="K996" i="1"/>
  <c r="O996" i="1" s="1"/>
  <c r="J996" i="1"/>
  <c r="H996" i="1"/>
  <c r="N996" i="1" s="1"/>
  <c r="I996" i="1"/>
  <c r="G996" i="1"/>
  <c r="L998" i="1"/>
  <c r="M998" i="1" s="1"/>
  <c r="P998" i="1" s="1"/>
  <c r="K998" i="1"/>
  <c r="O998" i="1" s="1"/>
  <c r="I998" i="1"/>
  <c r="J998" i="1"/>
  <c r="G998" i="1"/>
  <c r="H998" i="1"/>
  <c r="N998" i="1" s="1"/>
  <c r="L1000" i="1"/>
  <c r="M1000" i="1" s="1"/>
  <c r="P1000" i="1" s="1"/>
  <c r="K1000" i="1"/>
  <c r="O1000" i="1" s="1"/>
  <c r="J1000" i="1"/>
  <c r="I1000" i="1"/>
  <c r="H1000" i="1"/>
  <c r="N1000" i="1" s="1"/>
  <c r="G1000" i="1"/>
  <c r="L1002" i="1"/>
  <c r="M1002" i="1" s="1"/>
  <c r="P1002" i="1" s="1"/>
  <c r="K1002" i="1"/>
  <c r="O1002" i="1" s="1"/>
  <c r="J1002" i="1"/>
  <c r="I1002" i="1"/>
  <c r="G1002" i="1"/>
  <c r="H1002" i="1"/>
  <c r="N1002" i="1" s="1"/>
  <c r="L1004" i="1"/>
  <c r="M1004" i="1" s="1"/>
  <c r="P1004" i="1" s="1"/>
  <c r="K1004" i="1"/>
  <c r="O1004" i="1" s="1"/>
  <c r="J1004" i="1"/>
  <c r="I1004" i="1"/>
  <c r="H1004" i="1"/>
  <c r="N1004" i="1" s="1"/>
  <c r="G1004" i="1"/>
  <c r="L1006" i="1"/>
  <c r="M1006" i="1" s="1"/>
  <c r="P1006" i="1" s="1"/>
  <c r="K1006" i="1"/>
  <c r="O1006" i="1" s="1"/>
  <c r="J1006" i="1"/>
  <c r="I1006" i="1"/>
  <c r="G1006" i="1"/>
  <c r="H1006" i="1"/>
  <c r="N1006" i="1" s="1"/>
  <c r="L1008" i="1"/>
  <c r="M1008" i="1" s="1"/>
  <c r="P1008" i="1" s="1"/>
  <c r="K1008" i="1"/>
  <c r="O1008" i="1" s="1"/>
  <c r="J1008" i="1"/>
  <c r="H1008" i="1"/>
  <c r="N1008" i="1" s="1"/>
  <c r="I1008" i="1"/>
  <c r="G1008" i="1"/>
  <c r="L1010" i="1"/>
  <c r="M1010" i="1" s="1"/>
  <c r="P1010" i="1" s="1"/>
  <c r="K1010" i="1"/>
  <c r="O1010" i="1" s="1"/>
  <c r="I1010" i="1"/>
  <c r="J1010" i="1"/>
  <c r="G1010" i="1"/>
  <c r="H1010" i="1"/>
  <c r="N1010" i="1" s="1"/>
  <c r="L1012" i="1"/>
  <c r="M1012" i="1" s="1"/>
  <c r="P1012" i="1" s="1"/>
  <c r="K1012" i="1"/>
  <c r="O1012" i="1" s="1"/>
  <c r="J1012" i="1"/>
  <c r="H1012" i="1"/>
  <c r="N1012" i="1" s="1"/>
  <c r="I1012" i="1"/>
  <c r="G1012" i="1"/>
  <c r="L1014" i="1"/>
  <c r="M1014" i="1" s="1"/>
  <c r="P1014" i="1" s="1"/>
  <c r="I1014" i="1"/>
  <c r="J1014" i="1"/>
  <c r="G1014" i="1"/>
  <c r="K1014" i="1"/>
  <c r="O1014" i="1" s="1"/>
  <c r="H1014" i="1"/>
  <c r="N1014" i="1" s="1"/>
  <c r="L1016" i="1"/>
  <c r="M1016" i="1" s="1"/>
  <c r="P1016" i="1" s="1"/>
  <c r="K1016" i="1"/>
  <c r="O1016" i="1" s="1"/>
  <c r="J1016" i="1"/>
  <c r="I1016" i="1"/>
  <c r="H1016" i="1"/>
  <c r="N1016" i="1" s="1"/>
  <c r="G1016" i="1"/>
  <c r="L1018" i="1"/>
  <c r="M1018" i="1" s="1"/>
  <c r="P1018" i="1" s="1"/>
  <c r="K1018" i="1"/>
  <c r="O1018" i="1" s="1"/>
  <c r="J1018" i="1"/>
  <c r="I1018" i="1"/>
  <c r="G1018" i="1"/>
  <c r="H1018" i="1"/>
  <c r="N1018" i="1" s="1"/>
  <c r="L1020" i="1"/>
  <c r="M1020" i="1" s="1"/>
  <c r="P1020" i="1" s="1"/>
  <c r="K1020" i="1"/>
  <c r="O1020" i="1" s="1"/>
  <c r="J1020" i="1"/>
  <c r="I1020" i="1"/>
  <c r="H1020" i="1"/>
  <c r="N1020" i="1" s="1"/>
  <c r="G1020" i="1"/>
  <c r="L1022" i="1"/>
  <c r="M1022" i="1" s="1"/>
  <c r="P1022" i="1" s="1"/>
  <c r="K1022" i="1"/>
  <c r="O1022" i="1" s="1"/>
  <c r="J1022" i="1"/>
  <c r="I1022" i="1"/>
  <c r="G1022" i="1"/>
  <c r="H1022" i="1"/>
  <c r="N1022" i="1" s="1"/>
  <c r="L1024" i="1"/>
  <c r="M1024" i="1" s="1"/>
  <c r="P1024" i="1" s="1"/>
  <c r="K1024" i="1"/>
  <c r="O1024" i="1" s="1"/>
  <c r="J1024" i="1"/>
  <c r="H1024" i="1"/>
  <c r="N1024" i="1" s="1"/>
  <c r="I1024" i="1"/>
  <c r="G1024" i="1"/>
  <c r="L1026" i="1"/>
  <c r="M1026" i="1" s="1"/>
  <c r="P1026" i="1" s="1"/>
  <c r="K1026" i="1"/>
  <c r="O1026" i="1" s="1"/>
  <c r="I1026" i="1"/>
  <c r="J1026" i="1"/>
  <c r="G1026" i="1"/>
  <c r="H1026" i="1"/>
  <c r="N1026" i="1" s="1"/>
  <c r="L1028" i="1"/>
  <c r="M1028" i="1" s="1"/>
  <c r="P1028" i="1" s="1"/>
  <c r="K1028" i="1"/>
  <c r="O1028" i="1" s="1"/>
  <c r="J1028" i="1"/>
  <c r="H1028" i="1"/>
  <c r="N1028" i="1" s="1"/>
  <c r="I1028" i="1"/>
  <c r="G1028" i="1"/>
  <c r="L1030" i="1"/>
  <c r="M1030" i="1" s="1"/>
  <c r="P1030" i="1" s="1"/>
  <c r="K1030" i="1"/>
  <c r="O1030" i="1" s="1"/>
  <c r="I1030" i="1"/>
  <c r="G1030" i="1"/>
  <c r="J1030" i="1"/>
  <c r="H1030" i="1"/>
  <c r="N1030" i="1" s="1"/>
  <c r="L1032" i="1"/>
  <c r="M1032" i="1" s="1"/>
  <c r="P1032" i="1" s="1"/>
  <c r="K1032" i="1"/>
  <c r="O1032" i="1" s="1"/>
  <c r="J1032" i="1"/>
  <c r="I1032" i="1"/>
  <c r="H1032" i="1"/>
  <c r="N1032" i="1" s="1"/>
  <c r="G1032" i="1"/>
  <c r="L1034" i="1"/>
  <c r="M1034" i="1" s="1"/>
  <c r="P1034" i="1" s="1"/>
  <c r="K1034" i="1"/>
  <c r="O1034" i="1" s="1"/>
  <c r="J1034" i="1"/>
  <c r="I1034" i="1"/>
  <c r="G1034" i="1"/>
  <c r="H1034" i="1"/>
  <c r="N1034" i="1" s="1"/>
  <c r="L1036" i="1"/>
  <c r="M1036" i="1" s="1"/>
  <c r="P1036" i="1" s="1"/>
  <c r="K1036" i="1"/>
  <c r="O1036" i="1" s="1"/>
  <c r="J1036" i="1"/>
  <c r="I1036" i="1"/>
  <c r="H1036" i="1"/>
  <c r="N1036" i="1" s="1"/>
  <c r="G1036" i="1"/>
  <c r="L1038" i="1"/>
  <c r="M1038" i="1" s="1"/>
  <c r="P1038" i="1" s="1"/>
  <c r="K1038" i="1"/>
  <c r="O1038" i="1" s="1"/>
  <c r="J1038" i="1"/>
  <c r="I1038" i="1"/>
  <c r="G1038" i="1"/>
  <c r="H1038" i="1"/>
  <c r="N1038" i="1" s="1"/>
  <c r="L1040" i="1"/>
  <c r="M1040" i="1" s="1"/>
  <c r="P1040" i="1" s="1"/>
  <c r="K1040" i="1"/>
  <c r="O1040" i="1" s="1"/>
  <c r="J1040" i="1"/>
  <c r="H1040" i="1"/>
  <c r="N1040" i="1" s="1"/>
  <c r="I1040" i="1"/>
  <c r="G1040" i="1"/>
  <c r="L1042" i="1"/>
  <c r="M1042" i="1" s="1"/>
  <c r="P1042" i="1" s="1"/>
  <c r="K1042" i="1"/>
  <c r="O1042" i="1" s="1"/>
  <c r="I1042" i="1"/>
  <c r="J1042" i="1"/>
  <c r="G1042" i="1"/>
  <c r="H1042" i="1"/>
  <c r="N1042" i="1" s="1"/>
  <c r="L1044" i="1"/>
  <c r="M1044" i="1" s="1"/>
  <c r="P1044" i="1" s="1"/>
  <c r="K1044" i="1"/>
  <c r="O1044" i="1" s="1"/>
  <c r="J1044" i="1"/>
  <c r="H1044" i="1"/>
  <c r="N1044" i="1" s="1"/>
  <c r="I1044" i="1"/>
  <c r="G1044" i="1"/>
  <c r="L1046" i="1"/>
  <c r="M1046" i="1" s="1"/>
  <c r="P1046" i="1" s="1"/>
  <c r="K1046" i="1"/>
  <c r="O1046" i="1" s="1"/>
  <c r="I1046" i="1"/>
  <c r="G1046" i="1"/>
  <c r="J1046" i="1"/>
  <c r="H1046" i="1"/>
  <c r="N1046" i="1" s="1"/>
  <c r="L1048" i="1"/>
  <c r="M1048" i="1" s="1"/>
  <c r="P1048" i="1" s="1"/>
  <c r="K1048" i="1"/>
  <c r="O1048" i="1" s="1"/>
  <c r="J1048" i="1"/>
  <c r="I1048" i="1"/>
  <c r="H1048" i="1"/>
  <c r="N1048" i="1" s="1"/>
  <c r="G1048" i="1"/>
  <c r="L1050" i="1"/>
  <c r="M1050" i="1" s="1"/>
  <c r="P1050" i="1" s="1"/>
  <c r="K1050" i="1"/>
  <c r="O1050" i="1" s="1"/>
  <c r="J1050" i="1"/>
  <c r="I1050" i="1"/>
  <c r="G1050" i="1"/>
  <c r="H1050" i="1"/>
  <c r="N1050" i="1" s="1"/>
  <c r="L1052" i="1"/>
  <c r="M1052" i="1" s="1"/>
  <c r="P1052" i="1" s="1"/>
  <c r="K1052" i="1"/>
  <c r="O1052" i="1" s="1"/>
  <c r="J1052" i="1"/>
  <c r="I1052" i="1"/>
  <c r="H1052" i="1"/>
  <c r="N1052" i="1" s="1"/>
  <c r="G1052" i="1"/>
  <c r="L1054" i="1"/>
  <c r="M1054" i="1" s="1"/>
  <c r="P1054" i="1" s="1"/>
  <c r="K1054" i="1"/>
  <c r="O1054" i="1" s="1"/>
  <c r="J1054" i="1"/>
  <c r="I1054" i="1"/>
  <c r="G1054" i="1"/>
  <c r="H1054" i="1"/>
  <c r="N1054" i="1" s="1"/>
  <c r="L1056" i="1"/>
  <c r="M1056" i="1" s="1"/>
  <c r="P1056" i="1" s="1"/>
  <c r="K1056" i="1"/>
  <c r="O1056" i="1" s="1"/>
  <c r="J1056" i="1"/>
  <c r="H1056" i="1"/>
  <c r="N1056" i="1" s="1"/>
  <c r="I1056" i="1"/>
  <c r="G1056" i="1"/>
  <c r="L1058" i="1"/>
  <c r="M1058" i="1" s="1"/>
  <c r="P1058" i="1" s="1"/>
  <c r="K1058" i="1"/>
  <c r="O1058" i="1" s="1"/>
  <c r="I1058" i="1"/>
  <c r="J1058" i="1"/>
  <c r="G1058" i="1"/>
  <c r="H1058" i="1"/>
  <c r="N1058" i="1" s="1"/>
  <c r="L1060" i="1"/>
  <c r="M1060" i="1" s="1"/>
  <c r="P1060" i="1" s="1"/>
  <c r="K1060" i="1"/>
  <c r="O1060" i="1" s="1"/>
  <c r="J1060" i="1"/>
  <c r="H1060" i="1"/>
  <c r="N1060" i="1" s="1"/>
  <c r="I1060" i="1"/>
  <c r="G1060" i="1"/>
  <c r="L1062" i="1"/>
  <c r="M1062" i="1" s="1"/>
  <c r="P1062" i="1" s="1"/>
  <c r="K1062" i="1"/>
  <c r="O1062" i="1" s="1"/>
  <c r="I1062" i="1"/>
  <c r="J1062" i="1"/>
  <c r="G1062" i="1"/>
  <c r="H1062" i="1"/>
  <c r="N1062" i="1" s="1"/>
  <c r="L1064" i="1"/>
  <c r="M1064" i="1" s="1"/>
  <c r="P1064" i="1" s="1"/>
  <c r="K1064" i="1"/>
  <c r="O1064" i="1" s="1"/>
  <c r="J1064" i="1"/>
  <c r="I1064" i="1"/>
  <c r="H1064" i="1"/>
  <c r="N1064" i="1" s="1"/>
  <c r="G1064" i="1"/>
  <c r="L1066" i="1"/>
  <c r="M1066" i="1" s="1"/>
  <c r="P1066" i="1" s="1"/>
  <c r="K1066" i="1"/>
  <c r="O1066" i="1" s="1"/>
  <c r="J1066" i="1"/>
  <c r="I1066" i="1"/>
  <c r="G1066" i="1"/>
  <c r="H1066" i="1"/>
  <c r="N1066" i="1" s="1"/>
  <c r="L1068" i="1"/>
  <c r="M1068" i="1" s="1"/>
  <c r="P1068" i="1" s="1"/>
  <c r="K1068" i="1"/>
  <c r="O1068" i="1" s="1"/>
  <c r="J1068" i="1"/>
  <c r="I1068" i="1"/>
  <c r="H1068" i="1"/>
  <c r="N1068" i="1" s="1"/>
  <c r="G1068" i="1"/>
  <c r="L1070" i="1"/>
  <c r="M1070" i="1" s="1"/>
  <c r="P1070" i="1" s="1"/>
  <c r="K1070" i="1"/>
  <c r="O1070" i="1" s="1"/>
  <c r="J1070" i="1"/>
  <c r="I1070" i="1"/>
  <c r="G1070" i="1"/>
  <c r="H1070" i="1"/>
  <c r="N1070" i="1" s="1"/>
  <c r="L1072" i="1"/>
  <c r="M1072" i="1" s="1"/>
  <c r="P1072" i="1" s="1"/>
  <c r="K1072" i="1"/>
  <c r="O1072" i="1" s="1"/>
  <c r="J1072" i="1"/>
  <c r="H1072" i="1"/>
  <c r="N1072" i="1" s="1"/>
  <c r="I1072" i="1"/>
  <c r="G1072" i="1"/>
  <c r="L1074" i="1"/>
  <c r="M1074" i="1" s="1"/>
  <c r="P1074" i="1" s="1"/>
  <c r="K1074" i="1"/>
  <c r="O1074" i="1" s="1"/>
  <c r="I1074" i="1"/>
  <c r="J1074" i="1"/>
  <c r="G1074" i="1"/>
  <c r="H1074" i="1"/>
  <c r="N1074" i="1" s="1"/>
  <c r="L1076" i="1"/>
  <c r="M1076" i="1" s="1"/>
  <c r="P1076" i="1" s="1"/>
  <c r="K1076" i="1"/>
  <c r="O1076" i="1" s="1"/>
  <c r="J1076" i="1"/>
  <c r="H1076" i="1"/>
  <c r="N1076" i="1" s="1"/>
  <c r="I1076" i="1"/>
  <c r="G1076" i="1"/>
  <c r="L1078" i="1"/>
  <c r="M1078" i="1" s="1"/>
  <c r="P1078" i="1" s="1"/>
  <c r="K1078" i="1"/>
  <c r="O1078" i="1" s="1"/>
  <c r="I1078" i="1"/>
  <c r="J1078" i="1"/>
  <c r="G1078" i="1"/>
  <c r="H1078" i="1"/>
  <c r="N1078" i="1" s="1"/>
  <c r="L1080" i="1"/>
  <c r="M1080" i="1" s="1"/>
  <c r="P1080" i="1" s="1"/>
  <c r="K1080" i="1"/>
  <c r="O1080" i="1" s="1"/>
  <c r="J1080" i="1"/>
  <c r="I1080" i="1"/>
  <c r="H1080" i="1"/>
  <c r="N1080" i="1" s="1"/>
  <c r="G1080" i="1"/>
  <c r="L1082" i="1"/>
  <c r="M1082" i="1" s="1"/>
  <c r="P1082" i="1" s="1"/>
  <c r="K1082" i="1"/>
  <c r="O1082" i="1" s="1"/>
  <c r="J1082" i="1"/>
  <c r="I1082" i="1"/>
  <c r="G1082" i="1"/>
  <c r="H1082" i="1"/>
  <c r="N1082" i="1" s="1"/>
  <c r="L1084" i="1"/>
  <c r="M1084" i="1" s="1"/>
  <c r="P1084" i="1" s="1"/>
  <c r="K1084" i="1"/>
  <c r="O1084" i="1" s="1"/>
  <c r="J1084" i="1"/>
  <c r="I1084" i="1"/>
  <c r="H1084" i="1"/>
  <c r="N1084" i="1" s="1"/>
  <c r="G1084" i="1"/>
  <c r="L1086" i="1"/>
  <c r="M1086" i="1" s="1"/>
  <c r="P1086" i="1" s="1"/>
  <c r="K1086" i="1"/>
  <c r="O1086" i="1" s="1"/>
  <c r="J1086" i="1"/>
  <c r="I1086" i="1"/>
  <c r="G1086" i="1"/>
  <c r="H1086" i="1"/>
  <c r="N1086" i="1" s="1"/>
  <c r="L1088" i="1"/>
  <c r="M1088" i="1" s="1"/>
  <c r="P1088" i="1" s="1"/>
  <c r="K1088" i="1"/>
  <c r="O1088" i="1" s="1"/>
  <c r="J1088" i="1"/>
  <c r="H1088" i="1"/>
  <c r="N1088" i="1" s="1"/>
  <c r="I1088" i="1"/>
  <c r="G1088" i="1"/>
  <c r="M957" i="1"/>
  <c r="P957" i="1" s="1"/>
  <c r="M979" i="1"/>
  <c r="P979" i="1" s="1"/>
  <c r="Q979" i="1" s="1"/>
  <c r="M989" i="1"/>
  <c r="P989" i="1" s="1"/>
  <c r="Q989" i="1" s="1"/>
  <c r="M1009" i="1"/>
  <c r="P1009" i="1" s="1"/>
  <c r="Q1009" i="1" s="1"/>
  <c r="M1029" i="1"/>
  <c r="P1029" i="1" s="1"/>
  <c r="Q1029" i="1" s="1"/>
  <c r="M1041" i="1"/>
  <c r="P1041" i="1" s="1"/>
  <c r="M1043" i="1"/>
  <c r="P1043" i="1" s="1"/>
  <c r="Q1043" i="1" s="1"/>
  <c r="M1069" i="1"/>
  <c r="P1069" i="1" s="1"/>
  <c r="M1073" i="1"/>
  <c r="P1073" i="1" s="1"/>
  <c r="Q1073" i="1" s="1"/>
  <c r="M1083" i="1"/>
  <c r="P1083" i="1" s="1"/>
  <c r="Q1083" i="1" s="1"/>
  <c r="M1099" i="1"/>
  <c r="P1099" i="1" s="1"/>
  <c r="M1103" i="1"/>
  <c r="P1103" i="1" s="1"/>
  <c r="Q1103" i="1" s="1"/>
  <c r="M1105" i="1"/>
  <c r="P1105" i="1" s="1"/>
  <c r="M1121" i="1"/>
  <c r="P1121" i="1" s="1"/>
  <c r="Q1121" i="1" s="1"/>
  <c r="M1131" i="1"/>
  <c r="P1131" i="1" s="1"/>
  <c r="Q1131" i="1" s="1"/>
  <c r="G1204" i="1"/>
  <c r="G1188" i="1"/>
  <c r="G1172" i="1"/>
  <c r="G1156" i="1"/>
  <c r="G1140" i="1"/>
  <c r="G1124" i="1"/>
  <c r="G1108" i="1"/>
  <c r="G1092" i="1"/>
  <c r="H1174" i="1"/>
  <c r="N1174" i="1" s="1"/>
  <c r="H1110" i="1"/>
  <c r="N1110" i="1" s="1"/>
  <c r="L1090" i="1"/>
  <c r="M1090" i="1" s="1"/>
  <c r="P1090" i="1" s="1"/>
  <c r="K1090" i="1"/>
  <c r="O1090" i="1" s="1"/>
  <c r="I1090" i="1"/>
  <c r="J1090" i="1"/>
  <c r="L1092" i="1"/>
  <c r="M1092" i="1" s="1"/>
  <c r="P1092" i="1" s="1"/>
  <c r="K1092" i="1"/>
  <c r="O1092" i="1" s="1"/>
  <c r="J1092" i="1"/>
  <c r="L1094" i="1"/>
  <c r="M1094" i="1" s="1"/>
  <c r="P1094" i="1" s="1"/>
  <c r="K1094" i="1"/>
  <c r="O1094" i="1" s="1"/>
  <c r="I1094" i="1"/>
  <c r="L1096" i="1"/>
  <c r="M1096" i="1" s="1"/>
  <c r="P1096" i="1" s="1"/>
  <c r="K1096" i="1"/>
  <c r="O1096" i="1" s="1"/>
  <c r="J1096" i="1"/>
  <c r="L1098" i="1"/>
  <c r="M1098" i="1" s="1"/>
  <c r="P1098" i="1" s="1"/>
  <c r="K1098" i="1"/>
  <c r="O1098" i="1" s="1"/>
  <c r="J1098" i="1"/>
  <c r="I1098" i="1"/>
  <c r="L1100" i="1"/>
  <c r="M1100" i="1" s="1"/>
  <c r="P1100" i="1" s="1"/>
  <c r="K1100" i="1"/>
  <c r="O1100" i="1" s="1"/>
  <c r="J1100" i="1"/>
  <c r="L1102" i="1"/>
  <c r="M1102" i="1" s="1"/>
  <c r="P1102" i="1" s="1"/>
  <c r="K1102" i="1"/>
  <c r="O1102" i="1" s="1"/>
  <c r="J1102" i="1"/>
  <c r="I1102" i="1"/>
  <c r="L1104" i="1"/>
  <c r="M1104" i="1" s="1"/>
  <c r="P1104" i="1" s="1"/>
  <c r="K1104" i="1"/>
  <c r="O1104" i="1" s="1"/>
  <c r="J1104" i="1"/>
  <c r="L1106" i="1"/>
  <c r="M1106" i="1" s="1"/>
  <c r="P1106" i="1" s="1"/>
  <c r="K1106" i="1"/>
  <c r="O1106" i="1" s="1"/>
  <c r="I1106" i="1"/>
  <c r="J1106" i="1"/>
  <c r="L1108" i="1"/>
  <c r="M1108" i="1" s="1"/>
  <c r="P1108" i="1" s="1"/>
  <c r="K1108" i="1"/>
  <c r="O1108" i="1" s="1"/>
  <c r="J1108" i="1"/>
  <c r="L1110" i="1"/>
  <c r="M1110" i="1" s="1"/>
  <c r="P1110" i="1" s="1"/>
  <c r="K1110" i="1"/>
  <c r="O1110" i="1" s="1"/>
  <c r="I1110" i="1"/>
  <c r="L1112" i="1"/>
  <c r="M1112" i="1" s="1"/>
  <c r="P1112" i="1" s="1"/>
  <c r="K1112" i="1"/>
  <c r="O1112" i="1" s="1"/>
  <c r="J1112" i="1"/>
  <c r="L1114" i="1"/>
  <c r="M1114" i="1" s="1"/>
  <c r="P1114" i="1" s="1"/>
  <c r="K1114" i="1"/>
  <c r="O1114" i="1" s="1"/>
  <c r="J1114" i="1"/>
  <c r="I1114" i="1"/>
  <c r="L1116" i="1"/>
  <c r="M1116" i="1" s="1"/>
  <c r="P1116" i="1" s="1"/>
  <c r="K1116" i="1"/>
  <c r="O1116" i="1" s="1"/>
  <c r="J1116" i="1"/>
  <c r="L1118" i="1"/>
  <c r="M1118" i="1" s="1"/>
  <c r="P1118" i="1" s="1"/>
  <c r="K1118" i="1"/>
  <c r="O1118" i="1" s="1"/>
  <c r="J1118" i="1"/>
  <c r="I1118" i="1"/>
  <c r="L1120" i="1"/>
  <c r="M1120" i="1" s="1"/>
  <c r="P1120" i="1" s="1"/>
  <c r="K1120" i="1"/>
  <c r="O1120" i="1" s="1"/>
  <c r="J1120" i="1"/>
  <c r="L1122" i="1"/>
  <c r="M1122" i="1" s="1"/>
  <c r="P1122" i="1" s="1"/>
  <c r="K1122" i="1"/>
  <c r="O1122" i="1" s="1"/>
  <c r="I1122" i="1"/>
  <c r="J1122" i="1"/>
  <c r="L1124" i="1"/>
  <c r="M1124" i="1" s="1"/>
  <c r="P1124" i="1" s="1"/>
  <c r="K1124" i="1"/>
  <c r="O1124" i="1" s="1"/>
  <c r="J1124" i="1"/>
  <c r="L1126" i="1"/>
  <c r="M1126" i="1" s="1"/>
  <c r="P1126" i="1" s="1"/>
  <c r="K1126" i="1"/>
  <c r="O1126" i="1" s="1"/>
  <c r="I1126" i="1"/>
  <c r="L1128" i="1"/>
  <c r="M1128" i="1" s="1"/>
  <c r="P1128" i="1" s="1"/>
  <c r="K1128" i="1"/>
  <c r="O1128" i="1" s="1"/>
  <c r="J1128" i="1"/>
  <c r="L1130" i="1"/>
  <c r="M1130" i="1" s="1"/>
  <c r="P1130" i="1" s="1"/>
  <c r="K1130" i="1"/>
  <c r="O1130" i="1" s="1"/>
  <c r="J1130" i="1"/>
  <c r="I1130" i="1"/>
  <c r="L1132" i="1"/>
  <c r="M1132" i="1" s="1"/>
  <c r="P1132" i="1" s="1"/>
  <c r="K1132" i="1"/>
  <c r="O1132" i="1" s="1"/>
  <c r="J1132" i="1"/>
  <c r="L1134" i="1"/>
  <c r="M1134" i="1" s="1"/>
  <c r="P1134" i="1" s="1"/>
  <c r="K1134" i="1"/>
  <c r="O1134" i="1" s="1"/>
  <c r="J1134" i="1"/>
  <c r="I1134" i="1"/>
  <c r="L1136" i="1"/>
  <c r="M1136" i="1" s="1"/>
  <c r="P1136" i="1" s="1"/>
  <c r="K1136" i="1"/>
  <c r="O1136" i="1" s="1"/>
  <c r="J1136" i="1"/>
  <c r="L1138" i="1"/>
  <c r="M1138" i="1" s="1"/>
  <c r="P1138" i="1" s="1"/>
  <c r="K1138" i="1"/>
  <c r="O1138" i="1" s="1"/>
  <c r="I1138" i="1"/>
  <c r="J1138" i="1"/>
  <c r="L1140" i="1"/>
  <c r="M1140" i="1" s="1"/>
  <c r="P1140" i="1" s="1"/>
  <c r="K1140" i="1"/>
  <c r="O1140" i="1" s="1"/>
  <c r="J1140" i="1"/>
  <c r="L1142" i="1"/>
  <c r="M1142" i="1" s="1"/>
  <c r="P1142" i="1" s="1"/>
  <c r="K1142" i="1"/>
  <c r="O1142" i="1" s="1"/>
  <c r="I1142" i="1"/>
  <c r="L1144" i="1"/>
  <c r="M1144" i="1" s="1"/>
  <c r="P1144" i="1" s="1"/>
  <c r="K1144" i="1"/>
  <c r="O1144" i="1" s="1"/>
  <c r="J1144" i="1"/>
  <c r="L1146" i="1"/>
  <c r="M1146" i="1" s="1"/>
  <c r="P1146" i="1" s="1"/>
  <c r="K1146" i="1"/>
  <c r="O1146" i="1" s="1"/>
  <c r="J1146" i="1"/>
  <c r="I1146" i="1"/>
  <c r="L1148" i="1"/>
  <c r="M1148" i="1" s="1"/>
  <c r="P1148" i="1" s="1"/>
  <c r="K1148" i="1"/>
  <c r="O1148" i="1" s="1"/>
  <c r="J1148" i="1"/>
  <c r="L1150" i="1"/>
  <c r="M1150" i="1" s="1"/>
  <c r="P1150" i="1" s="1"/>
  <c r="K1150" i="1"/>
  <c r="O1150" i="1" s="1"/>
  <c r="J1150" i="1"/>
  <c r="I1150" i="1"/>
  <c r="L1152" i="1"/>
  <c r="M1152" i="1" s="1"/>
  <c r="P1152" i="1" s="1"/>
  <c r="K1152" i="1"/>
  <c r="O1152" i="1" s="1"/>
  <c r="J1152" i="1"/>
  <c r="L1154" i="1"/>
  <c r="M1154" i="1" s="1"/>
  <c r="P1154" i="1" s="1"/>
  <c r="K1154" i="1"/>
  <c r="O1154" i="1" s="1"/>
  <c r="I1154" i="1"/>
  <c r="J1154" i="1"/>
  <c r="L1156" i="1"/>
  <c r="M1156" i="1" s="1"/>
  <c r="P1156" i="1" s="1"/>
  <c r="K1156" i="1"/>
  <c r="O1156" i="1" s="1"/>
  <c r="J1156" i="1"/>
  <c r="L1158" i="1"/>
  <c r="M1158" i="1" s="1"/>
  <c r="P1158" i="1" s="1"/>
  <c r="K1158" i="1"/>
  <c r="O1158" i="1" s="1"/>
  <c r="I1158" i="1"/>
  <c r="L1160" i="1"/>
  <c r="M1160" i="1" s="1"/>
  <c r="P1160" i="1" s="1"/>
  <c r="K1160" i="1"/>
  <c r="O1160" i="1" s="1"/>
  <c r="J1160" i="1"/>
  <c r="L1162" i="1"/>
  <c r="M1162" i="1" s="1"/>
  <c r="P1162" i="1" s="1"/>
  <c r="K1162" i="1"/>
  <c r="O1162" i="1" s="1"/>
  <c r="J1162" i="1"/>
  <c r="I1162" i="1"/>
  <c r="L1164" i="1"/>
  <c r="M1164" i="1" s="1"/>
  <c r="P1164" i="1" s="1"/>
  <c r="K1164" i="1"/>
  <c r="O1164" i="1" s="1"/>
  <c r="J1164" i="1"/>
  <c r="L1166" i="1"/>
  <c r="M1166" i="1" s="1"/>
  <c r="P1166" i="1" s="1"/>
  <c r="K1166" i="1"/>
  <c r="O1166" i="1" s="1"/>
  <c r="J1166" i="1"/>
  <c r="I1166" i="1"/>
  <c r="L1168" i="1"/>
  <c r="M1168" i="1" s="1"/>
  <c r="P1168" i="1" s="1"/>
  <c r="K1168" i="1"/>
  <c r="O1168" i="1" s="1"/>
  <c r="J1168" i="1"/>
  <c r="L1170" i="1"/>
  <c r="M1170" i="1" s="1"/>
  <c r="P1170" i="1" s="1"/>
  <c r="K1170" i="1"/>
  <c r="O1170" i="1" s="1"/>
  <c r="I1170" i="1"/>
  <c r="J1170" i="1"/>
  <c r="L1172" i="1"/>
  <c r="M1172" i="1" s="1"/>
  <c r="P1172" i="1" s="1"/>
  <c r="K1172" i="1"/>
  <c r="O1172" i="1" s="1"/>
  <c r="J1172" i="1"/>
  <c r="L1174" i="1"/>
  <c r="M1174" i="1" s="1"/>
  <c r="P1174" i="1" s="1"/>
  <c r="K1174" i="1"/>
  <c r="O1174" i="1" s="1"/>
  <c r="I1174" i="1"/>
  <c r="L1176" i="1"/>
  <c r="M1176" i="1" s="1"/>
  <c r="P1176" i="1" s="1"/>
  <c r="K1176" i="1"/>
  <c r="O1176" i="1" s="1"/>
  <c r="J1176" i="1"/>
  <c r="L1178" i="1"/>
  <c r="M1178" i="1" s="1"/>
  <c r="P1178" i="1" s="1"/>
  <c r="K1178" i="1"/>
  <c r="O1178" i="1" s="1"/>
  <c r="J1178" i="1"/>
  <c r="I1178" i="1"/>
  <c r="L1180" i="1"/>
  <c r="M1180" i="1" s="1"/>
  <c r="P1180" i="1" s="1"/>
  <c r="K1180" i="1"/>
  <c r="O1180" i="1" s="1"/>
  <c r="J1180" i="1"/>
  <c r="L1182" i="1"/>
  <c r="M1182" i="1" s="1"/>
  <c r="P1182" i="1" s="1"/>
  <c r="K1182" i="1"/>
  <c r="O1182" i="1" s="1"/>
  <c r="J1182" i="1"/>
  <c r="I1182" i="1"/>
  <c r="L1184" i="1"/>
  <c r="M1184" i="1" s="1"/>
  <c r="P1184" i="1" s="1"/>
  <c r="K1184" i="1"/>
  <c r="O1184" i="1" s="1"/>
  <c r="J1184" i="1"/>
  <c r="L1186" i="1"/>
  <c r="M1186" i="1" s="1"/>
  <c r="P1186" i="1" s="1"/>
  <c r="K1186" i="1"/>
  <c r="O1186" i="1" s="1"/>
  <c r="I1186" i="1"/>
  <c r="J1186" i="1"/>
  <c r="L1188" i="1"/>
  <c r="M1188" i="1" s="1"/>
  <c r="P1188" i="1" s="1"/>
  <c r="K1188" i="1"/>
  <c r="O1188" i="1" s="1"/>
  <c r="J1188" i="1"/>
  <c r="L1190" i="1"/>
  <c r="M1190" i="1" s="1"/>
  <c r="P1190" i="1" s="1"/>
  <c r="K1190" i="1"/>
  <c r="O1190" i="1" s="1"/>
  <c r="I1190" i="1"/>
  <c r="L1192" i="1"/>
  <c r="M1192" i="1" s="1"/>
  <c r="P1192" i="1" s="1"/>
  <c r="K1192" i="1"/>
  <c r="O1192" i="1" s="1"/>
  <c r="J1192" i="1"/>
  <c r="L1194" i="1"/>
  <c r="M1194" i="1" s="1"/>
  <c r="P1194" i="1" s="1"/>
  <c r="K1194" i="1"/>
  <c r="O1194" i="1" s="1"/>
  <c r="J1194" i="1"/>
  <c r="I1194" i="1"/>
  <c r="L1196" i="1"/>
  <c r="M1196" i="1" s="1"/>
  <c r="P1196" i="1" s="1"/>
  <c r="K1196" i="1"/>
  <c r="O1196" i="1" s="1"/>
  <c r="J1196" i="1"/>
  <c r="L1198" i="1"/>
  <c r="M1198" i="1" s="1"/>
  <c r="P1198" i="1" s="1"/>
  <c r="K1198" i="1"/>
  <c r="O1198" i="1" s="1"/>
  <c r="J1198" i="1"/>
  <c r="I1198" i="1"/>
  <c r="L1200" i="1"/>
  <c r="M1200" i="1" s="1"/>
  <c r="P1200" i="1" s="1"/>
  <c r="K1200" i="1"/>
  <c r="O1200" i="1" s="1"/>
  <c r="J1200" i="1"/>
  <c r="L1202" i="1"/>
  <c r="M1202" i="1" s="1"/>
  <c r="P1202" i="1" s="1"/>
  <c r="K1202" i="1"/>
  <c r="O1202" i="1" s="1"/>
  <c r="I1202" i="1"/>
  <c r="J1202" i="1"/>
  <c r="L1204" i="1"/>
  <c r="M1204" i="1" s="1"/>
  <c r="P1204" i="1" s="1"/>
  <c r="K1204" i="1"/>
  <c r="O1204" i="1" s="1"/>
  <c r="J1204" i="1"/>
  <c r="I1200" i="1"/>
  <c r="I1184" i="1"/>
  <c r="I1168" i="1"/>
  <c r="I1152" i="1"/>
  <c r="I1136" i="1"/>
  <c r="I1120" i="1"/>
  <c r="I1104" i="1"/>
  <c r="J1158" i="1"/>
  <c r="J1094" i="1"/>
  <c r="G1202" i="1"/>
  <c r="G1198" i="1"/>
  <c r="G1194" i="1"/>
  <c r="G1190" i="1"/>
  <c r="G1186" i="1"/>
  <c r="G1182" i="1"/>
  <c r="G1178" i="1"/>
  <c r="G1174" i="1"/>
  <c r="G1170" i="1"/>
  <c r="G1166" i="1"/>
  <c r="G1162" i="1"/>
  <c r="G1158" i="1"/>
  <c r="G1154" i="1"/>
  <c r="G1150" i="1"/>
  <c r="G1146" i="1"/>
  <c r="G1142" i="1"/>
  <c r="G1138" i="1"/>
  <c r="G1134" i="1"/>
  <c r="G1130" i="1"/>
  <c r="G1126" i="1"/>
  <c r="G1122" i="1"/>
  <c r="G1118" i="1"/>
  <c r="G1114" i="1"/>
  <c r="G1110" i="1"/>
  <c r="G1106" i="1"/>
  <c r="G1102" i="1"/>
  <c r="G1098" i="1"/>
  <c r="G1094" i="1"/>
  <c r="G1090" i="1"/>
  <c r="H1204" i="1"/>
  <c r="N1204" i="1" s="1"/>
  <c r="H1200" i="1"/>
  <c r="N1200" i="1" s="1"/>
  <c r="H1196" i="1"/>
  <c r="N1196" i="1" s="1"/>
  <c r="H1192" i="1"/>
  <c r="N1192" i="1" s="1"/>
  <c r="H1188" i="1"/>
  <c r="N1188" i="1" s="1"/>
  <c r="H1184" i="1"/>
  <c r="N1184" i="1" s="1"/>
  <c r="H1180" i="1"/>
  <c r="N1180" i="1" s="1"/>
  <c r="H1176" i="1"/>
  <c r="N1176" i="1" s="1"/>
  <c r="H1172" i="1"/>
  <c r="N1172" i="1" s="1"/>
  <c r="H1168" i="1"/>
  <c r="N1168" i="1" s="1"/>
  <c r="H1164" i="1"/>
  <c r="N1164" i="1" s="1"/>
  <c r="H1160" i="1"/>
  <c r="N1160" i="1" s="1"/>
  <c r="H1156" i="1"/>
  <c r="N1156" i="1" s="1"/>
  <c r="H1152" i="1"/>
  <c r="N1152" i="1" s="1"/>
  <c r="H1148" i="1"/>
  <c r="N1148" i="1" s="1"/>
  <c r="H1144" i="1"/>
  <c r="N1144" i="1" s="1"/>
  <c r="H1140" i="1"/>
  <c r="N1140" i="1" s="1"/>
  <c r="H1136" i="1"/>
  <c r="N1136" i="1" s="1"/>
  <c r="H1132" i="1"/>
  <c r="N1132" i="1" s="1"/>
  <c r="H1128" i="1"/>
  <c r="N1128" i="1" s="1"/>
  <c r="H1124" i="1"/>
  <c r="N1124" i="1" s="1"/>
  <c r="H1120" i="1"/>
  <c r="N1120" i="1" s="1"/>
  <c r="H1116" i="1"/>
  <c r="N1116" i="1" s="1"/>
  <c r="H1112" i="1"/>
  <c r="N1112" i="1" s="1"/>
  <c r="H1108" i="1"/>
  <c r="N1108" i="1" s="1"/>
  <c r="H1104" i="1"/>
  <c r="N1104" i="1" s="1"/>
  <c r="H1100" i="1"/>
  <c r="N1100" i="1" s="1"/>
  <c r="H1096" i="1"/>
  <c r="N1096" i="1" s="1"/>
  <c r="H1092" i="1"/>
  <c r="N1092" i="1" s="1"/>
  <c r="I1196" i="1"/>
  <c r="I1180" i="1"/>
  <c r="I1164" i="1"/>
  <c r="I1148" i="1"/>
  <c r="I1132" i="1"/>
  <c r="I1116" i="1"/>
  <c r="I1100" i="1"/>
  <c r="J1142" i="1"/>
  <c r="I1192" i="1"/>
  <c r="I1176" i="1"/>
  <c r="I1160" i="1"/>
  <c r="I1144" i="1"/>
  <c r="I1128" i="1"/>
  <c r="I1112" i="1"/>
  <c r="I1096" i="1"/>
  <c r="J1190" i="1"/>
  <c r="J1126" i="1"/>
  <c r="Q883" i="1"/>
  <c r="Q859" i="1"/>
  <c r="Q831" i="1"/>
  <c r="Q811" i="1"/>
  <c r="Q735" i="1"/>
  <c r="Q543" i="1"/>
  <c r="Q39" i="1"/>
  <c r="Q204" i="1"/>
  <c r="Q737" i="1"/>
  <c r="Q9" i="1"/>
  <c r="Q508" i="1"/>
  <c r="Q272" i="1"/>
  <c r="Q244" i="1"/>
  <c r="Q228" i="1"/>
  <c r="Q216" i="1"/>
  <c r="Q156" i="1"/>
  <c r="Q116" i="1"/>
  <c r="Q8" i="1"/>
  <c r="Q501" i="1"/>
  <c r="Q465" i="1"/>
  <c r="Q692" i="1" l="1"/>
  <c r="Q652" i="1"/>
  <c r="Q528" i="1"/>
  <c r="Q516" i="1"/>
  <c r="Q955" i="1"/>
  <c r="Q755" i="1"/>
  <c r="Q493" i="1"/>
  <c r="Q793" i="1"/>
  <c r="Q405" i="1"/>
  <c r="Q472" i="1"/>
  <c r="Q288" i="1"/>
  <c r="Q80" i="1"/>
  <c r="Q747" i="1"/>
  <c r="Q451" i="1"/>
  <c r="Q580" i="1"/>
  <c r="Q232" i="1"/>
  <c r="Q188" i="1"/>
  <c r="Q1063" i="1"/>
  <c r="Q1039" i="1"/>
  <c r="Q999" i="1"/>
  <c r="Q903" i="1"/>
  <c r="Q779" i="1"/>
  <c r="Q727" i="1"/>
  <c r="Q695" i="1"/>
  <c r="Q663" i="1"/>
  <c r="Q567" i="1"/>
  <c r="Q563" i="1"/>
  <c r="Q471" i="1"/>
  <c r="Q459" i="1"/>
  <c r="Q905" i="1"/>
  <c r="Q849" i="1"/>
  <c r="Q623" i="1"/>
  <c r="Q1105" i="1"/>
  <c r="Q720" i="1"/>
  <c r="Q592" i="1"/>
  <c r="Q416" i="1"/>
  <c r="Q248" i="1"/>
  <c r="Q947" i="1"/>
  <c r="Q863" i="1"/>
  <c r="Q621" i="1"/>
  <c r="Q545" i="1"/>
  <c r="Q461" i="1"/>
  <c r="Q1086" i="1"/>
  <c r="Q1082" i="1"/>
  <c r="Q1078" i="1"/>
  <c r="Q1074" i="1"/>
  <c r="Q1070" i="1"/>
  <c r="Q1066" i="1"/>
  <c r="Q1062" i="1"/>
  <c r="Q1058" i="1"/>
  <c r="Q1054" i="1"/>
  <c r="Q1050" i="1"/>
  <c r="Q1046" i="1"/>
  <c r="Q1042" i="1"/>
  <c r="Q1038" i="1"/>
  <c r="Q1034" i="1"/>
  <c r="Q1030" i="1"/>
  <c r="Q1026" i="1"/>
  <c r="Q1022" i="1"/>
  <c r="Q1018" i="1"/>
  <c r="Q1010" i="1"/>
  <c r="Q1006" i="1"/>
  <c r="Q1002" i="1"/>
  <c r="Q1173" i="1"/>
  <c r="Q1023" i="1"/>
  <c r="Q561" i="1"/>
  <c r="Q385" i="1"/>
  <c r="Q331" i="1"/>
  <c r="Q251" i="1"/>
  <c r="Q157" i="1"/>
  <c r="Q1088" i="1"/>
  <c r="Q1069" i="1"/>
  <c r="Q1041" i="1"/>
  <c r="Q981" i="1"/>
  <c r="Q957" i="1"/>
  <c r="Q1014" i="1"/>
  <c r="Q524" i="1"/>
  <c r="Q512" i="1"/>
  <c r="Q432" i="1"/>
  <c r="Q368" i="1"/>
  <c r="Q192" i="1"/>
  <c r="Q160" i="1"/>
  <c r="Q96" i="1"/>
  <c r="Q935" i="1"/>
  <c r="Q923" i="1"/>
  <c r="Q1094" i="1"/>
  <c r="Q1076" i="1"/>
  <c r="Q1068" i="1"/>
  <c r="Q1060" i="1"/>
  <c r="Q1052" i="1"/>
  <c r="Q1044" i="1"/>
  <c r="Q1028" i="1"/>
  <c r="Q1012" i="1"/>
  <c r="Q1004" i="1"/>
  <c r="Q996" i="1"/>
  <c r="Q988" i="1"/>
  <c r="Q980" i="1"/>
  <c r="Q964" i="1"/>
  <c r="Q948" i="1"/>
  <c r="Q932" i="1"/>
  <c r="Q912" i="1"/>
  <c r="Q900" i="1"/>
  <c r="Q880" i="1"/>
  <c r="Q734" i="1"/>
  <c r="Q714" i="1"/>
  <c r="Q602" i="1"/>
  <c r="Q538" i="1"/>
  <c r="Q829" i="1"/>
  <c r="Q697" i="1"/>
  <c r="Q1080" i="1"/>
  <c r="Q1072" i="1"/>
  <c r="Q1056" i="1"/>
  <c r="Q1048" i="1"/>
  <c r="Q1040" i="1"/>
  <c r="Q1024" i="1"/>
  <c r="Q1016" i="1"/>
  <c r="Q1008" i="1"/>
  <c r="Q992" i="1"/>
  <c r="Q976" i="1"/>
  <c r="Q960" i="1"/>
  <c r="Q944" i="1"/>
  <c r="Q928" i="1"/>
  <c r="Q920" i="1"/>
  <c r="Q916" i="1"/>
  <c r="Q896" i="1"/>
  <c r="Q884" i="1"/>
  <c r="Q868" i="1"/>
  <c r="Q730" i="1"/>
  <c r="Q698" i="1"/>
  <c r="Q638" i="1"/>
  <c r="Q542" i="1"/>
  <c r="Q1099" i="1"/>
  <c r="Q861" i="1"/>
  <c r="Q746" i="1"/>
  <c r="Q740" i="1"/>
  <c r="Q736" i="1"/>
  <c r="Q722" i="1"/>
  <c r="Q718" i="1"/>
  <c r="Q708" i="1"/>
  <c r="Q704" i="1"/>
  <c r="Q690" i="1"/>
  <c r="Q686" i="1"/>
  <c r="Q682" i="1"/>
  <c r="Q658" i="1"/>
  <c r="Q654" i="1"/>
  <c r="Q646" i="1"/>
  <c r="Q642" i="1"/>
  <c r="Q634" i="1"/>
  <c r="Q630" i="1"/>
  <c r="Q626" i="1"/>
  <c r="Q622" i="1"/>
  <c r="Q594" i="1"/>
  <c r="Q590" i="1"/>
  <c r="Q586" i="1"/>
  <c r="Q582" i="1"/>
  <c r="Q530" i="1"/>
  <c r="Q526" i="1"/>
  <c r="Q522" i="1"/>
  <c r="Q1141" i="1"/>
  <c r="Q1125" i="1"/>
  <c r="Q1093" i="1"/>
  <c r="Q1085" i="1"/>
  <c r="Q1061" i="1"/>
  <c r="Q1021" i="1"/>
  <c r="Q1001" i="1"/>
  <c r="Q997" i="1"/>
  <c r="Q977" i="1"/>
  <c r="Q949" i="1"/>
  <c r="Q941" i="1"/>
  <c r="Q925" i="1"/>
  <c r="Q881" i="1"/>
  <c r="Q853" i="1"/>
  <c r="Q797" i="1"/>
  <c r="Q777" i="1"/>
  <c r="Q757" i="1"/>
  <c r="Q725" i="1"/>
  <c r="Q717" i="1"/>
  <c r="Q687" i="1"/>
  <c r="Q673" i="1"/>
  <c r="Q665" i="1"/>
  <c r="Q655" i="1"/>
  <c r="Q645" i="1"/>
  <c r="Q641" i="1"/>
  <c r="Q633" i="1"/>
  <c r="Q625" i="1"/>
  <c r="Q597" i="1"/>
  <c r="Q581" i="1"/>
  <c r="Q565" i="1"/>
  <c r="Q513" i="1"/>
  <c r="Q489" i="1"/>
  <c r="Q479" i="1"/>
  <c r="Q998" i="1"/>
  <c r="Q994" i="1"/>
  <c r="Q990" i="1"/>
  <c r="Q986" i="1"/>
  <c r="Q982" i="1"/>
  <c r="Q978" i="1"/>
  <c r="Q974" i="1"/>
  <c r="Q970" i="1"/>
  <c r="Q966" i="1"/>
  <c r="Q962" i="1"/>
  <c r="Q958" i="1"/>
  <c r="Q954" i="1"/>
  <c r="Q946" i="1"/>
  <c r="Q942" i="1"/>
  <c r="Q938" i="1"/>
  <c r="Q934" i="1"/>
  <c r="Q930" i="1"/>
  <c r="Q926" i="1"/>
  <c r="Q922" i="1"/>
  <c r="Q918" i="1"/>
  <c r="Q914" i="1"/>
  <c r="Q910" i="1"/>
  <c r="Q906" i="1"/>
  <c r="Q902" i="1"/>
  <c r="Q898" i="1"/>
  <c r="Q894" i="1"/>
  <c r="Q890" i="1"/>
  <c r="Q886" i="1"/>
  <c r="Q882" i="1"/>
  <c r="Q878" i="1"/>
  <c r="Q874" i="1"/>
  <c r="Q870" i="1"/>
  <c r="Q866" i="1"/>
  <c r="Q862" i="1"/>
  <c r="Q858" i="1"/>
  <c r="Q854" i="1"/>
  <c r="Q850" i="1"/>
  <c r="Q846" i="1"/>
  <c r="Q842" i="1"/>
  <c r="Q838" i="1"/>
  <c r="Q834" i="1"/>
  <c r="Q830" i="1"/>
  <c r="Q826" i="1"/>
  <c r="Q822" i="1"/>
  <c r="Q818" i="1"/>
  <c r="Q814" i="1"/>
  <c r="Q810" i="1"/>
  <c r="Q806" i="1"/>
  <c r="Q802" i="1"/>
  <c r="Q798" i="1"/>
  <c r="Q794" i="1"/>
  <c r="Q790" i="1"/>
  <c r="Q786" i="1"/>
  <c r="Q782" i="1"/>
  <c r="Q778" i="1"/>
  <c r="Q774" i="1"/>
  <c r="Q770" i="1"/>
  <c r="Q766" i="1"/>
  <c r="Q762" i="1"/>
  <c r="Q758" i="1"/>
  <c r="Q754" i="1"/>
  <c r="Q750" i="1"/>
  <c r="Q650" i="1"/>
  <c r="Q618" i="1"/>
  <c r="Q578" i="1"/>
  <c r="Q574" i="1"/>
  <c r="Q1117" i="1"/>
  <c r="Q1097" i="1"/>
  <c r="Q1049" i="1"/>
  <c r="Q1045" i="1"/>
  <c r="Q1017" i="1"/>
  <c r="Q1005" i="1"/>
  <c r="Q937" i="1"/>
  <c r="Q917" i="1"/>
  <c r="Q869" i="1"/>
  <c r="Q805" i="1"/>
  <c r="Q801" i="1"/>
  <c r="Q773" i="1"/>
  <c r="Q753" i="1"/>
  <c r="Q733" i="1"/>
  <c r="Q713" i="1"/>
  <c r="Q709" i="1"/>
  <c r="Q681" i="1"/>
  <c r="Q661" i="1"/>
  <c r="Q657" i="1"/>
  <c r="Q613" i="1"/>
  <c r="Q473" i="1"/>
  <c r="Q441" i="1"/>
  <c r="Q353" i="1"/>
  <c r="Q345" i="1"/>
  <c r="Q329" i="1"/>
  <c r="Q321" i="1"/>
  <c r="Q313" i="1"/>
  <c r="Q297" i="1"/>
  <c r="Q289" i="1"/>
  <c r="Q149" i="1"/>
  <c r="Q1205" i="1"/>
  <c r="Q1201" i="1"/>
  <c r="Q1197" i="1"/>
  <c r="Q1193" i="1"/>
  <c r="Q1189" i="1"/>
  <c r="Q1185" i="1"/>
  <c r="Q1020" i="1"/>
  <c r="Q1200" i="1"/>
  <c r="Q1136" i="1"/>
  <c r="Q1122" i="1"/>
  <c r="Q672" i="1"/>
  <c r="Q744" i="1"/>
  <c r="Q732" i="1"/>
  <c r="Q716" i="1"/>
  <c r="Q712" i="1"/>
  <c r="Q680" i="1"/>
  <c r="Q676" i="1"/>
  <c r="Q640" i="1"/>
  <c r="Q600" i="1"/>
  <c r="Q492" i="1"/>
  <c r="Q488" i="1"/>
  <c r="Q462" i="1"/>
  <c r="Q438" i="1"/>
  <c r="Q408" i="1"/>
  <c r="Q378" i="1"/>
  <c r="Q352" i="1"/>
  <c r="Q310" i="1"/>
  <c r="Q1145" i="1"/>
  <c r="Q1129" i="1"/>
  <c r="Q1107" i="1"/>
  <c r="Q1087" i="1"/>
  <c r="Q1059" i="1"/>
  <c r="Q1047" i="1"/>
  <c r="Q1027" i="1"/>
  <c r="Q1015" i="1"/>
  <c r="Q985" i="1"/>
  <c r="Q953" i="1"/>
  <c r="Q929" i="1"/>
  <c r="Q909" i="1"/>
  <c r="Q901" i="1"/>
  <c r="Q857" i="1"/>
  <c r="Q845" i="1"/>
  <c r="Q837" i="1"/>
  <c r="Q785" i="1"/>
  <c r="Q781" i="1"/>
  <c r="Q701" i="1"/>
  <c r="Q659" i="1"/>
  <c r="Q649" i="1"/>
  <c r="Q629" i="1"/>
  <c r="Q617" i="1"/>
  <c r="Q611" i="1"/>
  <c r="Q593" i="1"/>
  <c r="Q573" i="1"/>
  <c r="Q541" i="1"/>
  <c r="Q537" i="1"/>
  <c r="Q509" i="1"/>
  <c r="Q497" i="1"/>
  <c r="Q477" i="1"/>
  <c r="Q467" i="1"/>
  <c r="Q445" i="1"/>
  <c r="Q433" i="1"/>
  <c r="Q415" i="1"/>
  <c r="Q399" i="1"/>
  <c r="Q383" i="1"/>
  <c r="Q367" i="1"/>
  <c r="Q349" i="1"/>
  <c r="Q333" i="1"/>
  <c r="Q317" i="1"/>
  <c r="Q301" i="1"/>
  <c r="Q285" i="1"/>
  <c r="Q269" i="1"/>
  <c r="Q253" i="1"/>
  <c r="Q237" i="1"/>
  <c r="Q221" i="1"/>
  <c r="Q211" i="1"/>
  <c r="Q195" i="1"/>
  <c r="Q189" i="1"/>
  <c r="Q179" i="1"/>
  <c r="Q173" i="1"/>
  <c r="Q147" i="1"/>
  <c r="Q131" i="1"/>
  <c r="Q115" i="1"/>
  <c r="Q99" i="1"/>
  <c r="Q89" i="1"/>
  <c r="Q79" i="1"/>
  <c r="Q65" i="1"/>
  <c r="Q57" i="1"/>
  <c r="Q361" i="1"/>
  <c r="Q644" i="1"/>
  <c r="Q364" i="1"/>
  <c r="Q344" i="1"/>
  <c r="Q144" i="1"/>
  <c r="Q731" i="1"/>
  <c r="Q587" i="1"/>
  <c r="Q555" i="1"/>
  <c r="Q523" i="1"/>
  <c r="Q469" i="1"/>
  <c r="Q1181" i="1"/>
  <c r="Q1177" i="1"/>
  <c r="Q1169" i="1"/>
  <c r="Q1165" i="1"/>
  <c r="Q1161" i="1"/>
  <c r="Q1157" i="1"/>
  <c r="Q1153" i="1"/>
  <c r="Q1149" i="1"/>
  <c r="Q1079" i="1"/>
  <c r="Q1057" i="1"/>
  <c r="Q1037" i="1"/>
  <c r="Q1033" i="1"/>
  <c r="Q991" i="1"/>
  <c r="Q973" i="1"/>
  <c r="Q961" i="1"/>
  <c r="Q945" i="1"/>
  <c r="Q933" i="1"/>
  <c r="Q921" i="1"/>
  <c r="Q897" i="1"/>
  <c r="Q887" i="1"/>
  <c r="Q877" i="1"/>
  <c r="Q867" i="1"/>
  <c r="Q855" i="1"/>
  <c r="Q833" i="1"/>
  <c r="Q795" i="1"/>
  <c r="Q791" i="1"/>
  <c r="Q765" i="1"/>
  <c r="Q761" i="1"/>
  <c r="Q749" i="1"/>
  <c r="Q739" i="1"/>
  <c r="Q691" i="1"/>
  <c r="Q679" i="1"/>
  <c r="Q667" i="1"/>
  <c r="Q627" i="1"/>
  <c r="Q601" i="1"/>
  <c r="Q579" i="1"/>
  <c r="Q557" i="1"/>
  <c r="Q531" i="1"/>
  <c r="Q517" i="1"/>
  <c r="Q507" i="1"/>
  <c r="Q495" i="1"/>
  <c r="Q455" i="1"/>
  <c r="Q443" i="1"/>
  <c r="Q425" i="1"/>
  <c r="Q417" i="1"/>
  <c r="Q409" i="1"/>
  <c r="Q401" i="1"/>
  <c r="Q393" i="1"/>
  <c r="Q377" i="1"/>
  <c r="Q369" i="1"/>
  <c r="Q355" i="1"/>
  <c r="Q347" i="1"/>
  <c r="Q337" i="1"/>
  <c r="Q315" i="1"/>
  <c r="Q305" i="1"/>
  <c r="Q299" i="1"/>
  <c r="Q291" i="1"/>
  <c r="Q283" i="1"/>
  <c r="Q275" i="1"/>
  <c r="Q267" i="1"/>
  <c r="Q235" i="1"/>
  <c r="Q227" i="1"/>
  <c r="Q219" i="1"/>
  <c r="Q213" i="1"/>
  <c r="Q205" i="1"/>
  <c r="Q197" i="1"/>
  <c r="Q187" i="1"/>
  <c r="Q181" i="1"/>
  <c r="Q171" i="1"/>
  <c r="Q163" i="1"/>
  <c r="Q141" i="1"/>
  <c r="Q125" i="1"/>
  <c r="Q109" i="1"/>
  <c r="Q101" i="1"/>
  <c r="Q81" i="1"/>
  <c r="Q73" i="1"/>
  <c r="Q55" i="1"/>
  <c r="Q47" i="1"/>
  <c r="Q27" i="1"/>
  <c r="Q23" i="1"/>
  <c r="Q7" i="1"/>
  <c r="Q3" i="1"/>
  <c r="Q496" i="1"/>
  <c r="Q264" i="1"/>
  <c r="Q200" i="1"/>
  <c r="Q64" i="1"/>
  <c r="Q117" i="1"/>
  <c r="Q43" i="1"/>
  <c r="Q1084" i="1"/>
  <c r="Q1064" i="1"/>
  <c r="Q984" i="1"/>
  <c r="Q972" i="1"/>
  <c r="Q968" i="1"/>
  <c r="Q952" i="1"/>
  <c r="Q940" i="1"/>
  <c r="Q936" i="1"/>
  <c r="Q1098" i="1"/>
  <c r="Q1134" i="1"/>
  <c r="Q1110" i="1"/>
  <c r="Q456" i="1"/>
  <c r="Q1202" i="1"/>
  <c r="Q1190" i="1"/>
  <c r="Q1176" i="1"/>
  <c r="Q1164" i="1"/>
  <c r="Q1162" i="1"/>
  <c r="Q1150" i="1"/>
  <c r="Q1138" i="1"/>
  <c r="Q1126" i="1"/>
  <c r="Q1112" i="1"/>
  <c r="Q1100" i="1"/>
  <c r="Q908" i="1"/>
  <c r="Q904" i="1"/>
  <c r="Q888" i="1"/>
  <c r="Q876" i="1"/>
  <c r="Q872" i="1"/>
  <c r="Q864" i="1"/>
  <c r="Q856" i="1"/>
  <c r="Q852" i="1"/>
  <c r="Q848" i="1"/>
  <c r="Q844" i="1"/>
  <c r="Q840" i="1"/>
  <c r="Q836" i="1"/>
  <c r="Q832" i="1"/>
  <c r="Q828" i="1"/>
  <c r="Q820" i="1"/>
  <c r="Q816" i="1"/>
  <c r="Q812" i="1"/>
  <c r="Q808" i="1"/>
  <c r="Q804" i="1"/>
  <c r="Q800" i="1"/>
  <c r="Q792" i="1"/>
  <c r="Q788" i="1"/>
  <c r="Q784" i="1"/>
  <c r="Q780" i="1"/>
  <c r="Q776" i="1"/>
  <c r="Q772" i="1"/>
  <c r="Q768" i="1"/>
  <c r="Q764" i="1"/>
  <c r="Q756" i="1"/>
  <c r="Q752" i="1"/>
  <c r="Q748" i="1"/>
  <c r="Q694" i="1"/>
  <c r="Q24" i="1"/>
  <c r="Q547" i="1"/>
  <c r="Q499" i="1"/>
  <c r="Q419" i="1"/>
  <c r="Q403" i="1"/>
  <c r="Q387" i="1"/>
  <c r="Q371" i="1"/>
  <c r="Q339" i="1"/>
  <c r="Q307" i="1"/>
  <c r="Q281" i="1"/>
  <c r="Q273" i="1"/>
  <c r="Q265" i="1"/>
  <c r="Q257" i="1"/>
  <c r="Q249" i="1"/>
  <c r="Q241" i="1"/>
  <c r="Q233" i="1"/>
  <c r="Q728" i="1"/>
  <c r="Q724" i="1"/>
  <c r="Q684" i="1"/>
  <c r="Q632" i="1"/>
  <c r="Q588" i="1"/>
  <c r="Q584" i="1"/>
  <c r="Q532" i="1"/>
  <c r="Q225" i="1"/>
  <c r="Q217" i="1"/>
  <c r="Q207" i="1"/>
  <c r="Q191" i="1"/>
  <c r="Q177" i="1"/>
  <c r="Q169" i="1"/>
  <c r="Q161" i="1"/>
  <c r="Q143" i="1"/>
  <c r="Q127" i="1"/>
  <c r="Q111" i="1"/>
  <c r="Q93" i="1"/>
  <c r="Q61" i="1"/>
  <c r="Q595" i="1"/>
  <c r="Q1155" i="1"/>
  <c r="Q1133" i="1"/>
  <c r="Q1113" i="1"/>
  <c r="Q1101" i="1"/>
  <c r="Q1081" i="1"/>
  <c r="Q1077" i="1"/>
  <c r="Q1065" i="1"/>
  <c r="Q1025" i="1"/>
  <c r="Q1013" i="1"/>
  <c r="Q993" i="1"/>
  <c r="Q889" i="1"/>
  <c r="Q885" i="1"/>
  <c r="Q865" i="1"/>
  <c r="Q825" i="1"/>
  <c r="Q813" i="1"/>
  <c r="Q751" i="1"/>
  <c r="Q741" i="1"/>
  <c r="Q729" i="1"/>
  <c r="Q693" i="1"/>
  <c r="Q689" i="1"/>
  <c r="Q677" i="1"/>
  <c r="Q637" i="1"/>
  <c r="Q589" i="1"/>
  <c r="Q569" i="1"/>
  <c r="Q549" i="1"/>
  <c r="Q529" i="1"/>
  <c r="Q525" i="1"/>
  <c r="Q515" i="1"/>
  <c r="Q505" i="1"/>
  <c r="Q457" i="1"/>
  <c r="Q435" i="1"/>
  <c r="Q429" i="1"/>
  <c r="Q413" i="1"/>
  <c r="Q397" i="1"/>
  <c r="Q381" i="1"/>
  <c r="Q365" i="1"/>
  <c r="Q323" i="1"/>
  <c r="Q303" i="1"/>
  <c r="Q259" i="1"/>
  <c r="Q239" i="1"/>
  <c r="Q209" i="1"/>
  <c r="Q193" i="1"/>
  <c r="Q175" i="1"/>
  <c r="Q145" i="1"/>
  <c r="Q137" i="1"/>
  <c r="Q129" i="1"/>
  <c r="Q121" i="1"/>
  <c r="Q113" i="1"/>
  <c r="Q105" i="1"/>
  <c r="Q83" i="1"/>
  <c r="Q77" i="1"/>
  <c r="Q67" i="1"/>
  <c r="Q49" i="1"/>
  <c r="Q45" i="1"/>
  <c r="Q41" i="1"/>
  <c r="Q33" i="1"/>
  <c r="Q29" i="1"/>
  <c r="Q25" i="1"/>
  <c r="Q13" i="1"/>
  <c r="Q500" i="1"/>
  <c r="Q424" i="1"/>
  <c r="Q372" i="1"/>
  <c r="Q268" i="1"/>
  <c r="Q260" i="1"/>
  <c r="Q224" i="1"/>
  <c r="Q212" i="1"/>
  <c r="Q196" i="1"/>
  <c r="Q168" i="1"/>
  <c r="Q124" i="1"/>
  <c r="Q68" i="1"/>
  <c r="Q52" i="1"/>
  <c r="Q20" i="1"/>
  <c r="Q306" i="1"/>
  <c r="Q240" i="1"/>
  <c r="Q182" i="1"/>
  <c r="Q152" i="1"/>
  <c r="Q92" i="1"/>
  <c r="Q32" i="1"/>
  <c r="Q1119" i="1"/>
  <c r="Q1160" i="1"/>
  <c r="Q1143" i="1"/>
  <c r="Q1123" i="1"/>
  <c r="Q1111" i="1"/>
  <c r="Q1091" i="1"/>
  <c r="Q1067" i="1"/>
  <c r="Q1007" i="1"/>
  <c r="Q823" i="1"/>
  <c r="Q723" i="1"/>
  <c r="Q699" i="1"/>
  <c r="Q678" i="1"/>
  <c r="Q660" i="1"/>
  <c r="Q648" i="1"/>
  <c r="Q598" i="1"/>
  <c r="Q534" i="1"/>
  <c r="Q490" i="1"/>
  <c r="Q464" i="1"/>
  <c r="Q440" i="1"/>
  <c r="Q410" i="1"/>
  <c r="Q376" i="1"/>
  <c r="Q350" i="1"/>
  <c r="Q312" i="1"/>
  <c r="Q308" i="1"/>
  <c r="Q280" i="1"/>
  <c r="Q276" i="1"/>
  <c r="Q238" i="1"/>
  <c r="Q184" i="1"/>
  <c r="Q170" i="1"/>
  <c r="Q128" i="1"/>
  <c r="Q100" i="1"/>
  <c r="Q72" i="1"/>
  <c r="Q1139" i="1"/>
  <c r="Q963" i="1"/>
  <c r="Q951" i="1"/>
  <c r="Q927" i="1"/>
  <c r="Q907" i="1"/>
  <c r="Q847" i="1"/>
  <c r="Q827" i="1"/>
  <c r="Q783" i="1"/>
  <c r="Q485" i="1"/>
  <c r="Q85" i="1"/>
  <c r="Q1198" i="1"/>
  <c r="Q1203" i="1"/>
  <c r="Q1199" i="1"/>
  <c r="Q1191" i="1"/>
  <c r="Q1187" i="1"/>
  <c r="Q1183" i="1"/>
  <c r="Q1175" i="1"/>
  <c r="Q1171" i="1"/>
  <c r="Q1167" i="1"/>
  <c r="Q1151" i="1"/>
  <c r="Q1055" i="1"/>
  <c r="Q1035" i="1"/>
  <c r="Q983" i="1"/>
  <c r="Q971" i="1"/>
  <c r="Q959" i="1"/>
  <c r="Q943" i="1"/>
  <c r="Q911" i="1"/>
  <c r="Q875" i="1"/>
  <c r="Q775" i="1"/>
  <c r="Q703" i="1"/>
  <c r="Q615" i="1"/>
  <c r="Q475" i="1"/>
  <c r="Q453" i="1"/>
  <c r="Q421" i="1"/>
  <c r="Q389" i="1"/>
  <c r="Q373" i="1"/>
  <c r="Q357" i="1"/>
  <c r="Q293" i="1"/>
  <c r="Q231" i="1"/>
  <c r="Q167" i="1"/>
  <c r="Q540" i="1"/>
  <c r="Q975" i="1"/>
  <c r="Q939" i="1"/>
  <c r="Q815" i="1"/>
  <c r="Q771" i="1"/>
  <c r="Q1186" i="1"/>
  <c r="Q1146" i="1"/>
  <c r="Q1182" i="1"/>
  <c r="Q1180" i="1"/>
  <c r="Q1178" i="1"/>
  <c r="Q1168" i="1"/>
  <c r="Q1158" i="1"/>
  <c r="Q1156" i="1"/>
  <c r="Q1154" i="1"/>
  <c r="Q1142" i="1"/>
  <c r="Q1116" i="1"/>
  <c r="Q1114" i="1"/>
  <c r="Q1104" i="1"/>
  <c r="Q1092" i="1"/>
  <c r="Q1090" i="1"/>
  <c r="Q726" i="1"/>
  <c r="Q608" i="1"/>
  <c r="Q552" i="1"/>
  <c r="Q356" i="1"/>
  <c r="Q176" i="1"/>
  <c r="Q104" i="1"/>
  <c r="Q88" i="1"/>
  <c r="Q44" i="1"/>
  <c r="Q16" i="1"/>
  <c r="Q1115" i="1"/>
  <c r="Q787" i="1"/>
  <c r="Q11" i="1"/>
  <c r="Q1174" i="1"/>
  <c r="Q1096" i="1"/>
  <c r="Q483" i="1"/>
  <c r="Q95" i="1"/>
  <c r="Q63" i="1"/>
  <c r="Q91" i="1"/>
  <c r="Q59" i="1"/>
  <c r="Q37" i="1"/>
  <c r="Q624" i="1"/>
  <c r="Q596" i="1"/>
  <c r="Q360" i="1"/>
  <c r="Q120" i="1"/>
  <c r="Q48" i="1"/>
  <c r="Q21" i="1"/>
  <c r="Q5" i="1"/>
  <c r="Q700" i="1"/>
  <c r="Q668" i="1"/>
  <c r="Q616" i="1"/>
  <c r="Q612" i="1"/>
  <c r="Q604" i="1"/>
  <c r="Q572" i="1"/>
  <c r="Q568" i="1"/>
  <c r="Q564" i="1"/>
  <c r="Q560" i="1"/>
  <c r="Q556" i="1"/>
  <c r="Q548" i="1"/>
  <c r="Q544" i="1"/>
  <c r="Q518" i="1"/>
  <c r="Q514" i="1"/>
  <c r="Q510" i="1"/>
  <c r="Q506" i="1"/>
  <c r="Q502" i="1"/>
  <c r="Q498" i="1"/>
  <c r="Q494" i="1"/>
  <c r="Q484" i="1"/>
  <c r="Q480" i="1"/>
  <c r="Q476" i="1"/>
  <c r="Q460" i="1"/>
  <c r="Q452" i="1"/>
  <c r="Q448" i="1"/>
  <c r="Q444" i="1"/>
  <c r="Q434" i="1"/>
  <c r="Q430" i="1"/>
  <c r="Q426" i="1"/>
  <c r="Q422" i="1"/>
  <c r="Q418" i="1"/>
  <c r="Q414" i="1"/>
  <c r="Q404" i="1"/>
  <c r="Q400" i="1"/>
  <c r="Q396" i="1"/>
  <c r="Q392" i="1"/>
  <c r="Q388" i="1"/>
  <c r="Q384" i="1"/>
  <c r="Q374" i="1"/>
  <c r="Q370" i="1"/>
  <c r="Q366" i="1"/>
  <c r="Q362" i="1"/>
  <c r="Q358" i="1"/>
  <c r="Q354" i="1"/>
  <c r="Q340" i="1"/>
  <c r="Q336" i="1"/>
  <c r="Q332" i="1"/>
  <c r="Q328" i="1"/>
  <c r="Q324" i="1"/>
  <c r="Q320" i="1"/>
  <c r="Q316" i="1"/>
  <c r="Q304" i="1"/>
  <c r="Q300" i="1"/>
  <c r="Q296" i="1"/>
  <c r="Q292" i="1"/>
  <c r="Q284" i="1"/>
  <c r="Q274" i="1"/>
  <c r="Q270" i="1"/>
  <c r="Q266" i="1"/>
  <c r="Q262" i="1"/>
  <c r="Q258" i="1"/>
  <c r="Q254" i="1"/>
  <c r="Q250" i="1"/>
  <c r="Q246" i="1"/>
  <c r="Q242" i="1"/>
  <c r="Q234" i="1"/>
  <c r="Q230" i="1"/>
  <c r="Q226" i="1"/>
  <c r="Q1036" i="1"/>
  <c r="Q1032" i="1"/>
  <c r="Q6" i="1"/>
  <c r="Q1159" i="1"/>
  <c r="Q835" i="1"/>
  <c r="Q487" i="1"/>
  <c r="Q53" i="1"/>
  <c r="Q1000" i="1"/>
  <c r="Q956" i="1"/>
  <c r="Q924" i="1"/>
  <c r="Q892" i="1"/>
  <c r="Q860" i="1"/>
  <c r="Q824" i="1"/>
  <c r="Q796" i="1"/>
  <c r="Q760" i="1"/>
  <c r="Q664" i="1"/>
  <c r="Q576" i="1"/>
  <c r="Q468" i="1"/>
  <c r="Q436" i="1"/>
  <c r="Q380" i="1"/>
  <c r="Q56" i="1"/>
  <c r="Q40" i="1"/>
  <c r="Q1127" i="1"/>
  <c r="Q995" i="1"/>
  <c r="Q899" i="1"/>
  <c r="Q843" i="1"/>
  <c r="Q1130" i="1"/>
  <c r="Q950" i="1"/>
  <c r="Q696" i="1"/>
  <c r="Q662" i="1"/>
  <c r="Q536" i="1"/>
  <c r="Q466" i="1"/>
  <c r="Q412" i="1"/>
  <c r="Q348" i="1"/>
  <c r="Q278" i="1"/>
  <c r="Q186" i="1"/>
  <c r="Q112" i="1"/>
  <c r="Q62" i="1"/>
  <c r="Q46" i="1"/>
  <c r="Q1003" i="1"/>
  <c r="Q919" i="1"/>
  <c r="Q879" i="1"/>
  <c r="Q803" i="1"/>
  <c r="Q1194" i="1"/>
  <c r="Q1106" i="1"/>
  <c r="Q1204" i="1"/>
  <c r="Q1192" i="1"/>
  <c r="Q1166" i="1"/>
  <c r="Q1152" i="1"/>
  <c r="Q1140" i="1"/>
  <c r="Q1128" i="1"/>
  <c r="Q1102" i="1"/>
  <c r="Q222" i="1"/>
  <c r="Q218" i="1"/>
  <c r="Q214" i="1"/>
  <c r="Q210" i="1"/>
  <c r="Q206" i="1"/>
  <c r="Q202" i="1"/>
  <c r="Q198" i="1"/>
  <c r="Q194" i="1"/>
  <c r="Q190" i="1"/>
  <c r="Q180" i="1"/>
  <c r="Q172" i="1"/>
  <c r="Q166" i="1"/>
  <c r="Q162" i="1"/>
  <c r="Q158" i="1"/>
  <c r="Q154" i="1"/>
  <c r="Q148" i="1"/>
  <c r="Q140" i="1"/>
  <c r="Q136" i="1"/>
  <c r="Q132" i="1"/>
  <c r="Q126" i="1"/>
  <c r="Q122" i="1"/>
  <c r="Q118" i="1"/>
  <c r="Q114" i="1"/>
  <c r="Q108" i="1"/>
  <c r="Q98" i="1"/>
  <c r="Q94" i="1"/>
  <c r="Q84" i="1"/>
  <c r="Q76" i="1"/>
  <c r="Q70" i="1"/>
  <c r="Q66" i="1"/>
  <c r="Q60" i="1"/>
  <c r="Q54" i="1"/>
  <c r="Q50" i="1"/>
  <c r="Q38" i="1"/>
  <c r="Q34" i="1"/>
  <c r="Q28" i="1"/>
  <c r="Q22" i="1"/>
  <c r="Q12" i="1"/>
  <c r="Q1135" i="1"/>
  <c r="Q1075" i="1"/>
  <c r="Q1071" i="1"/>
  <c r="Q1051" i="1"/>
  <c r="Q1031" i="1"/>
  <c r="Q987" i="1"/>
  <c r="Q967" i="1"/>
  <c r="Q915" i="1"/>
  <c r="Q895" i="1"/>
  <c r="Q891" i="1"/>
  <c r="Q871" i="1"/>
  <c r="Q839" i="1"/>
  <c r="Q819" i="1"/>
  <c r="Q807" i="1"/>
  <c r="Q767" i="1"/>
  <c r="Q707" i="1"/>
  <c r="Q683" i="1"/>
  <c r="Q607" i="1"/>
  <c r="Q575" i="1"/>
  <c r="Q535" i="1"/>
  <c r="Q503" i="1"/>
  <c r="Q439" i="1"/>
  <c r="Q1118" i="1"/>
  <c r="Q18" i="1"/>
  <c r="Q743" i="1"/>
  <c r="Q719" i="1"/>
  <c r="Q711" i="1"/>
  <c r="Q671" i="1"/>
  <c r="Q551" i="1"/>
  <c r="Q423" i="1"/>
  <c r="Q407" i="1"/>
  <c r="Q391" i="1"/>
  <c r="Q375" i="1"/>
  <c r="Q359" i="1"/>
  <c r="Q341" i="1"/>
  <c r="Q325" i="1"/>
  <c r="Q309" i="1"/>
  <c r="Q295" i="1"/>
  <c r="Q277" i="1"/>
  <c r="Q261" i="1"/>
  <c r="Q245" i="1"/>
  <c r="Q229" i="1"/>
  <c r="Q203" i="1"/>
  <c r="Q165" i="1"/>
  <c r="Q155" i="1"/>
  <c r="Q139" i="1"/>
  <c r="Q123" i="1"/>
  <c r="Q107" i="1"/>
  <c r="Q71" i="1"/>
  <c r="Q647" i="1"/>
  <c r="Q619" i="1"/>
  <c r="Q603" i="1"/>
  <c r="Q583" i="1"/>
  <c r="Q571" i="1"/>
  <c r="Q539" i="1"/>
  <c r="Q519" i="1"/>
  <c r="Q447" i="1"/>
  <c r="Q427" i="1"/>
  <c r="Q411" i="1"/>
  <c r="Q395" i="1"/>
  <c r="Q379" i="1"/>
  <c r="Q363" i="1"/>
  <c r="Q199" i="1"/>
  <c r="Q183" i="1"/>
  <c r="Q151" i="1"/>
  <c r="Q135" i="1"/>
  <c r="Q119" i="1"/>
  <c r="Q103" i="1"/>
  <c r="Q75" i="1"/>
  <c r="Q69" i="1"/>
  <c r="Q643" i="1"/>
  <c r="Q463" i="1"/>
  <c r="Q639" i="1"/>
  <c r="Q133" i="1"/>
  <c r="Q51" i="1"/>
  <c r="Q19" i="1"/>
  <c r="Q1170" i="1"/>
  <c r="Q1195" i="1"/>
  <c r="Q1179" i="1"/>
  <c r="Q1163" i="1"/>
  <c r="Q1147" i="1"/>
  <c r="Q931" i="1"/>
  <c r="Q763" i="1"/>
  <c r="Q651" i="1"/>
  <c r="Q599" i="1"/>
  <c r="Q559" i="1"/>
  <c r="Q431" i="1"/>
  <c r="Q351" i="1"/>
  <c r="Q343" i="1"/>
  <c r="Q335" i="1"/>
  <c r="Q327" i="1"/>
  <c r="Q319" i="1"/>
  <c r="Q311" i="1"/>
  <c r="Q287" i="1"/>
  <c r="Q279" i="1"/>
  <c r="Q271" i="1"/>
  <c r="Q263" i="1"/>
  <c r="Q255" i="1"/>
  <c r="Q247" i="1"/>
  <c r="Q243" i="1"/>
  <c r="Q223" i="1"/>
  <c r="Q215" i="1"/>
  <c r="Q201" i="1"/>
  <c r="Q185" i="1"/>
  <c r="Q159" i="1"/>
  <c r="Q153" i="1"/>
  <c r="Q35" i="1"/>
  <c r="Q17" i="1"/>
  <c r="Q742" i="1"/>
  <c r="Q710" i="1"/>
  <c r="Q688" i="1"/>
  <c r="Q636" i="1"/>
  <c r="Q620" i="1"/>
  <c r="Q614" i="1"/>
  <c r="Q428" i="1"/>
  <c r="Q1196" i="1"/>
  <c r="Q1188" i="1"/>
  <c r="Q1184" i="1"/>
  <c r="Q1172" i="1"/>
  <c r="Q1148" i="1"/>
  <c r="Q1144" i="1"/>
  <c r="Q1132" i="1"/>
  <c r="Q1124" i="1"/>
  <c r="Q1120" i="1"/>
  <c r="Q1108" i="1"/>
  <c r="Q566" i="1"/>
  <c r="Q550" i="1"/>
  <c r="Q520" i="1"/>
  <c r="Q504" i="1"/>
  <c r="Q486" i="1"/>
  <c r="Q482" i="1"/>
  <c r="Q478" i="1"/>
  <c r="Q474" i="1"/>
  <c r="Q470" i="1"/>
  <c r="Q458" i="1"/>
  <c r="Q454" i="1"/>
  <c r="Q450" i="1"/>
  <c r="Q446" i="1"/>
  <c r="Q442" i="1"/>
  <c r="Q420" i="1"/>
  <c r="Q406" i="1"/>
  <c r="Q402" i="1"/>
  <c r="Q398" i="1"/>
  <c r="Q394" i="1"/>
  <c r="Q390" i="1"/>
  <c r="Q386" i="1"/>
  <c r="Q382" i="1"/>
  <c r="Q346" i="1"/>
  <c r="Q342" i="1"/>
  <c r="Q338" i="1"/>
  <c r="Q334" i="1"/>
  <c r="Q330" i="1"/>
  <c r="Q326" i="1"/>
  <c r="Q322" i="1"/>
  <c r="Q318" i="1"/>
  <c r="Q314" i="1"/>
  <c r="Q302" i="1"/>
  <c r="Q298" i="1"/>
  <c r="Q294" i="1"/>
  <c r="Q290" i="1"/>
  <c r="Q286" i="1"/>
  <c r="Q282" i="1"/>
  <c r="Q256" i="1"/>
  <c r="Q220" i="1"/>
  <c r="Q178" i="1"/>
  <c r="Q174" i="1"/>
  <c r="Q164" i="1"/>
  <c r="Q150" i="1"/>
  <c r="Q146" i="1"/>
  <c r="Q142" i="1"/>
  <c r="Q138" i="1"/>
  <c r="Q134" i="1"/>
  <c r="Q130" i="1"/>
  <c r="Q110" i="1"/>
  <c r="Q106" i="1"/>
  <c r="Q102" i="1"/>
  <c r="Q90" i="1"/>
  <c r="Q86" i="1"/>
  <c r="Q82" i="1"/>
  <c r="Q78" i="1"/>
  <c r="Q74" i="1"/>
  <c r="Q58" i="1"/>
  <c r="Q42" i="1"/>
  <c r="Q36" i="1"/>
  <c r="Q30" i="1"/>
  <c r="Q26" i="1"/>
  <c r="Q14" i="1"/>
  <c r="Q10" i="1"/>
  <c r="Q675" i="1"/>
  <c r="Q591" i="1"/>
  <c r="Q527" i="1"/>
  <c r="Q87" i="1"/>
  <c r="Q31" i="1"/>
  <c r="Q15" i="1"/>
</calcChain>
</file>

<file path=xl/comments1.xml><?xml version="1.0" encoding="utf-8"?>
<comments xmlns="http://schemas.openxmlformats.org/spreadsheetml/2006/main">
  <authors>
    <author>OUARI, Yani</author>
  </authors>
  <commentList>
    <comment ref="L17" authorId="0">
      <text>
        <r>
          <rPr>
            <b/>
            <sz val="9"/>
            <color indexed="81"/>
            <rFont val="Tahoma"/>
            <family val="2"/>
          </rPr>
          <t>OUARI, Yani:</t>
        </r>
        <r>
          <rPr>
            <sz val="9"/>
            <color indexed="81"/>
            <rFont val="Tahoma"/>
            <family val="2"/>
          </rPr>
          <t xml:space="preserve">
une ligne à 6,74 t l'autre à 0, histoire qu'il n y ait pas de doublons</t>
        </r>
      </text>
    </comment>
    <comment ref="L103" authorId="0">
      <text>
        <r>
          <rPr>
            <b/>
            <sz val="9"/>
            <color indexed="81"/>
            <rFont val="Tahoma"/>
            <family val="2"/>
          </rPr>
          <t>OUARI, Yani:</t>
        </r>
        <r>
          <rPr>
            <sz val="9"/>
            <color indexed="81"/>
            <rFont val="Tahoma"/>
            <family val="2"/>
          </rPr>
          <t xml:space="preserve">
j'aurai du avoir 4,53 t 
voir onglet CGECP</t>
        </r>
      </text>
    </comment>
  </commentList>
</comments>
</file>

<file path=xl/sharedStrings.xml><?xml version="1.0" encoding="utf-8"?>
<sst xmlns="http://schemas.openxmlformats.org/spreadsheetml/2006/main" count="7110" uniqueCount="98">
  <si>
    <t>Code exutoire</t>
  </si>
  <si>
    <t>Taïs</t>
  </si>
  <si>
    <t>Exutoire</t>
  </si>
  <si>
    <t>Ecart Pesée</t>
  </si>
  <si>
    <t>Date vidage</t>
  </si>
  <si>
    <t>Matière prévue</t>
  </si>
  <si>
    <t>Matière réalisée</t>
  </si>
  <si>
    <t>Ecart Exutoire</t>
  </si>
  <si>
    <t>Tonnage</t>
  </si>
  <si>
    <t>Ecart Matière réalisée</t>
  </si>
  <si>
    <t>Ecart tonnage</t>
  </si>
  <si>
    <t>Ecart global</t>
  </si>
  <si>
    <t>Exutoire réalisé</t>
  </si>
  <si>
    <t>date vidage</t>
  </si>
  <si>
    <t>matière prévue</t>
  </si>
  <si>
    <t>matière réalisée</t>
  </si>
  <si>
    <t>V_tonnageVidageExutoire</t>
  </si>
  <si>
    <t>tonnage</t>
  </si>
  <si>
    <t>Famille matière du service</t>
  </si>
  <si>
    <t>Centre analytique IDF</t>
  </si>
  <si>
    <t>v_Eotp</t>
  </si>
  <si>
    <t>V_code Eotp</t>
  </si>
  <si>
    <t>V_Eotp Valeur 1</t>
  </si>
  <si>
    <t>V_Eotp Valeur 2</t>
  </si>
  <si>
    <t>Jour</t>
  </si>
  <si>
    <t>N° de tournée</t>
  </si>
  <si>
    <t>Nom de la tournée prévisionnelle</t>
  </si>
  <si>
    <t>Code mouvement</t>
  </si>
  <si>
    <t>N° bon client</t>
  </si>
  <si>
    <t>Code client DIVA</t>
  </si>
  <si>
    <t>Nom client</t>
  </si>
  <si>
    <t>CGECP</t>
  </si>
  <si>
    <t>Compte facturation</t>
  </si>
  <si>
    <t>Code client facturé</t>
  </si>
  <si>
    <t>Lieu exploitation</t>
  </si>
  <si>
    <t>Ville lieu d'exploitation</t>
  </si>
  <si>
    <t>Nom commercial contrat</t>
  </si>
  <si>
    <t>Code service</t>
  </si>
  <si>
    <t>Matériel</t>
  </si>
  <si>
    <t>Quantité facturée</t>
  </si>
  <si>
    <t>Ecart pesée</t>
  </si>
  <si>
    <t>BOIS D'EMBALLAGES BRUTS</t>
  </si>
  <si>
    <t>CARTONS ET SACHES PLAST - 1.04.00</t>
  </si>
  <si>
    <t>CGECP ST OUEN L AUMONE TDI</t>
  </si>
  <si>
    <t>PAPIERS</t>
  </si>
  <si>
    <t>DECHETS INDUSTRIELS BANALS</t>
  </si>
  <si>
    <t>CGECP ST OUEN L AUMONE DVBIODIV</t>
  </si>
  <si>
    <t>DECHETS VERTS EN MELANGE</t>
  </si>
  <si>
    <t>GRAVATS</t>
  </si>
  <si>
    <t>ENCOMBRANTS</t>
  </si>
  <si>
    <t>GRAVATS EN MELANGE</t>
  </si>
  <si>
    <t>ORDURES MENAGERES</t>
  </si>
  <si>
    <t>CGECP ST OUEN L AUMONE UVEND</t>
  </si>
  <si>
    <t>FERRAILLES A BROYER (FAB)</t>
  </si>
  <si>
    <t>CARTONS DE DECHETTERIE - 1.04.00</t>
  </si>
  <si>
    <t>MATIERE VALO EN MELANGE</t>
  </si>
  <si>
    <t>REFUS DE TRI</t>
  </si>
  <si>
    <t>PS ALUMINISE</t>
  </si>
  <si>
    <t>DECHET A INCINERER</t>
  </si>
  <si>
    <t>PE GRANDE SURFACE-PEGS</t>
  </si>
  <si>
    <t>CARTONS</t>
  </si>
  <si>
    <t>BOIS B BRUT</t>
  </si>
  <si>
    <t>HUMIDITE</t>
  </si>
  <si>
    <t>REFUS DE TRI TPCPR</t>
  </si>
  <si>
    <t>CGECP ST OUEN L AUMONE TPCPR</t>
  </si>
  <si>
    <t>REFACTION</t>
  </si>
  <si>
    <t>DECHET A INCINERER TRI</t>
  </si>
  <si>
    <t>ONDULES RECUPERES - 1.05.00</t>
  </si>
  <si>
    <t>ONDULE RECUPERE VRAC - BALLE&lt;320 KG</t>
  </si>
  <si>
    <t>PE GRANDE SURFACE 90/10-PEGS 90/10</t>
  </si>
  <si>
    <t>CGECP ST OUEN L AUMONE TRSFT</t>
  </si>
  <si>
    <t>FERRAILLE 01</t>
  </si>
  <si>
    <t>DECHETS INDUSTRIELS A TRIER</t>
  </si>
  <si>
    <t>PAPIERS CARTONS</t>
  </si>
  <si>
    <t>GROS DE MAGASIN - 1.02.00</t>
  </si>
  <si>
    <t>FERRAILLES/METAUX</t>
  </si>
  <si>
    <t>ECRITS BLANCS N°1 - 3.05.00</t>
  </si>
  <si>
    <t>PLASTIQUES PARE-CHOCS-PACPC</t>
  </si>
  <si>
    <t>FERRAILLE MELEE</t>
  </si>
  <si>
    <t>CGECP ST OUEN L AUMONE UVEDAS</t>
  </si>
  <si>
    <t>DECHET A DETRUIRE</t>
  </si>
  <si>
    <t>SOUCHES</t>
  </si>
  <si>
    <t>DECHETS A TRIER</t>
  </si>
  <si>
    <t>DECHETS INCINERABLES</t>
  </si>
  <si>
    <t>REFUS DECLASSEMENT BIODECHETS</t>
  </si>
  <si>
    <t>AUTRES PRESTATIONS</t>
  </si>
  <si>
    <t>CGECP ST OUEN L AUMONE TCS</t>
  </si>
  <si>
    <t>BOIS D'EMBALLAGE</t>
  </si>
  <si>
    <t>REFUS DE TRI BOIS</t>
  </si>
  <si>
    <t>DECHETS EN MELANGE</t>
  </si>
  <si>
    <t>BM</t>
  </si>
  <si>
    <t>BM1</t>
  </si>
  <si>
    <t>BM2</t>
  </si>
  <si>
    <t>Ecart Mat réalisée</t>
  </si>
  <si>
    <t>Étiquettes de lignes</t>
  </si>
  <si>
    <t>Total général</t>
  </si>
  <si>
    <t>(Tous)</t>
  </si>
  <si>
    <t>Somme de tonnage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</si>
</sst>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000000"/>
    <numFmt numFmtId="165" formatCode="d/m/yyyy"/>
    <numFmt numFmtId="166" formatCode="d/mm/yyyy;@"/>
    <numFmt numFmtId="167" formatCode="dd/mm/yyyy;@"/>
  </numFmts>
  <fonts count="12" x14ac:knownFonts="1">
    <font>
      <sz val="11"/>
      <color theme="1"/>
      <name val="Arial"/>
    </font>
    <font>
      <b/>
      <sz val="14"/>
      <color theme="1"/>
      <name val="Arial"/>
      <family val="2"/>
    </font>
    <font>
      <sz val="10"/>
      <color rgb="FFFF0000"/>
      <name val="Arial"/>
      <family val="2"/>
    </font>
    <font>
      <sz val="11"/>
      <color rgb="FFFF0000"/>
      <name val="Calibri"/>
      <family val="2"/>
    </font>
    <font>
      <sz val="10"/>
      <color theme="1"/>
      <name val="Arial"/>
      <family val="2"/>
    </font>
    <font>
      <sz val="11"/>
      <color theme="1"/>
      <name val="Calibri"/>
      <family val="2"/>
    </font>
    <font>
      <sz val="11"/>
      <color rgb="FF000000"/>
      <name val="Calibri"/>
      <family val="2"/>
    </font>
    <font>
      <sz val="11"/>
      <color theme="1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0"/>
      <color theme="1"/>
      <name val="Arial"/>
      <family val="2"/>
    </font>
    <font>
      <sz val="11"/>
      <color rgb="FF000000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rgb="FFCFE2F3"/>
        <bgColor rgb="FFCFE2F3"/>
      </patternFill>
    </fill>
    <fill>
      <patternFill patternType="solid">
        <fgColor rgb="FFEAD1DC"/>
        <bgColor rgb="FFEAD1DC"/>
      </patternFill>
    </fill>
    <fill>
      <patternFill patternType="solid">
        <fgColor rgb="FFFFFF00"/>
        <bgColor rgb="FFFFFF00"/>
      </patternFill>
    </fill>
    <fill>
      <patternFill patternType="solid">
        <fgColor rgb="FFFF9900"/>
        <bgColor rgb="FFFF9900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92D050"/>
        <bgColor indexed="64"/>
      </patternFill>
    </fill>
  </fills>
  <borders count="4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/>
      <diagonal/>
    </border>
    <border>
      <left style="thin">
        <color rgb="FF808080"/>
      </left>
      <right style="thin">
        <color rgb="FF808080"/>
      </right>
      <top/>
      <bottom/>
      <diagonal/>
    </border>
    <border>
      <left style="thin">
        <color rgb="FF808080"/>
      </left>
      <right style="thin">
        <color rgb="FF808080"/>
      </right>
      <top/>
      <bottom style="thin">
        <color rgb="FF808080"/>
      </bottom>
      <diagonal/>
    </border>
  </borders>
  <cellStyleXfs count="1">
    <xf numFmtId="0" fontId="0" fillId="0" borderId="0"/>
  </cellStyleXfs>
  <cellXfs count="57">
    <xf numFmtId="0" fontId="0" fillId="0" borderId="0" xfId="0" applyFont="1" applyAlignment="1"/>
    <xf numFmtId="0" fontId="1" fillId="2" borderId="0" xfId="0" applyFont="1" applyFill="1" applyAlignment="1">
      <alignment horizontal="center"/>
    </xf>
    <xf numFmtId="0" fontId="2" fillId="0" borderId="0" xfId="0" applyFont="1"/>
    <xf numFmtId="0" fontId="1" fillId="3" borderId="0" xfId="0" applyFont="1" applyFill="1" applyAlignment="1">
      <alignment horizontal="center"/>
    </xf>
    <xf numFmtId="0" fontId="3" fillId="0" borderId="0" xfId="0" applyFont="1"/>
    <xf numFmtId="0" fontId="4" fillId="0" borderId="0" xfId="0" applyFont="1"/>
    <xf numFmtId="0" fontId="5" fillId="0" borderId="0" xfId="0" applyFont="1"/>
    <xf numFmtId="164" fontId="6" fillId="0" borderId="0" xfId="0" applyNumberFormat="1" applyFont="1" applyAlignment="1">
      <alignment horizontal="right"/>
    </xf>
    <xf numFmtId="0" fontId="5" fillId="0" borderId="0" xfId="0" applyFont="1" applyAlignment="1"/>
    <xf numFmtId="14" fontId="6" fillId="0" borderId="0" xfId="0" applyNumberFormat="1" applyFont="1" applyAlignment="1">
      <alignment horizontal="right"/>
    </xf>
    <xf numFmtId="164" fontId="6" fillId="0" borderId="0" xfId="0" applyNumberFormat="1" applyFont="1" applyAlignment="1">
      <alignment horizontal="left"/>
    </xf>
    <xf numFmtId="165" fontId="6" fillId="0" borderId="1" xfId="0" applyNumberFormat="1" applyFont="1" applyBorder="1" applyAlignment="1">
      <alignment horizontal="right"/>
    </xf>
    <xf numFmtId="164" fontId="4" fillId="0" borderId="0" xfId="0" applyNumberFormat="1" applyFont="1"/>
    <xf numFmtId="14" fontId="6" fillId="0" borderId="2" xfId="0" applyNumberFormat="1" applyFont="1" applyBorder="1" applyAlignment="1">
      <alignment horizontal="right"/>
    </xf>
    <xf numFmtId="14" fontId="4" fillId="0" borderId="0" xfId="0" applyNumberFormat="1" applyFont="1"/>
    <xf numFmtId="164" fontId="4" fillId="0" borderId="0" xfId="0" applyNumberFormat="1" applyFont="1" applyAlignment="1">
      <alignment horizontal="left"/>
    </xf>
    <xf numFmtId="4" fontId="4" fillId="0" borderId="0" xfId="0" applyNumberFormat="1" applyFont="1"/>
    <xf numFmtId="164" fontId="7" fillId="0" borderId="0" xfId="0" applyNumberFormat="1" applyFont="1" applyAlignment="1">
      <alignment horizontal="right"/>
    </xf>
    <xf numFmtId="14" fontId="7" fillId="0" borderId="0" xfId="0" applyNumberFormat="1" applyFont="1" applyAlignment="1">
      <alignment horizontal="right"/>
    </xf>
    <xf numFmtId="14" fontId="7" fillId="0" borderId="2" xfId="0" applyNumberFormat="1" applyFont="1" applyBorder="1" applyAlignment="1">
      <alignment horizontal="right"/>
    </xf>
    <xf numFmtId="165" fontId="7" fillId="0" borderId="2" xfId="0" applyNumberFormat="1" applyFont="1" applyBorder="1" applyAlignment="1">
      <alignment horizontal="right"/>
    </xf>
    <xf numFmtId="165" fontId="6" fillId="0" borderId="2" xfId="0" applyNumberFormat="1" applyFont="1" applyBorder="1" applyAlignment="1">
      <alignment horizontal="right"/>
    </xf>
    <xf numFmtId="165" fontId="7" fillId="0" borderId="3" xfId="0" applyNumberFormat="1" applyFont="1" applyBorder="1" applyAlignment="1">
      <alignment horizontal="right"/>
    </xf>
    <xf numFmtId="164" fontId="6" fillId="4" borderId="0" xfId="0" applyNumberFormat="1" applyFont="1" applyFill="1" applyAlignment="1">
      <alignment horizontal="left"/>
    </xf>
    <xf numFmtId="164" fontId="4" fillId="5" borderId="0" xfId="0" applyNumberFormat="1" applyFont="1" applyFill="1"/>
    <xf numFmtId="0" fontId="4" fillId="5" borderId="0" xfId="0" applyFont="1" applyFill="1"/>
    <xf numFmtId="14" fontId="4" fillId="5" borderId="0" xfId="0" applyNumberFormat="1" applyFont="1" applyFill="1"/>
    <xf numFmtId="4" fontId="4" fillId="5" borderId="0" xfId="0" applyNumberFormat="1" applyFont="1" applyFill="1"/>
    <xf numFmtId="14" fontId="4" fillId="0" borderId="0" xfId="0" applyNumberFormat="1" applyFont="1"/>
    <xf numFmtId="2" fontId="1" fillId="3" borderId="0" xfId="0" applyNumberFormat="1" applyFont="1" applyFill="1" applyAlignment="1">
      <alignment horizontal="center"/>
    </xf>
    <xf numFmtId="2" fontId="4" fillId="0" borderId="0" xfId="0" applyNumberFormat="1" applyFont="1"/>
    <xf numFmtId="2" fontId="4" fillId="0" borderId="0" xfId="0" applyNumberFormat="1" applyFont="1" applyAlignment="1">
      <alignment horizontal="left"/>
    </xf>
    <xf numFmtId="2" fontId="0" fillId="0" borderId="0" xfId="0" applyNumberFormat="1" applyFont="1" applyAlignment="1"/>
    <xf numFmtId="2" fontId="4" fillId="6" borderId="0" xfId="0" applyNumberFormat="1" applyFont="1" applyFill="1" applyAlignment="1">
      <alignment horizontal="left"/>
    </xf>
    <xf numFmtId="0" fontId="4" fillId="7" borderId="0" xfId="0" applyFont="1" applyFill="1"/>
    <xf numFmtId="0" fontId="5" fillId="7" borderId="0" xfId="0" applyFont="1" applyFill="1"/>
    <xf numFmtId="4" fontId="4" fillId="7" borderId="0" xfId="0" applyNumberFormat="1" applyFont="1" applyFill="1"/>
    <xf numFmtId="0" fontId="0" fillId="7" borderId="0" xfId="0" applyFont="1" applyFill="1" applyAlignment="1"/>
    <xf numFmtId="166" fontId="4" fillId="0" borderId="0" xfId="0" applyNumberFormat="1" applyFont="1" applyAlignment="1">
      <alignment horizontal="left"/>
    </xf>
    <xf numFmtId="166" fontId="0" fillId="0" borderId="0" xfId="0" applyNumberFormat="1" applyFont="1" applyAlignment="1"/>
    <xf numFmtId="164" fontId="4" fillId="6" borderId="0" xfId="0" applyNumberFormat="1" applyFont="1" applyFill="1"/>
    <xf numFmtId="0" fontId="4" fillId="6" borderId="0" xfId="0" applyFont="1" applyFill="1"/>
    <xf numFmtId="14" fontId="4" fillId="6" borderId="0" xfId="0" applyNumberFormat="1" applyFont="1" applyFill="1"/>
    <xf numFmtId="0" fontId="11" fillId="0" borderId="0" xfId="0" applyFont="1"/>
    <xf numFmtId="0" fontId="11" fillId="0" borderId="0" xfId="0" applyFont="1" applyAlignment="1"/>
    <xf numFmtId="167" fontId="4" fillId="0" borderId="0" xfId="0" applyNumberFormat="1" applyFont="1"/>
    <xf numFmtId="167" fontId="4" fillId="0" borderId="0" xfId="0" applyNumberFormat="1" applyFont="1" applyAlignment="1">
      <alignment horizontal="left"/>
    </xf>
    <xf numFmtId="167" fontId="0" fillId="0" borderId="0" xfId="0" applyNumberFormat="1" applyFont="1" applyAlignment="1"/>
    <xf numFmtId="0" fontId="0" fillId="0" borderId="0" xfId="0" pivotButton="1" applyFont="1" applyAlignment="1"/>
    <xf numFmtId="0" fontId="0" fillId="0" borderId="0" xfId="0" applyFont="1" applyAlignment="1">
      <alignment horizontal="left"/>
    </xf>
    <xf numFmtId="0" fontId="0" fillId="0" borderId="0" xfId="0" applyNumberFormat="1" applyFont="1" applyAlignment="1"/>
    <xf numFmtId="0" fontId="10" fillId="7" borderId="0" xfId="0" applyFont="1" applyFill="1" applyAlignment="1">
      <alignment horizontal="center" vertical="center" wrapText="1"/>
    </xf>
    <xf numFmtId="167" fontId="1" fillId="3" borderId="0" xfId="0" applyNumberFormat="1" applyFont="1" applyFill="1" applyAlignment="1">
      <alignment horizontal="center"/>
    </xf>
    <xf numFmtId="0" fontId="1" fillId="2" borderId="0" xfId="0" applyFont="1" applyFill="1" applyAlignment="1">
      <alignment horizontal="center"/>
    </xf>
    <xf numFmtId="164" fontId="0" fillId="0" borderId="0" xfId="0" applyNumberFormat="1" applyFont="1" applyAlignment="1">
      <alignment horizontal="left"/>
    </xf>
    <xf numFmtId="0" fontId="5" fillId="6" borderId="0" xfId="0" applyFont="1" applyFill="1" applyAlignment="1"/>
    <xf numFmtId="0" fontId="0" fillId="8" borderId="0" xfId="0" applyFont="1" applyFill="1" applyAlignment="1"/>
  </cellXfs>
  <cellStyles count="1">
    <cellStyle name="Normal" xfId="0" builtinId="0"/>
  </cellStyles>
  <dxfs count="21">
    <dxf>
      <numFmt numFmtId="164" formatCode="000000"/>
    </dxf>
    <dxf>
      <numFmt numFmtId="164" formatCode="000000"/>
    </dxf>
    <dxf>
      <numFmt numFmtId="164" formatCode="000000"/>
    </dxf>
    <dxf>
      <numFmt numFmtId="164" formatCode="000000"/>
    </dxf>
    <dxf>
      <numFmt numFmtId="164" formatCode="000000"/>
    </dxf>
    <dxf>
      <numFmt numFmtId="164" formatCode="000000"/>
    </dxf>
    <dxf>
      <numFmt numFmtId="164" formatCode="000000"/>
    </dxf>
    <dxf>
      <numFmt numFmtId="164" formatCode="000000"/>
    </dxf>
    <dxf>
      <numFmt numFmtId="164" formatCode="000000"/>
    </dxf>
    <dxf>
      <numFmt numFmtId="164" formatCode="000000"/>
    </dxf>
    <dxf>
      <numFmt numFmtId="164" formatCode="000000"/>
    </dxf>
    <dxf>
      <numFmt numFmtId="164" formatCode="000000"/>
    </dxf>
    <dxf>
      <numFmt numFmtId="164" formatCode="000000"/>
    </dxf>
    <dxf>
      <numFmt numFmtId="164" formatCode="000000"/>
    </dxf>
    <dxf>
      <numFmt numFmtId="164" formatCode="000000"/>
    </dxf>
    <dxf>
      <numFmt numFmtId="164" formatCode="000000"/>
    </dxf>
    <dxf>
      <numFmt numFmtId="164" formatCode="000000"/>
    </dxf>
    <dxf>
      <numFmt numFmtId="164" formatCode="000000"/>
    </dxf>
    <dxf>
      <numFmt numFmtId="164" formatCode="000000"/>
    </dxf>
    <dxf>
      <numFmt numFmtId="164" formatCode="000000"/>
    </dxf>
    <dxf>
      <numFmt numFmtId="164" formatCode="00000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Inconnu" refreshedDate="43860.483391666668" createdVersion="4" refreshedVersion="4" minRefreshableVersion="3" recordCount="1203">
  <cacheSource type="worksheet">
    <worksheetSource ref="A2:F1205" sheet="Outils de comparaison"/>
  </cacheSource>
  <cacheFields count="6">
    <cacheField name="Code exutoire" numFmtId="164">
      <sharedItems containsMixedTypes="1" containsNumber="1" containsInteger="1" minValue="640" maxValue="2101389" count="1018">
        <n v="640"/>
        <n v="3511"/>
        <n v="3515"/>
        <n v="3519"/>
        <n v="3521"/>
        <n v="3523"/>
        <n v="3525"/>
        <n v="3526"/>
        <n v="3528"/>
        <n v="3529"/>
        <n v="3530"/>
        <n v="3533"/>
        <n v="3534"/>
        <n v="3535"/>
        <n v="3536"/>
        <n v="3537"/>
        <n v="3538"/>
        <n v="3539"/>
        <n v="3547"/>
        <n v="3550"/>
        <n v="3561"/>
        <n v="3568"/>
        <n v="3570"/>
        <n v="3571"/>
        <n v="3574"/>
        <n v="3588"/>
        <n v="3595"/>
        <n v="3605"/>
        <n v="3607"/>
        <n v="3610"/>
        <n v="3618"/>
        <n v="3624"/>
        <n v="3627"/>
        <n v="3646"/>
        <n v="3648"/>
        <n v="3660"/>
        <n v="3666"/>
        <n v="3667"/>
        <n v="3671"/>
        <n v="3672"/>
        <n v="3678"/>
        <n v="3689"/>
        <n v="3690"/>
        <n v="3697"/>
        <n v="3698"/>
        <n v="3708"/>
        <n v="3719"/>
        <n v="3741"/>
        <n v="3819"/>
        <n v="3820"/>
        <n v="3821"/>
        <n v="3822"/>
        <n v="3824"/>
        <n v="3825"/>
        <n v="3826"/>
        <n v="3827"/>
        <n v="3828"/>
        <n v="3829"/>
        <n v="3837"/>
        <n v="3840"/>
        <n v="3843"/>
        <n v="3846"/>
        <n v="3853"/>
        <n v="3854"/>
        <n v="3855"/>
        <n v="3858"/>
        <n v="3859"/>
        <n v="3872"/>
        <n v="3873"/>
        <n v="3878"/>
        <n v="3899"/>
        <n v="3900"/>
        <n v="3907"/>
        <n v="3929"/>
        <n v="3930"/>
        <n v="3940"/>
        <n v="3950"/>
        <n v="3953"/>
        <n v="3957"/>
        <n v="3958"/>
        <n v="3964"/>
        <n v="3970"/>
        <n v="3971"/>
        <n v="3975"/>
        <n v="3979"/>
        <n v="3982"/>
        <n v="4019"/>
        <n v="4024"/>
        <n v="4028"/>
        <n v="4041"/>
        <n v="4084"/>
        <n v="4085"/>
        <n v="4086"/>
        <n v="4087"/>
        <n v="4088"/>
        <n v="4089"/>
        <n v="4090"/>
        <n v="4092"/>
        <n v="4095"/>
        <n v="4100"/>
        <n v="4104"/>
        <n v="4108"/>
        <n v="4112"/>
        <n v="4113"/>
        <n v="4114"/>
        <n v="4115"/>
        <n v="4117"/>
        <n v="4121"/>
        <n v="4125"/>
        <n v="4127"/>
        <n v="4128"/>
        <n v="4132"/>
        <n v="4133"/>
        <n v="4136"/>
        <n v="4140"/>
        <n v="4146"/>
        <n v="4148"/>
        <n v="4153"/>
        <n v="4156"/>
        <n v="4167"/>
        <n v="4169"/>
        <n v="4172"/>
        <n v="4173"/>
        <n v="4193"/>
        <n v="4194"/>
        <n v="4206"/>
        <n v="4212"/>
        <n v="4217"/>
        <n v="4219"/>
        <n v="4221"/>
        <n v="4228"/>
        <n v="4229"/>
        <n v="4233"/>
        <n v="4240"/>
        <n v="4245"/>
        <n v="4251"/>
        <n v="4252"/>
        <n v="4254"/>
        <n v="4263"/>
        <n v="4288"/>
        <n v="4307"/>
        <n v="4345"/>
        <n v="4346"/>
        <n v="4347"/>
        <n v="4348"/>
        <n v="4349"/>
        <n v="4350"/>
        <n v="4352"/>
        <n v="4358"/>
        <n v="4360"/>
        <n v="4363"/>
        <n v="4368"/>
        <n v="4372"/>
        <n v="4373"/>
        <n v="4374"/>
        <n v="4377"/>
        <n v="4380"/>
        <n v="4385"/>
        <n v="4386"/>
        <n v="4388"/>
        <n v="4393"/>
        <n v="4396"/>
        <n v="4398"/>
        <n v="4402"/>
        <n v="4405"/>
        <n v="4414"/>
        <n v="4418"/>
        <n v="4420"/>
        <n v="4424"/>
        <n v="4434"/>
        <n v="4438"/>
        <n v="4450"/>
        <n v="4452"/>
        <n v="4456"/>
        <n v="4457"/>
        <n v="4461"/>
        <n v="4465"/>
        <n v="4480"/>
        <n v="4493"/>
        <n v="4502"/>
        <n v="4505"/>
        <n v="4536"/>
        <n v="4539"/>
        <n v="4550"/>
        <n v="4569"/>
        <n v="4598"/>
        <n v="4599"/>
        <n v="4600"/>
        <n v="4603"/>
        <n v="4606"/>
        <n v="4607"/>
        <n v="4608"/>
        <n v="4609"/>
        <n v="4610"/>
        <n v="4615"/>
        <n v="4616"/>
        <n v="4617"/>
        <n v="4620"/>
        <n v="4624"/>
        <n v="4625"/>
        <n v="4626"/>
        <n v="4629"/>
        <n v="4630"/>
        <n v="4634"/>
        <n v="4640"/>
        <n v="4641"/>
        <n v="4643"/>
        <n v="4644"/>
        <n v="4662"/>
        <n v="4665"/>
        <n v="4669"/>
        <n v="4690"/>
        <n v="4698"/>
        <n v="4699"/>
        <n v="4710"/>
        <n v="4711"/>
        <n v="4724"/>
        <n v="4734"/>
        <n v="4741"/>
        <n v="4743"/>
        <n v="4752"/>
        <n v="4756"/>
        <n v="4786"/>
        <n v="4792"/>
        <n v="4824"/>
        <n v="4826"/>
        <n v="4827"/>
        <n v="4830"/>
        <n v="4831"/>
        <n v="4832"/>
        <n v="4834"/>
        <n v="4836"/>
        <n v="4843"/>
        <n v="4845"/>
        <n v="4848"/>
        <n v="4849"/>
        <n v="4850"/>
        <n v="4851"/>
        <n v="4853"/>
        <n v="4858"/>
        <n v="4861"/>
        <n v="4863"/>
        <n v="4865"/>
        <n v="4866"/>
        <n v="4867"/>
        <n v="4869"/>
        <n v="4871"/>
        <n v="4872"/>
        <n v="4874"/>
        <n v="4875"/>
        <n v="4876"/>
        <n v="4877"/>
        <n v="4879"/>
        <n v="4882"/>
        <n v="4883"/>
        <n v="4886"/>
        <n v="4887"/>
        <n v="4889"/>
        <n v="4890"/>
        <n v="4892"/>
        <n v="4893"/>
        <n v="4895"/>
        <n v="4896"/>
        <n v="4901"/>
        <n v="4902"/>
        <n v="4903"/>
        <n v="4907"/>
        <n v="4910"/>
        <n v="4912"/>
        <n v="4914"/>
        <n v="4916"/>
        <n v="4924"/>
        <n v="4926"/>
        <n v="4929"/>
        <n v="4931"/>
        <n v="4936"/>
        <n v="4943"/>
        <n v="4945"/>
        <n v="4946"/>
        <n v="4950"/>
        <n v="4958"/>
        <n v="4965"/>
        <n v="4968"/>
        <n v="4986"/>
        <n v="4990"/>
        <n v="5000"/>
        <n v="5001"/>
        <n v="5005"/>
        <n v="5013"/>
        <n v="5019"/>
        <n v="5031"/>
        <n v="5032"/>
        <n v="5033"/>
        <n v="5036"/>
        <n v="5041"/>
        <n v="5068"/>
        <n v="5076"/>
        <n v="5080"/>
        <n v="5081"/>
        <n v="5101"/>
        <n v="5135"/>
        <n v="5136"/>
        <n v="5137"/>
        <n v="5138"/>
        <n v="5139"/>
        <n v="5140"/>
        <n v="5144"/>
        <n v="5145"/>
        <n v="5147"/>
        <n v="5160"/>
        <n v="5161"/>
        <n v="5163"/>
        <n v="5177"/>
        <n v="5179"/>
        <n v="5180"/>
        <n v="5189"/>
        <n v="5190"/>
        <n v="5195"/>
        <n v="5200"/>
        <n v="5210"/>
        <n v="5213"/>
        <n v="5217"/>
        <n v="5220"/>
        <n v="5234"/>
        <n v="5235"/>
        <n v="5249"/>
        <n v="5250"/>
        <n v="5258"/>
        <n v="5259"/>
        <n v="5260"/>
        <n v="5262"/>
        <n v="5270"/>
        <n v="5273"/>
        <n v="5279"/>
        <n v="5280"/>
        <n v="5286"/>
        <n v="5307"/>
        <n v="5316"/>
        <n v="5335"/>
        <n v="5365"/>
        <n v="5388"/>
        <n v="5389"/>
        <n v="5390"/>
        <n v="5391"/>
        <n v="5392"/>
        <n v="5393"/>
        <n v="5394"/>
        <n v="5395"/>
        <n v="5396"/>
        <n v="5399"/>
        <n v="5405"/>
        <n v="5412"/>
        <n v="5414"/>
        <n v="5416"/>
        <n v="5417"/>
        <n v="5419"/>
        <n v="5420"/>
        <n v="5424"/>
        <n v="5427"/>
        <n v="5431"/>
        <n v="5438"/>
        <n v="5439"/>
        <n v="5444"/>
        <n v="5448"/>
        <n v="5453"/>
        <n v="5455"/>
        <n v="5456"/>
        <n v="5467"/>
        <n v="5470"/>
        <n v="5475"/>
        <n v="5477"/>
        <n v="5480"/>
        <n v="5490"/>
        <n v="5499"/>
        <n v="5505"/>
        <n v="5507"/>
        <n v="5508"/>
        <n v="5514"/>
        <n v="5515"/>
        <n v="5516"/>
        <n v="5523"/>
        <n v="5524"/>
        <n v="5531"/>
        <n v="5533"/>
        <n v="5534"/>
        <n v="5544"/>
        <n v="5567"/>
        <n v="5578"/>
        <n v="5588"/>
        <n v="5600"/>
        <n v="5607"/>
        <n v="5632"/>
        <n v="5633"/>
        <n v="5634"/>
        <n v="5635"/>
        <n v="5636"/>
        <n v="5637"/>
        <n v="5640"/>
        <n v="5644"/>
        <n v="5649"/>
        <n v="5650"/>
        <n v="5654"/>
        <n v="5661"/>
        <n v="5668"/>
        <n v="5669"/>
        <n v="5673"/>
        <n v="5677"/>
        <n v="5680"/>
        <n v="5682"/>
        <n v="5684"/>
        <n v="5686"/>
        <n v="5687"/>
        <n v="5695"/>
        <n v="5703"/>
        <n v="5709"/>
        <n v="5722"/>
        <n v="5730"/>
        <n v="5735"/>
        <n v="5741"/>
        <n v="5753"/>
        <n v="5762"/>
        <n v="5765"/>
        <n v="5769"/>
        <n v="5775"/>
        <n v="5777"/>
        <n v="5796"/>
        <n v="5813"/>
        <n v="5837"/>
        <n v="5851"/>
        <n v="5854"/>
        <n v="5880"/>
        <n v="5881"/>
        <n v="5885"/>
        <n v="5886"/>
        <n v="5888"/>
        <n v="5889"/>
        <n v="5890"/>
        <n v="5893"/>
        <n v="5894"/>
        <n v="5895"/>
        <n v="5900"/>
        <n v="5904"/>
        <n v="5906"/>
        <n v="5908"/>
        <n v="5914"/>
        <n v="5917"/>
        <n v="5920"/>
        <n v="5921"/>
        <n v="5923"/>
        <n v="5924"/>
        <n v="5925"/>
        <n v="5938"/>
        <n v="5940"/>
        <n v="5942"/>
        <n v="5947"/>
        <n v="5952"/>
        <n v="5958"/>
        <n v="5965"/>
        <n v="5974"/>
        <n v="5979"/>
        <n v="5992"/>
        <n v="5998"/>
        <n v="5999"/>
        <n v="6000"/>
        <n v="6012"/>
        <n v="6017"/>
        <n v="6022"/>
        <n v="6025"/>
        <n v="6029"/>
        <n v="6036"/>
        <n v="6039"/>
        <n v="6041"/>
        <n v="6044"/>
        <n v="6048"/>
        <n v="6066"/>
        <n v="6076"/>
        <n v="6084"/>
        <n v="6085"/>
        <n v="6115"/>
        <n v="6117"/>
        <n v="6121"/>
        <n v="6125"/>
        <n v="6126"/>
        <n v="6132"/>
        <n v="6133"/>
        <n v="6135"/>
        <n v="6137"/>
        <n v="6139"/>
        <n v="6141"/>
        <n v="6143"/>
        <n v="6144"/>
        <n v="6150"/>
        <n v="6152"/>
        <n v="6155"/>
        <n v="6156"/>
        <n v="6157"/>
        <n v="6159"/>
        <n v="6163"/>
        <n v="6164"/>
        <n v="6165"/>
        <n v="6168"/>
        <n v="6169"/>
        <n v="6170"/>
        <n v="6171"/>
        <n v="6175"/>
        <n v="6177"/>
        <n v="6180"/>
        <n v="6181"/>
        <n v="6182"/>
        <n v="6191"/>
        <n v="6192"/>
        <n v="6195"/>
        <n v="6196"/>
        <n v="6204"/>
        <n v="6208"/>
        <n v="6210"/>
        <n v="6212"/>
        <n v="6217"/>
        <n v="6218"/>
        <n v="6230"/>
        <n v="6236"/>
        <n v="6241"/>
        <n v="6246"/>
        <n v="6253"/>
        <n v="6267"/>
        <n v="6271"/>
        <n v="6276"/>
        <n v="6278"/>
        <n v="6283"/>
        <n v="6284"/>
        <n v="6297"/>
        <n v="6299"/>
        <n v="6302"/>
        <n v="6307"/>
        <n v="6316"/>
        <n v="6325"/>
        <n v="6361"/>
        <n v="6362"/>
        <n v="6379"/>
        <n v="6390"/>
        <n v="6394"/>
        <n v="6397"/>
        <n v="6428"/>
        <n v="6429"/>
        <n v="6430"/>
        <n v="6431"/>
        <n v="6432"/>
        <n v="6433"/>
        <n v="6434"/>
        <n v="6443"/>
        <n v="6444"/>
        <n v="6446"/>
        <n v="6447"/>
        <n v="6451"/>
        <n v="6456"/>
        <n v="6460"/>
        <n v="6462"/>
        <n v="6464"/>
        <n v="6466"/>
        <n v="6468"/>
        <n v="6469"/>
        <n v="6473"/>
        <n v="6476"/>
        <n v="6478"/>
        <n v="6481"/>
        <n v="6489"/>
        <n v="6496"/>
        <n v="6497"/>
        <n v="6500"/>
        <n v="6515"/>
        <n v="6522"/>
        <n v="6532"/>
        <n v="6537"/>
        <n v="6538"/>
        <n v="6539"/>
        <n v="6544"/>
        <n v="6550"/>
        <n v="6560"/>
        <n v="6575"/>
        <n v="6576"/>
        <n v="6580"/>
        <n v="6606"/>
        <n v="6634"/>
        <n v="6651"/>
        <n v="6677"/>
        <n v="6678"/>
        <n v="6679"/>
        <n v="6680"/>
        <n v="6681"/>
        <n v="6682"/>
        <n v="6683"/>
        <n v="6687"/>
        <n v="6688"/>
        <n v="6689"/>
        <n v="6696"/>
        <n v="6699"/>
        <n v="6701"/>
        <n v="6704"/>
        <n v="6705"/>
        <n v="6707"/>
        <n v="6708"/>
        <n v="6709"/>
        <n v="6711"/>
        <n v="6714"/>
        <n v="6716"/>
        <n v="6721"/>
        <n v="6725"/>
        <n v="6731"/>
        <n v="6733"/>
        <n v="6737"/>
        <n v="6743"/>
        <n v="6744"/>
        <n v="6756"/>
        <n v="6773"/>
        <n v="6775"/>
        <n v="6776"/>
        <n v="6784"/>
        <n v="6785"/>
        <n v="6787"/>
        <n v="6796"/>
        <n v="6803"/>
        <n v="6804"/>
        <n v="6805"/>
        <n v="6808"/>
        <n v="6822"/>
        <n v="6826"/>
        <n v="6832"/>
        <n v="6844"/>
        <n v="6845"/>
        <n v="6854"/>
        <n v="6855"/>
        <n v="6857"/>
        <n v="6863"/>
        <n v="6899"/>
        <n v="6900"/>
        <n v="6901"/>
        <n v="6902"/>
        <n v="6903"/>
        <n v="6904"/>
        <n v="6905"/>
        <n v="6906"/>
        <n v="6907"/>
        <n v="6908"/>
        <n v="6915"/>
        <n v="6916"/>
        <n v="6920"/>
        <n v="6923"/>
        <n v="6925"/>
        <n v="6929"/>
        <n v="6930"/>
        <n v="6936"/>
        <n v="6944"/>
        <n v="6956"/>
        <n v="6958"/>
        <n v="6960"/>
        <n v="6966"/>
        <n v="6973"/>
        <n v="6979"/>
        <n v="6992"/>
        <n v="6996"/>
        <n v="7000"/>
        <n v="7003"/>
        <n v="7004"/>
        <n v="7005"/>
        <n v="7008"/>
        <n v="7014"/>
        <n v="7030"/>
        <n v="7032"/>
        <n v="7035"/>
        <n v="7040"/>
        <n v="7045"/>
        <n v="7047"/>
        <n v="7063"/>
        <n v="7066"/>
        <n v="7075"/>
        <n v="7077"/>
        <n v="7082"/>
        <n v="7132"/>
        <n v="7134"/>
        <n v="7135"/>
        <n v="7136"/>
        <n v="7138"/>
        <n v="7139"/>
        <n v="7140"/>
        <n v="7141"/>
        <n v="7142"/>
        <n v="7143"/>
        <n v="7146"/>
        <n v="7147"/>
        <n v="7148"/>
        <n v="7149"/>
        <n v="7152"/>
        <n v="7155"/>
        <n v="7158"/>
        <n v="7163"/>
        <n v="7164"/>
        <n v="7168"/>
        <n v="7169"/>
        <n v="7172"/>
        <n v="7173"/>
        <n v="7175"/>
        <n v="7183"/>
        <n v="7185"/>
        <n v="7186"/>
        <n v="7192"/>
        <n v="7194"/>
        <n v="7195"/>
        <n v="7207"/>
        <n v="7209"/>
        <n v="7222"/>
        <n v="7233"/>
        <n v="7237"/>
        <n v="7241"/>
        <n v="7243"/>
        <n v="7268"/>
        <n v="7269"/>
        <n v="7274"/>
        <n v="7279"/>
        <n v="7282"/>
        <n v="7287"/>
        <n v="7292"/>
        <n v="7299"/>
        <n v="7303"/>
        <n v="7311"/>
        <n v="7329"/>
        <n v="7338"/>
        <n v="7386"/>
        <n v="7388"/>
        <n v="7389"/>
        <n v="7392"/>
        <n v="7393"/>
        <n v="7395"/>
        <n v="7400"/>
        <n v="7401"/>
        <n v="7402"/>
        <n v="7404"/>
        <n v="7407"/>
        <n v="7408"/>
        <n v="7409"/>
        <n v="7410"/>
        <n v="7413"/>
        <n v="7416"/>
        <n v="7419"/>
        <n v="7421"/>
        <n v="7422"/>
        <n v="7423"/>
        <n v="7426"/>
        <n v="7427"/>
        <n v="7428"/>
        <n v="7429"/>
        <n v="7430"/>
        <n v="7431"/>
        <n v="7432"/>
        <n v="7434"/>
        <n v="7436"/>
        <n v="7437"/>
        <n v="7438"/>
        <n v="7439"/>
        <n v="7440"/>
        <n v="7441"/>
        <n v="7449"/>
        <n v="7456"/>
        <n v="7457"/>
        <n v="7459"/>
        <n v="7461"/>
        <n v="7463"/>
        <n v="7469"/>
        <n v="7473"/>
        <n v="7481"/>
        <n v="7483"/>
        <n v="7492"/>
        <n v="7502"/>
        <n v="7515"/>
        <n v="7520"/>
        <n v="7523"/>
        <n v="7544"/>
        <n v="7547"/>
        <n v="7548"/>
        <n v="7559"/>
        <n v="7562"/>
        <n v="7565"/>
        <n v="7567"/>
        <n v="7571"/>
        <n v="7576"/>
        <n v="7578"/>
        <n v="7588"/>
        <n v="7590"/>
        <n v="7593"/>
        <n v="7603"/>
        <n v="7607"/>
        <n v="7630"/>
        <n v="7634"/>
        <n v="7644"/>
        <n v="7646"/>
        <n v="7677"/>
        <n v="7683"/>
        <n v="7688"/>
        <n v="7711"/>
        <n v="7712"/>
        <n v="7713"/>
        <n v="7714"/>
        <n v="7716"/>
        <n v="7717"/>
        <n v="7726"/>
        <n v="7727"/>
        <n v="7728"/>
        <n v="7729"/>
        <n v="7735"/>
        <n v="7740"/>
        <n v="7741"/>
        <n v="7742"/>
        <n v="7747"/>
        <n v="7749"/>
        <n v="7753"/>
        <n v="7763"/>
        <n v="7768"/>
        <n v="7777"/>
        <n v="7778"/>
        <n v="7779"/>
        <n v="7790"/>
        <n v="7796"/>
        <n v="7800"/>
        <n v="7801"/>
        <n v="7803"/>
        <n v="7820"/>
        <n v="7826"/>
        <n v="7832"/>
        <n v="7834"/>
        <n v="7837"/>
        <n v="7842"/>
        <n v="7857"/>
        <n v="7861"/>
        <n v="7868"/>
        <n v="7871"/>
        <n v="7884"/>
        <n v="7891"/>
        <n v="7898"/>
        <n v="7905"/>
        <n v="7908"/>
        <n v="7911"/>
        <n v="7935"/>
        <n v="7938"/>
        <n v="7946"/>
        <n v="7949"/>
        <n v="7969"/>
        <n v="7987"/>
        <n v="7989"/>
        <n v="7991"/>
        <n v="8023"/>
        <n v="8024"/>
        <n v="8025"/>
        <n v="8027"/>
        <n v="8030"/>
        <n v="8036"/>
        <n v="8037"/>
        <n v="8041"/>
        <n v="8043"/>
        <n v="8049"/>
        <n v="8051"/>
        <n v="8057"/>
        <n v="8068"/>
        <n v="8069"/>
        <n v="8071"/>
        <n v="8075"/>
        <n v="8079"/>
        <n v="8088"/>
        <n v="8089"/>
        <n v="8107"/>
        <n v="8116"/>
        <n v="8122"/>
        <n v="8123"/>
        <n v="8135"/>
        <n v="8136"/>
        <n v="8153"/>
        <n v="8178"/>
        <n v="8193"/>
        <n v="8196"/>
        <n v="8197"/>
        <n v="8203"/>
        <n v="8247"/>
        <n v="8248"/>
        <n v="8249"/>
        <n v="8250"/>
        <n v="8253"/>
        <n v="8255"/>
        <n v="8257"/>
        <n v="8259"/>
        <n v="8262"/>
        <n v="8263"/>
        <n v="8264"/>
        <n v="8266"/>
        <n v="8268"/>
        <n v="8269"/>
        <n v="8272"/>
        <n v="8273"/>
        <n v="8281"/>
        <n v="8284"/>
        <n v="8293"/>
        <n v="8302"/>
        <n v="8304"/>
        <n v="8308"/>
        <n v="8310"/>
        <n v="8312"/>
        <n v="8316"/>
        <n v="8318"/>
        <n v="8332"/>
        <n v="8333"/>
        <n v="8336"/>
        <n v="8342"/>
        <n v="8343"/>
        <n v="8350"/>
        <n v="8355"/>
        <n v="8361"/>
        <n v="8362"/>
        <n v="8382"/>
        <n v="8383"/>
        <n v="8385"/>
        <n v="8400"/>
        <n v="8428"/>
        <n v="8430"/>
        <n v="8432"/>
        <n v="8441"/>
        <n v="8448"/>
        <n v="8472"/>
        <n v="8473"/>
        <n v="8475"/>
        <n v="8478"/>
        <n v="8480"/>
        <n v="8481"/>
        <n v="8486"/>
        <n v="8492"/>
        <n v="8493"/>
        <n v="8494"/>
        <n v="8495"/>
        <n v="8496"/>
        <n v="8500"/>
        <n v="8501"/>
        <n v="8504"/>
        <n v="8505"/>
        <n v="8506"/>
        <n v="8510"/>
        <n v="8512"/>
        <n v="8513"/>
        <n v="8516"/>
        <n v="8517"/>
        <n v="8518"/>
        <n v="8519"/>
        <n v="8521"/>
        <n v="8522"/>
        <n v="8523"/>
        <n v="8526"/>
        <n v="8527"/>
        <n v="8529"/>
        <n v="8530"/>
        <n v="8534"/>
        <n v="8542"/>
        <n v="8544"/>
        <n v="8545"/>
        <n v="8559"/>
        <n v="8566"/>
        <n v="8567"/>
        <n v="8568"/>
        <n v="8569"/>
        <n v="8573"/>
        <n v="8583"/>
        <n v="8587"/>
        <n v="8597"/>
        <n v="8608"/>
        <n v="8609"/>
        <n v="8612"/>
        <n v="8615"/>
        <n v="8621"/>
        <n v="8635"/>
        <n v="8640"/>
        <n v="8641"/>
        <n v="8648"/>
        <n v="8667"/>
        <n v="8687"/>
        <n v="8689"/>
        <n v="8703"/>
        <n v="8709"/>
        <n v="8713"/>
        <n v="8715"/>
        <n v="8726"/>
        <n v="8757"/>
        <n v="8758"/>
        <n v="8761"/>
        <n v="8764"/>
        <n v="8766"/>
        <n v="8767"/>
        <n v="8773"/>
        <n v="8780"/>
        <n v="8792"/>
        <n v="8808"/>
        <n v="8813"/>
        <n v="8820"/>
        <n v="8827"/>
        <n v="8840"/>
        <n v="8842"/>
        <n v="8844"/>
        <n v="8854"/>
        <n v="8888"/>
        <n v="8909"/>
        <n v="8913"/>
        <n v="8920"/>
        <n v="8936"/>
        <n v="8937"/>
        <n v="9080"/>
        <n v="25283"/>
        <n v="25420"/>
        <n v="25538"/>
        <n v="26008"/>
        <n v="26406"/>
        <n v="2101389"/>
        <n v="3543"/>
        <s v="BM"/>
        <s v="BM1"/>
        <s v="BM2"/>
      </sharedItems>
    </cacheField>
    <cacheField name="Exutoire réalisé" numFmtId="0">
      <sharedItems/>
    </cacheField>
    <cacheField name="date vidage" numFmtId="14">
      <sharedItems containsSemiMixedTypes="0" containsNonDate="0" containsDate="1" containsString="0" minDate="2019-12-01T00:00:00" maxDate="2020-01-01T00:00:00" count="31">
        <d v="2019-12-19T00:00:00"/>
        <d v="2019-12-01T00:00:00"/>
        <d v="2019-12-02T00:00:00"/>
        <d v="2019-12-03T00:00:00"/>
        <d v="2019-12-04T00:00:00"/>
        <d v="2019-12-05T00:00:00"/>
        <d v="2019-12-06T00:00:00"/>
        <d v="2019-12-07T00:00:00"/>
        <d v="2019-12-08T00:00:00"/>
        <d v="2019-12-09T00:00:00"/>
        <d v="2019-12-10T00:00:00"/>
        <d v="2019-12-11T00:00:00"/>
        <d v="2019-12-12T00:00:00"/>
        <d v="2019-12-13T00:00:00"/>
        <d v="2019-12-14T00:00:00"/>
        <d v="2019-12-15T00:00:00"/>
        <d v="2019-12-16T00:00:00"/>
        <d v="2019-12-17T00:00:00"/>
        <d v="2019-12-18T00:00:00"/>
        <d v="2019-12-20T00:00:00"/>
        <d v="2019-12-21T00:00:00"/>
        <d v="2019-12-22T00:00:00"/>
        <d v="2019-12-23T00:00:00"/>
        <d v="2019-12-24T00:00:00"/>
        <d v="2019-12-25T00:00:00"/>
        <d v="2019-12-26T00:00:00"/>
        <d v="2019-12-27T00:00:00"/>
        <d v="2019-12-28T00:00:00"/>
        <d v="2019-12-29T00:00:00"/>
        <d v="2019-12-30T00:00:00"/>
        <d v="2019-12-31T00:00:00"/>
      </sharedItems>
    </cacheField>
    <cacheField name="matière prévue" numFmtId="0">
      <sharedItems count="33">
        <s v="PAPIERS"/>
        <s v="DECHETS VERTS EN MELANGE"/>
        <s v="GRAVATS"/>
        <s v="ENCOMBRANTS"/>
        <s v="GRAVATS EN MELANGE"/>
        <s v="ORDURES MENAGERES"/>
        <s v="FERRAILLES A BROYER (FAB)"/>
        <s v="CARTONS DE DECHETTERIE - 1.04.00"/>
        <s v="REFUS DE TRI"/>
        <s v="PS ALUMINISE"/>
        <s v="DECHET A INCINERER"/>
        <s v="CARTONS ET SACHES PLAST - 1.04.00"/>
        <s v="DECHETS INDUSTRIELS BANALS"/>
        <s v="BOIS D'EMBALLAGES BRUTS"/>
        <s v="BOIS B BRUT"/>
        <s v="CARTONS"/>
        <s v="MATIERE VALO EN MELANGE"/>
        <s v="DECHET A INCINERER TRI"/>
        <s v="FERRAILLE 01"/>
        <s v="DECHETS INDUSTRIELS A TRIER"/>
        <s v="ONDULES RECUPERES - 1.05.00"/>
        <s v="FERRAILLES/METAUX"/>
        <s v="PE GRANDE SURFACE 90/10-PEGS 90/10"/>
        <s v="GROS DE MAGASIN - 1.02.00"/>
        <s v="FERRAILLE MELEE"/>
        <s v="SOUCHES"/>
        <s v="PLASTIQUES PARE-CHOCS-PACPC"/>
        <s v="BOIS D'EMBALLAGE"/>
        <s v="ECRITS BLANCS N°1 - 3.05.00"/>
        <s v="PE GRANDE SURFACE-PEGS"/>
        <s v="DECHETS INCINERABLES"/>
        <s v="PAPIERS CARTONS"/>
        <s v="DECHET A DETRUIRE"/>
      </sharedItems>
    </cacheField>
    <cacheField name="matière réalisée" numFmtId="0">
      <sharedItems/>
    </cacheField>
    <cacheField name="tonnage" numFmtId="0">
      <sharedItems containsSemiMixedTypes="0" containsString="0" containsNumber="1" minValue="1.0999999999999999E-2" maxValue="17.2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203">
  <r>
    <x v="0"/>
    <s v="CGECP ST OUEN L AUMONE TDI"/>
    <x v="0"/>
    <x v="0"/>
    <s v="DECHETS INDUSTRIELS BANALS"/>
    <n v="2.56"/>
  </r>
  <r>
    <x v="0"/>
    <s v="CGECP ST OUEN L AUMONE TDI"/>
    <x v="0"/>
    <x v="0"/>
    <s v="DECHETS INDUSTRIELS BANALS"/>
    <n v="2.56"/>
  </r>
  <r>
    <x v="1"/>
    <s v="CGECP ST OUEN L AUMONE DVBIODIV"/>
    <x v="1"/>
    <x v="1"/>
    <s v="DECHETS VERTS EN MELANGE"/>
    <n v="0.24"/>
  </r>
  <r>
    <x v="2"/>
    <s v="CGECP ST OUEN L AUMONE TDI"/>
    <x v="1"/>
    <x v="2"/>
    <s v="GRAVATS"/>
    <n v="1.76"/>
  </r>
  <r>
    <x v="3"/>
    <s v="CGECP ST OUEN L AUMONE TDI"/>
    <x v="1"/>
    <x v="3"/>
    <s v="ENCOMBRANTS"/>
    <n v="3.44"/>
  </r>
  <r>
    <x v="4"/>
    <s v="CGECP ST OUEN L AUMONE TDI"/>
    <x v="1"/>
    <x v="3"/>
    <s v="ENCOMBRANTS"/>
    <n v="5.32"/>
  </r>
  <r>
    <x v="5"/>
    <s v="CGECP ST OUEN L AUMONE TDI"/>
    <x v="1"/>
    <x v="3"/>
    <s v="ENCOMBRANTS"/>
    <n v="2.82"/>
  </r>
  <r>
    <x v="6"/>
    <s v="CGECP ST OUEN L AUMONE TDI"/>
    <x v="1"/>
    <x v="3"/>
    <s v="ENCOMBRANTS"/>
    <n v="3.14"/>
  </r>
  <r>
    <x v="7"/>
    <s v="CGECP ST OUEN L AUMONE TDI"/>
    <x v="1"/>
    <x v="4"/>
    <s v="GRAVATS EN MELANGE"/>
    <n v="2.48"/>
  </r>
  <r>
    <x v="8"/>
    <s v="CGECP ST OUEN L AUMONE TDI"/>
    <x v="1"/>
    <x v="3"/>
    <s v="ENCOMBRANTS"/>
    <n v="6.74"/>
  </r>
  <r>
    <x v="9"/>
    <s v="CGECP ST OUEN L AUMONE DVBIODIV"/>
    <x v="1"/>
    <x v="1"/>
    <s v="DECHETS VERTS EN MELANGE"/>
    <n v="7.86"/>
  </r>
  <r>
    <x v="10"/>
    <s v="CGECP ST OUEN L AUMONE TDI"/>
    <x v="1"/>
    <x v="3"/>
    <s v="ENCOMBRANTS"/>
    <n v="3.12"/>
  </r>
  <r>
    <x v="11"/>
    <s v="CGECP ST OUEN L AUMONE TDI"/>
    <x v="1"/>
    <x v="3"/>
    <s v="DECHETS VERTS EN MELANGE"/>
    <n v="2.2400000000000002"/>
  </r>
  <r>
    <x v="12"/>
    <s v="CGECP ST OUEN L AUMONE TDI"/>
    <x v="1"/>
    <x v="3"/>
    <s v="ENCOMBRANTS"/>
    <n v="3.66"/>
  </r>
  <r>
    <x v="13"/>
    <s v="CGECP ST OUEN L AUMONE TDI"/>
    <x v="2"/>
    <x v="5"/>
    <s v="ORDURES MENAGERES"/>
    <n v="3.04"/>
  </r>
  <r>
    <x v="13"/>
    <s v="CGECP ST OUEN L AUMONE TDI"/>
    <x v="2"/>
    <x v="5"/>
    <s v="ORDURES MENAGERES"/>
    <n v="3.04"/>
  </r>
  <r>
    <x v="14"/>
    <s v="CGECP ST OUEN L AUMONE UVEND"/>
    <x v="2"/>
    <x v="5"/>
    <s v="ORDURES MENAGERES"/>
    <n v="0.49199999999999999"/>
  </r>
  <r>
    <x v="15"/>
    <s v="CGECP ST OUEN L AUMONE TDI"/>
    <x v="2"/>
    <x v="3"/>
    <s v="ENCOMBRANTS"/>
    <n v="0.97199999999999998"/>
  </r>
  <r>
    <x v="16"/>
    <s v="CGECP ST OUEN L AUMONE TDI"/>
    <x v="2"/>
    <x v="6"/>
    <s v="FERRAILLES A BROYER (FAB)"/>
    <n v="2.5"/>
  </r>
  <r>
    <x v="17"/>
    <s v="CGECP ST OUEN L AUMONE UVEND"/>
    <x v="2"/>
    <x v="5"/>
    <s v="ORDURES MENAGERES"/>
    <n v="5.6"/>
  </r>
  <r>
    <x v="17"/>
    <s v="CGECP ST OUEN L AUMONE UVEND"/>
    <x v="2"/>
    <x v="5"/>
    <s v="ORDURES MENAGERES"/>
    <n v="5.6"/>
  </r>
  <r>
    <x v="18"/>
    <s v="CGECP ST OUEN L AUMONE TDI"/>
    <x v="2"/>
    <x v="3"/>
    <s v="ENCOMBRANTS"/>
    <n v="1.44"/>
  </r>
  <r>
    <x v="19"/>
    <s v="CGECP ST OUEN L AUMONE TDI"/>
    <x v="2"/>
    <x v="7"/>
    <s v="MATIERE VALO EN MELANGE"/>
    <n v="2.14"/>
  </r>
  <r>
    <x v="19"/>
    <s v="CGECP ST OUEN L AUMONE TDI"/>
    <x v="2"/>
    <x v="7"/>
    <s v="MATIERE VALO EN MELANGE"/>
    <n v="2.14"/>
  </r>
  <r>
    <x v="20"/>
    <s v="CGECP ST OUEN L AUMONE UVEND"/>
    <x v="2"/>
    <x v="8"/>
    <s v="REFUS DE TRI"/>
    <n v="2.08"/>
  </r>
  <r>
    <x v="21"/>
    <s v="CGECP ST OUEN L AUMONE TDI"/>
    <x v="2"/>
    <x v="3"/>
    <s v="ENCOMBRANTS"/>
    <n v="1.44"/>
  </r>
  <r>
    <x v="22"/>
    <s v="CGECP ST OUEN L AUMONE UVEND"/>
    <x v="2"/>
    <x v="5"/>
    <s v="ORDURES MENAGERES"/>
    <n v="15.72"/>
  </r>
  <r>
    <x v="23"/>
    <s v="CGECP ST OUEN L AUMONE TDI"/>
    <x v="2"/>
    <x v="9"/>
    <s v="DECHETS INDUSTRIELS BANALS"/>
    <n v="3.56"/>
  </r>
  <r>
    <x v="24"/>
    <s v="CGECP ST OUEN L AUMONE TDI"/>
    <x v="2"/>
    <x v="4"/>
    <s v="GRAVATS EN MELANGE"/>
    <n v="0.432"/>
  </r>
  <r>
    <x v="25"/>
    <s v="CGECP ST OUEN L AUMONE TDI"/>
    <x v="2"/>
    <x v="3"/>
    <s v="ENCOMBRANTS"/>
    <n v="1.7"/>
  </r>
  <r>
    <x v="26"/>
    <s v="CGECP ST OUEN L AUMONE UVEND"/>
    <x v="2"/>
    <x v="10"/>
    <s v="DECHET A INCINERER"/>
    <n v="1.78"/>
  </r>
  <r>
    <x v="27"/>
    <s v="CGECP ST OUEN L AUMONE DVBIODIV"/>
    <x v="2"/>
    <x v="1"/>
    <s v="DECHETS VERTS EN MELANGE"/>
    <n v="5.18"/>
  </r>
  <r>
    <x v="27"/>
    <s v="CGECP ST OUEN L AUMONE DVBIODIV"/>
    <x v="2"/>
    <x v="1"/>
    <s v="DECHETS VERTS EN MELANGE"/>
    <n v="5.18"/>
  </r>
  <r>
    <x v="28"/>
    <s v="CGECP ST OUEN L AUMONE TDI"/>
    <x v="2"/>
    <x v="11"/>
    <s v="PE GRANDE SURFACE-PEGS"/>
    <n v="5.74"/>
  </r>
  <r>
    <x v="28"/>
    <s v="CGECP ST OUEN L AUMONE TDI"/>
    <x v="2"/>
    <x v="11"/>
    <s v="PE GRANDE SURFACE-PEGS"/>
    <n v="5.74"/>
  </r>
  <r>
    <x v="28"/>
    <s v="CGECP ST OUEN L AUMONE TDI"/>
    <x v="2"/>
    <x v="11"/>
    <s v="PE GRANDE SURFACE-PEGS"/>
    <n v="5.74"/>
  </r>
  <r>
    <x v="29"/>
    <s v="CGECP ST OUEN L AUMONE TDI"/>
    <x v="2"/>
    <x v="12"/>
    <s v="DECHETS INDUSTRIELS BANALS"/>
    <n v="4.9000000000000004"/>
  </r>
  <r>
    <x v="30"/>
    <s v="CGECP ST OUEN L AUMONE TDI"/>
    <x v="2"/>
    <x v="13"/>
    <s v="BOIS D'EMBALLAGES BRUTS"/>
    <n v="2.86"/>
  </r>
  <r>
    <x v="31"/>
    <s v="CGECP ST OUEN L AUMONE TDI"/>
    <x v="2"/>
    <x v="12"/>
    <s v="DECHETS INDUSTRIELS BANALS"/>
    <n v="3.3"/>
  </r>
  <r>
    <x v="31"/>
    <s v="CGECP ST OUEN L AUMONE TDI"/>
    <x v="2"/>
    <x v="12"/>
    <s v="DECHETS INDUSTRIELS BANALS"/>
    <n v="3.3"/>
  </r>
  <r>
    <x v="32"/>
    <s v="CGECP ST OUEN L AUMONE TDI"/>
    <x v="2"/>
    <x v="13"/>
    <s v="DECHETS INDUSTRIELS BANALS"/>
    <n v="4.42"/>
  </r>
  <r>
    <x v="33"/>
    <s v="CGECP ST OUEN L AUMONE TDI"/>
    <x v="2"/>
    <x v="14"/>
    <s v="BOIS B BRUT"/>
    <n v="1.7"/>
  </r>
  <r>
    <x v="33"/>
    <s v="CGECP ST OUEN L AUMONE TDI"/>
    <x v="2"/>
    <x v="14"/>
    <s v="BOIS B BRUT"/>
    <n v="1.7"/>
  </r>
  <r>
    <x v="34"/>
    <s v="CGECP ST OUEN L AUMONE TDI"/>
    <x v="2"/>
    <x v="15"/>
    <s v="HUMIDITE"/>
    <n v="2.8"/>
  </r>
  <r>
    <x v="34"/>
    <s v="CGECP ST OUEN L AUMONE TDI"/>
    <x v="2"/>
    <x v="15"/>
    <s v="HUMIDITE"/>
    <n v="2.8"/>
  </r>
  <r>
    <x v="35"/>
    <s v="CGECP ST OUEN L AUMONE TDI"/>
    <x v="2"/>
    <x v="4"/>
    <s v="GRAVATS EN MELANGE"/>
    <n v="0.432"/>
  </r>
  <r>
    <x v="35"/>
    <s v="CGECP ST OUEN L AUMONE TDI"/>
    <x v="2"/>
    <x v="4"/>
    <s v="GRAVATS EN MELANGE"/>
    <n v="0.432"/>
  </r>
  <r>
    <x v="36"/>
    <s v="CGECP ST OUEN L AUMONE TDI"/>
    <x v="2"/>
    <x v="16"/>
    <s v="MATIERE VALO EN MELANGE"/>
    <n v="0.2"/>
  </r>
  <r>
    <x v="37"/>
    <s v="CGECP ST OUEN L AUMONE TDI"/>
    <x v="2"/>
    <x v="12"/>
    <s v="DECHETS INDUSTRIELS BANALS"/>
    <n v="2.52"/>
  </r>
  <r>
    <x v="38"/>
    <s v="CGECP ST OUEN L AUMONE TPCPR"/>
    <x v="2"/>
    <x v="11"/>
    <s v="REFUS DE TRI TPCPR"/>
    <n v="3.66"/>
  </r>
  <r>
    <x v="39"/>
    <s v="CGECP ST OUEN L AUMONE TDI"/>
    <x v="2"/>
    <x v="3"/>
    <s v="ENCOMBRANTS"/>
    <n v="2.17"/>
  </r>
  <r>
    <x v="39"/>
    <s v="CGECP ST OUEN L AUMONE TDI"/>
    <x v="2"/>
    <x v="3"/>
    <s v="ENCOMBRANTS"/>
    <n v="2.17"/>
  </r>
  <r>
    <x v="40"/>
    <s v="CGECP ST OUEN L AUMONE UVEND"/>
    <x v="2"/>
    <x v="12"/>
    <s v="DECHETS INDUSTRIELS BANALS"/>
    <n v="1.968"/>
  </r>
  <r>
    <x v="41"/>
    <s v="CGECP ST OUEN L AUMONE DVBIODIV"/>
    <x v="2"/>
    <x v="1"/>
    <s v="DECHETS VERTS EN MELANGE"/>
    <n v="3.78"/>
  </r>
  <r>
    <x v="42"/>
    <s v="CGECP ST OUEN L AUMONE TDI"/>
    <x v="2"/>
    <x v="12"/>
    <s v="ENCOMBRANTS"/>
    <n v="1.1200000000000001"/>
  </r>
  <r>
    <x v="43"/>
    <s v="CGECP ST OUEN L AUMONE TDI"/>
    <x v="2"/>
    <x v="16"/>
    <s v="MATIERE VALO EN MELANGE"/>
    <n v="1.36"/>
  </r>
  <r>
    <x v="43"/>
    <s v="CGECP ST OUEN L AUMONE TDI"/>
    <x v="2"/>
    <x v="16"/>
    <s v="MATIERE VALO EN MELANGE"/>
    <n v="1.36"/>
  </r>
  <r>
    <x v="44"/>
    <s v="CGECP ST OUEN L AUMONE TDI"/>
    <x v="2"/>
    <x v="3"/>
    <s v="ENCOMBRANTS"/>
    <n v="0.93"/>
  </r>
  <r>
    <x v="45"/>
    <s v="CGECP ST OUEN L AUMONE UVEND"/>
    <x v="3"/>
    <x v="17"/>
    <s v="DECHET A INCINERER TRI"/>
    <n v="3.3"/>
  </r>
  <r>
    <x v="46"/>
    <s v="CGECP ST OUEN L AUMONE TDI"/>
    <x v="2"/>
    <x v="6"/>
    <s v="FERRAILLES A BROYER (FAB)"/>
    <n v="0.216"/>
  </r>
  <r>
    <x v="47"/>
    <s v="CGECP ST OUEN L AUMONE TDI"/>
    <x v="2"/>
    <x v="13"/>
    <s v="DECHETS INDUSTRIELS BANALS"/>
    <n v="2.2029999999999998"/>
  </r>
  <r>
    <x v="48"/>
    <s v="CGECP ST OUEN L AUMONE DVBIODIV"/>
    <x v="3"/>
    <x v="1"/>
    <s v="DECHETS VERTS EN MELANGE"/>
    <n v="4.92"/>
  </r>
  <r>
    <x v="49"/>
    <s v="CGECP ST OUEN L AUMONE DVBIODIV"/>
    <x v="3"/>
    <x v="1"/>
    <s v="DECHETS VERTS EN MELANGE"/>
    <n v="1.62"/>
  </r>
  <r>
    <x v="50"/>
    <s v="CGECP ST OUEN L AUMONE UVEND"/>
    <x v="3"/>
    <x v="5"/>
    <s v="ORDURES MENAGERES"/>
    <n v="0.76800000000000002"/>
  </r>
  <r>
    <x v="50"/>
    <s v="CGECP ST OUEN L AUMONE UVEND"/>
    <x v="3"/>
    <x v="5"/>
    <s v="ORDURES MENAGERES"/>
    <n v="0.76800000000000002"/>
  </r>
  <r>
    <x v="51"/>
    <s v="CGECP ST OUEN L AUMONE UVEND"/>
    <x v="3"/>
    <x v="8"/>
    <s v="REFUS DE TRI"/>
    <n v="3.06"/>
  </r>
  <r>
    <x v="52"/>
    <s v="CGECP ST OUEN L AUMONE UVEND"/>
    <x v="3"/>
    <x v="12"/>
    <s v="DECHETS INDUSTRIELS BANALS"/>
    <n v="4.12"/>
  </r>
  <r>
    <x v="53"/>
    <s v="CGECP ST OUEN L AUMONE UVEND"/>
    <x v="3"/>
    <x v="8"/>
    <s v="REFUS DE TRI"/>
    <n v="2.44"/>
  </r>
  <r>
    <x v="54"/>
    <s v="CGECP ST OUEN L AUMONE TDI"/>
    <x v="3"/>
    <x v="2"/>
    <s v="GRAVATS"/>
    <n v="4.4800000000000004"/>
  </r>
  <r>
    <x v="55"/>
    <s v="CGECP ST OUEN L AUMONE UVEND"/>
    <x v="3"/>
    <x v="5"/>
    <s v="ORDURES MENAGERES"/>
    <n v="4.9800000000000004"/>
  </r>
  <r>
    <x v="56"/>
    <s v="CGECP ST OUEN L AUMONE UVEND"/>
    <x v="3"/>
    <x v="5"/>
    <s v="DECHETS INDUSTRIELS BANALS"/>
    <n v="1.792"/>
  </r>
  <r>
    <x v="57"/>
    <s v="CGECP ST OUEN L AUMONE TDI"/>
    <x v="3"/>
    <x v="3"/>
    <s v="ENCOMBRANTS"/>
    <n v="6.3"/>
  </r>
  <r>
    <x v="58"/>
    <s v="CGECP ST OUEN L AUMONE TDI"/>
    <x v="3"/>
    <x v="3"/>
    <s v="ENCOMBRANTS"/>
    <n v="5.62"/>
  </r>
  <r>
    <x v="59"/>
    <s v="CGECP ST OUEN L AUMONE UVEND"/>
    <x v="3"/>
    <x v="10"/>
    <s v="DECHET A INCINERER"/>
    <n v="2.4900000000000002"/>
  </r>
  <r>
    <x v="60"/>
    <s v="CGECP ST OUEN L AUMONE TPCPR"/>
    <x v="3"/>
    <x v="15"/>
    <s v="REFUS DE TRI TPCPR"/>
    <n v="7.3"/>
  </r>
  <r>
    <x v="61"/>
    <s v="CGECP ST OUEN L AUMONE UVEND"/>
    <x v="3"/>
    <x v="5"/>
    <s v="ORDURES MENAGERES"/>
    <n v="3.19"/>
  </r>
  <r>
    <x v="62"/>
    <s v="CGECP ST OUEN L AUMONE TDI"/>
    <x v="3"/>
    <x v="3"/>
    <s v="ENCOMBRANTS"/>
    <n v="3.74"/>
  </r>
  <r>
    <x v="63"/>
    <s v="CGECP ST OUEN L AUMONE UVEND"/>
    <x v="3"/>
    <x v="17"/>
    <s v="DECHET A INCINERER TRI"/>
    <n v="4.1500000000000004"/>
  </r>
  <r>
    <x v="64"/>
    <s v="CGECP ST OUEN L AUMONE TDI"/>
    <x v="3"/>
    <x v="3"/>
    <s v="ENCOMBRANTS"/>
    <n v="0.12"/>
  </r>
  <r>
    <x v="65"/>
    <s v="CGECP ST OUEN L AUMONE TDI"/>
    <x v="3"/>
    <x v="12"/>
    <s v="DECHETS INDUSTRIELS BANALS"/>
    <n v="4.0599999999999996"/>
  </r>
  <r>
    <x v="66"/>
    <s v="CGECP ST OUEN L AUMONE TDI"/>
    <x v="3"/>
    <x v="16"/>
    <s v="DECHETS INDUSTRIELS BANALS"/>
    <n v="3.52"/>
  </r>
  <r>
    <x v="67"/>
    <s v="CGECP ST OUEN L AUMONE UVEND"/>
    <x v="3"/>
    <x v="5"/>
    <s v="ORDURES MENAGERES"/>
    <n v="3.19"/>
  </r>
  <r>
    <x v="68"/>
    <s v="CGECP ST OUEN L AUMONE UVEND"/>
    <x v="3"/>
    <x v="5"/>
    <s v="ORDURES MENAGERES"/>
    <n v="2.8"/>
  </r>
  <r>
    <x v="69"/>
    <s v="CGECP ST OUEN L AUMONE TDI"/>
    <x v="3"/>
    <x v="12"/>
    <s v="DECHETS INDUSTRIELS BANALS"/>
    <n v="0.78"/>
  </r>
  <r>
    <x v="70"/>
    <s v="CGECP ST OUEN L AUMONE TDI"/>
    <x v="3"/>
    <x v="12"/>
    <s v="DECHETS INDUSTRIELS BANALS"/>
    <n v="2.56"/>
  </r>
  <r>
    <x v="71"/>
    <s v="CGECP ST OUEN L AUMONE TDI"/>
    <x v="3"/>
    <x v="12"/>
    <s v="DECHETS INDUSTRIELS BANALS"/>
    <n v="2.04"/>
  </r>
  <r>
    <x v="72"/>
    <s v="CGECP ST OUEN L AUMONE TDI"/>
    <x v="3"/>
    <x v="3"/>
    <s v="ENCOMBRANTS"/>
    <n v="0.68"/>
  </r>
  <r>
    <x v="73"/>
    <s v="CGECP ST OUEN L AUMONE TDI"/>
    <x v="3"/>
    <x v="12"/>
    <s v="DECHETS INDUSTRIELS BANALS"/>
    <n v="3.14"/>
  </r>
  <r>
    <x v="74"/>
    <s v="CGECP ST OUEN L AUMONE TDI"/>
    <x v="3"/>
    <x v="12"/>
    <s v="DECHETS INDUSTRIELS BANALS"/>
    <n v="0.9"/>
  </r>
  <r>
    <x v="75"/>
    <s v="CGECP ST OUEN L AUMONE TRSFT"/>
    <x v="3"/>
    <x v="18"/>
    <s v="FERRAILLE 01"/>
    <n v="0.625"/>
  </r>
  <r>
    <x v="76"/>
    <s v="CGECP ST OUEN L AUMONE TDI"/>
    <x v="3"/>
    <x v="19"/>
    <s v="DECHETS INDUSTRIELS A TRIER"/>
    <n v="2.88"/>
  </r>
  <r>
    <x v="77"/>
    <s v="CGECP ST OUEN L AUMONE TPCPR"/>
    <x v="3"/>
    <x v="15"/>
    <s v="CARTONS"/>
    <n v="3.2"/>
  </r>
  <r>
    <x v="78"/>
    <s v="CGECP ST OUEN L AUMONE TDI"/>
    <x v="3"/>
    <x v="16"/>
    <s v="DECHETS INDUSTRIELS BANALS"/>
    <n v="3.78"/>
  </r>
  <r>
    <x v="79"/>
    <s v="CGECP ST OUEN L AUMONE TDI"/>
    <x v="3"/>
    <x v="14"/>
    <s v="DECHETS INDUSTRIELS BANALS"/>
    <n v="0.26"/>
  </r>
  <r>
    <x v="80"/>
    <s v="CGECP ST OUEN L AUMONE TDI"/>
    <x v="3"/>
    <x v="15"/>
    <s v="CARTONS"/>
    <n v="3.7"/>
  </r>
  <r>
    <x v="81"/>
    <s v="CGECP ST OUEN L AUMONE TDI"/>
    <x v="3"/>
    <x v="13"/>
    <s v="BOIS D'EMBALLAGES BRUTS"/>
    <n v="5.9"/>
  </r>
  <r>
    <x v="81"/>
    <s v="CGECP ST OUEN L AUMONE TDI"/>
    <x v="3"/>
    <x v="13"/>
    <s v="BOIS D'EMBALLAGES BRUTS"/>
    <n v="5.9"/>
  </r>
  <r>
    <x v="82"/>
    <s v="CGECP ST OUEN L AUMONE TDI"/>
    <x v="3"/>
    <x v="12"/>
    <s v="DECHETS INDUSTRIELS BANALS"/>
    <n v="6.5"/>
  </r>
  <r>
    <x v="83"/>
    <s v="CGECP ST OUEN L AUMONE TDI"/>
    <x v="3"/>
    <x v="15"/>
    <s v="REFUS DE TRI TPCPR"/>
    <n v="0.54"/>
  </r>
  <r>
    <x v="83"/>
    <s v="CGECP ST OUEN L AUMONE TDI"/>
    <x v="3"/>
    <x v="15"/>
    <s v="REFUS DE TRI TPCPR"/>
    <n v="0.54"/>
  </r>
  <r>
    <x v="84"/>
    <s v="CGECP ST OUEN L AUMONE TPCPR"/>
    <x v="3"/>
    <x v="20"/>
    <s v="HUMIDITE"/>
    <n v="2.2610000000000001"/>
  </r>
  <r>
    <x v="84"/>
    <s v="CGECP ST OUEN L AUMONE TPCPR"/>
    <x v="3"/>
    <x v="20"/>
    <s v="HUMIDITE"/>
    <n v="2.2610000000000001"/>
  </r>
  <r>
    <x v="84"/>
    <s v="CGECP ST OUEN L AUMONE TPCPR"/>
    <x v="3"/>
    <x v="20"/>
    <s v="HUMIDITE"/>
    <n v="2.2610000000000001"/>
  </r>
  <r>
    <x v="85"/>
    <s v="CGECP ST OUEN L AUMONE UVEND"/>
    <x v="3"/>
    <x v="17"/>
    <s v="DECHET A INCINERER TRI"/>
    <n v="1.66"/>
  </r>
  <r>
    <x v="85"/>
    <s v="CGECP ST OUEN L AUMONE UVEND"/>
    <x v="3"/>
    <x v="17"/>
    <s v="DECHET A INCINERER TRI"/>
    <n v="1.66"/>
  </r>
  <r>
    <x v="86"/>
    <s v="CGECP ST OUEN L AUMONE TDI"/>
    <x v="3"/>
    <x v="13"/>
    <s v="REFACTION"/>
    <n v="2.54"/>
  </r>
  <r>
    <x v="86"/>
    <s v="CGECP ST OUEN L AUMONE TDI"/>
    <x v="3"/>
    <x v="13"/>
    <s v="REFACTION"/>
    <n v="2.54"/>
  </r>
  <r>
    <x v="87"/>
    <s v="CGECP ST OUEN L AUMONE DVBIODIV"/>
    <x v="3"/>
    <x v="1"/>
    <s v="DECHETS VERTS EN MELANGE"/>
    <n v="1.84"/>
  </r>
  <r>
    <x v="88"/>
    <s v="CGECP ST OUEN L AUMONE TDI"/>
    <x v="3"/>
    <x v="14"/>
    <s v="REFACTION"/>
    <n v="0.16"/>
  </r>
  <r>
    <x v="88"/>
    <s v="CGECP ST OUEN L AUMONE TDI"/>
    <x v="3"/>
    <x v="14"/>
    <s v="REFACTION"/>
    <n v="0.16"/>
  </r>
  <r>
    <x v="88"/>
    <s v="CGECP ST OUEN L AUMONE TDI"/>
    <x v="3"/>
    <x v="14"/>
    <s v="REFACTION"/>
    <n v="0.16"/>
  </r>
  <r>
    <x v="89"/>
    <s v="CGECP ST OUEN L AUMONE UVEND"/>
    <x v="3"/>
    <x v="17"/>
    <s v="DECHET A INCINERER TRI"/>
    <n v="3.48"/>
  </r>
  <r>
    <x v="90"/>
    <s v="CGECP ST OUEN L AUMONE TDI"/>
    <x v="4"/>
    <x v="4"/>
    <s v="GRAVATS EN MELANGE"/>
    <n v="2.12"/>
  </r>
  <r>
    <x v="91"/>
    <s v="CGECP ST OUEN L AUMONE DVBIODIV"/>
    <x v="4"/>
    <x v="1"/>
    <s v="DECHETS VERTS EN MELANGE"/>
    <n v="3.52"/>
  </r>
  <r>
    <x v="92"/>
    <s v="CGECP ST OUEN L AUMONE DVBIODIV"/>
    <x v="4"/>
    <x v="1"/>
    <s v="DECHETS VERTS EN MELANGE"/>
    <n v="4.46"/>
  </r>
  <r>
    <x v="93"/>
    <s v="CGECP ST OUEN L AUMONE UVEND"/>
    <x v="4"/>
    <x v="5"/>
    <s v="ORDURES MENAGERES"/>
    <n v="0.25600000000000001"/>
  </r>
  <r>
    <x v="94"/>
    <s v="CGECP ST OUEN L AUMONE TDI"/>
    <x v="4"/>
    <x v="3"/>
    <s v="ENCOMBRANTS"/>
    <n v="7.8E-2"/>
  </r>
  <r>
    <x v="94"/>
    <s v="CGECP ST OUEN L AUMONE TDI"/>
    <x v="4"/>
    <x v="3"/>
    <s v="ENCOMBRANTS"/>
    <n v="7.8E-2"/>
  </r>
  <r>
    <x v="95"/>
    <s v="CGECP ST OUEN L AUMONE UVEND"/>
    <x v="4"/>
    <x v="8"/>
    <s v="REFUS DE TRI"/>
    <n v="7.82"/>
  </r>
  <r>
    <x v="96"/>
    <s v="CGECP ST OUEN L AUMONE UVEND"/>
    <x v="4"/>
    <x v="10"/>
    <s v="DECHET A INCINERER"/>
    <n v="3.28"/>
  </r>
  <r>
    <x v="97"/>
    <s v="CGECP ST OUEN L AUMONE TDI"/>
    <x v="4"/>
    <x v="4"/>
    <s v="GRAVATS EN MELANGE"/>
    <n v="1"/>
  </r>
  <r>
    <x v="97"/>
    <s v="CGECP ST OUEN L AUMONE TDI"/>
    <x v="4"/>
    <x v="4"/>
    <s v="GRAVATS EN MELANGE"/>
    <n v="1"/>
  </r>
  <r>
    <x v="98"/>
    <s v="CGECP ST OUEN L AUMONE UVEND"/>
    <x v="4"/>
    <x v="17"/>
    <s v="DECHET A INCINERER TRI"/>
    <n v="0.26"/>
  </r>
  <r>
    <x v="98"/>
    <s v="CGECP ST OUEN L AUMONE UVEND"/>
    <x v="4"/>
    <x v="17"/>
    <s v="DECHET A INCINERER TRI"/>
    <n v="0.26"/>
  </r>
  <r>
    <x v="99"/>
    <s v="CGECP ST OUEN L AUMONE TDI"/>
    <x v="4"/>
    <x v="12"/>
    <s v="DECHETS INDUSTRIELS BANALS"/>
    <n v="1.44"/>
  </r>
  <r>
    <x v="100"/>
    <s v="CGECP ST OUEN L AUMONE TDI"/>
    <x v="4"/>
    <x v="3"/>
    <s v="ENCOMBRANTS"/>
    <n v="2.72"/>
  </r>
  <r>
    <x v="101"/>
    <s v="CGECP ST OUEN L AUMONE TDI"/>
    <x v="4"/>
    <x v="11"/>
    <s v="CARTONS"/>
    <n v="3.14"/>
  </r>
  <r>
    <x v="101"/>
    <s v="CGECP ST OUEN L AUMONE TDI"/>
    <x v="4"/>
    <x v="11"/>
    <s v="CARTONS"/>
    <n v="3.14"/>
  </r>
  <r>
    <x v="101"/>
    <s v="CGECP ST OUEN L AUMONE TDI"/>
    <x v="4"/>
    <x v="11"/>
    <s v="CARTONS"/>
    <n v="3.14"/>
  </r>
  <r>
    <x v="102"/>
    <s v="CGECP ST OUEN L AUMONE UVEND"/>
    <x v="4"/>
    <x v="12"/>
    <s v="DECHETS INDUSTRIELS BANALS"/>
    <n v="0.38400000000000001"/>
  </r>
  <r>
    <x v="103"/>
    <s v="CGECP ST OUEN L AUMONE UVEND"/>
    <x v="4"/>
    <x v="5"/>
    <s v="ORDURES MENAGERES"/>
    <n v="6.1120000000000001"/>
  </r>
  <r>
    <x v="104"/>
    <s v="CGECP ST OUEN L AUMONE TDI"/>
    <x v="4"/>
    <x v="3"/>
    <s v="ENCOMBRANTS"/>
    <n v="1.04"/>
  </r>
  <r>
    <x v="105"/>
    <s v="CGECP ST OUEN L AUMONE TDI"/>
    <x v="4"/>
    <x v="3"/>
    <s v="ENCOMBRANTS"/>
    <n v="6.78"/>
  </r>
  <r>
    <x v="106"/>
    <s v="CGECP ST OUEN L AUMONE TDI"/>
    <x v="4"/>
    <x v="12"/>
    <s v="DECHETS INDUSTRIELS BANALS"/>
    <n v="4.4400000000000004"/>
  </r>
  <r>
    <x v="107"/>
    <s v="CGECP ST OUEN L AUMONE TDI"/>
    <x v="4"/>
    <x v="12"/>
    <s v="DECHETS INDUSTRIELS BANALS"/>
    <n v="2.38"/>
  </r>
  <r>
    <x v="108"/>
    <s v="CGECP ST OUEN L AUMONE TDI"/>
    <x v="4"/>
    <x v="12"/>
    <s v="DECHETS INDUSTRIELS BANALS"/>
    <n v="9.3800000000000008"/>
  </r>
  <r>
    <x v="109"/>
    <s v="CGECP ST OUEN L AUMONE TDI"/>
    <x v="4"/>
    <x v="21"/>
    <s v="FERRAILLES/METAUX"/>
    <n v="0.34"/>
  </r>
  <r>
    <x v="110"/>
    <s v="CGECP ST OUEN L AUMONE DVBIODIV"/>
    <x v="4"/>
    <x v="1"/>
    <s v="DECHETS VERTS EN MELANGE"/>
    <n v="1.46"/>
  </r>
  <r>
    <x v="111"/>
    <s v="CGECP ST OUEN L AUMONE TDI"/>
    <x v="4"/>
    <x v="12"/>
    <s v="DECHETS INDUSTRIELS BANALS"/>
    <n v="2.06"/>
  </r>
  <r>
    <x v="112"/>
    <s v="CGECP ST OUEN L AUMONE TDI"/>
    <x v="4"/>
    <x v="13"/>
    <s v="BOIS D'EMBALLAGES BRUTS"/>
    <n v="2.72"/>
  </r>
  <r>
    <x v="112"/>
    <s v="CGECP ST OUEN L AUMONE TDI"/>
    <x v="4"/>
    <x v="13"/>
    <s v="BOIS D'EMBALLAGES BRUTS"/>
    <n v="2.72"/>
  </r>
  <r>
    <x v="112"/>
    <s v="CGECP ST OUEN L AUMONE TDI"/>
    <x v="4"/>
    <x v="13"/>
    <s v="BOIS D'EMBALLAGES BRUTS"/>
    <n v="2.72"/>
  </r>
  <r>
    <x v="113"/>
    <s v="CGECP ST OUEN L AUMONE UVEND"/>
    <x v="4"/>
    <x v="5"/>
    <s v="ORDURES MENAGERES"/>
    <n v="1.528"/>
  </r>
  <r>
    <x v="114"/>
    <s v="CGECP ST OUEN L AUMONE TDI"/>
    <x v="4"/>
    <x v="11"/>
    <s v="PE GRANDE SURFACE-PEGS"/>
    <n v="1.532"/>
  </r>
  <r>
    <x v="114"/>
    <s v="CGECP ST OUEN L AUMONE TDI"/>
    <x v="4"/>
    <x v="11"/>
    <s v="PE GRANDE SURFACE-PEGS"/>
    <n v="1.532"/>
  </r>
  <r>
    <x v="115"/>
    <s v="CGECP ST OUEN L AUMONE TDI"/>
    <x v="4"/>
    <x v="15"/>
    <s v="REFUS DE TRI TPCPR"/>
    <n v="7.3"/>
  </r>
  <r>
    <x v="116"/>
    <s v="CGECP ST OUEN L AUMONE TDI"/>
    <x v="4"/>
    <x v="6"/>
    <s v="FERRAILLES A BROYER (FAB)"/>
    <n v="5.42"/>
  </r>
  <r>
    <x v="117"/>
    <s v="CGECP ST OUEN L AUMONE TDI"/>
    <x v="4"/>
    <x v="3"/>
    <s v="ENCOMBRANTS"/>
    <n v="6.24"/>
  </r>
  <r>
    <x v="118"/>
    <s v="CGECP ST OUEN L AUMONE TDI"/>
    <x v="4"/>
    <x v="12"/>
    <s v="DECHETS INDUSTRIELS BANALS"/>
    <n v="2.04"/>
  </r>
  <r>
    <x v="119"/>
    <s v="CGECP ST OUEN L AUMONE TDI"/>
    <x v="4"/>
    <x v="4"/>
    <s v="GRAVATS EN MELANGE"/>
    <n v="4.74"/>
  </r>
  <r>
    <x v="120"/>
    <s v="CGECP ST OUEN L AUMONE TDI"/>
    <x v="4"/>
    <x v="12"/>
    <s v="DECHETS INDUSTRIELS BANALS"/>
    <n v="4.24"/>
  </r>
  <r>
    <x v="121"/>
    <s v="CGECP ST OUEN L AUMONE TDI"/>
    <x v="4"/>
    <x v="19"/>
    <s v="DECHETS INDUSTRIELS BANALS"/>
    <n v="2.76"/>
  </r>
  <r>
    <x v="122"/>
    <s v="CGECP ST OUEN L AUMONE TDI"/>
    <x v="4"/>
    <x v="16"/>
    <s v="MATIERE VALO EN MELANGE"/>
    <n v="4.9790000000000001"/>
  </r>
  <r>
    <x v="123"/>
    <s v="CGECP ST OUEN L AUMONE TDI"/>
    <x v="4"/>
    <x v="13"/>
    <s v="BOIS D'EMBALLAGES BRUTS"/>
    <n v="3"/>
  </r>
  <r>
    <x v="124"/>
    <s v="CGECP ST OUEN L AUMONE TDI"/>
    <x v="4"/>
    <x v="12"/>
    <s v="DECHETS INDUSTRIELS BANALS"/>
    <n v="1.3120000000000001"/>
  </r>
  <r>
    <x v="125"/>
    <s v="CGECP ST OUEN L AUMONE TPCPR"/>
    <x v="4"/>
    <x v="15"/>
    <s v="CARTONS"/>
    <n v="2.44"/>
  </r>
  <r>
    <x v="125"/>
    <s v="CGECP ST OUEN L AUMONE TPCPR"/>
    <x v="4"/>
    <x v="15"/>
    <s v="CARTONS"/>
    <n v="2.44"/>
  </r>
  <r>
    <x v="125"/>
    <s v="CGECP ST OUEN L AUMONE TPCPR"/>
    <x v="4"/>
    <x v="15"/>
    <s v="CARTONS"/>
    <n v="2.44"/>
  </r>
  <r>
    <x v="126"/>
    <s v="CGECP ST OUEN L AUMONE TDI"/>
    <x v="4"/>
    <x v="3"/>
    <s v="ENCOMBRANTS"/>
    <n v="4.5"/>
  </r>
  <r>
    <x v="127"/>
    <s v="CGECP ST OUEN L AUMONE TDI"/>
    <x v="4"/>
    <x v="15"/>
    <s v="REFUS DE TRI TPCPR"/>
    <n v="1.218"/>
  </r>
  <r>
    <x v="127"/>
    <s v="CGECP ST OUEN L AUMONE TDI"/>
    <x v="4"/>
    <x v="15"/>
    <s v="REFUS DE TRI TPCPR"/>
    <n v="1.218"/>
  </r>
  <r>
    <x v="128"/>
    <s v="CGECP ST OUEN L AUMONE TDI"/>
    <x v="4"/>
    <x v="13"/>
    <s v="BOIS D'EMBALLAGES BRUTS"/>
    <n v="0.44"/>
  </r>
  <r>
    <x v="129"/>
    <s v="CGECP ST OUEN L AUMONE TDI"/>
    <x v="4"/>
    <x v="12"/>
    <s v="DECHETS INDUSTRIELS BANALS"/>
    <n v="0.32800000000000001"/>
  </r>
  <r>
    <x v="130"/>
    <s v="CGECP ST OUEN L AUMONE TDI"/>
    <x v="4"/>
    <x v="15"/>
    <s v="REFUS DE TRI TPCPR"/>
    <n v="3.4"/>
  </r>
  <r>
    <x v="130"/>
    <s v="CGECP ST OUEN L AUMONE TDI"/>
    <x v="4"/>
    <x v="15"/>
    <s v="REFUS DE TRI TPCPR"/>
    <n v="3.4"/>
  </r>
  <r>
    <x v="131"/>
    <s v="CGECP ST OUEN L AUMONE TDI"/>
    <x v="4"/>
    <x v="11"/>
    <s v="PE GRANDE SURFACE-PEGS"/>
    <n v="1.149"/>
  </r>
  <r>
    <x v="131"/>
    <s v="CGECP ST OUEN L AUMONE TDI"/>
    <x v="4"/>
    <x v="11"/>
    <s v="PE GRANDE SURFACE-PEGS"/>
    <n v="1.149"/>
  </r>
  <r>
    <x v="132"/>
    <s v="CGECP ST OUEN L AUMONE TDI"/>
    <x v="4"/>
    <x v="14"/>
    <s v="DECHETS INDUSTRIELS BANALS"/>
    <n v="2.8"/>
  </r>
  <r>
    <x v="133"/>
    <s v="CGECP ST OUEN L AUMONE TPCPR"/>
    <x v="4"/>
    <x v="20"/>
    <s v="HUMIDITE"/>
    <n v="0.112"/>
  </r>
  <r>
    <x v="133"/>
    <s v="CGECP ST OUEN L AUMONE TPCPR"/>
    <x v="4"/>
    <x v="20"/>
    <s v="HUMIDITE"/>
    <n v="0.112"/>
  </r>
  <r>
    <x v="133"/>
    <s v="CGECP ST OUEN L AUMONE TPCPR"/>
    <x v="4"/>
    <x v="20"/>
    <s v="HUMIDITE"/>
    <n v="0.112"/>
  </r>
  <r>
    <x v="134"/>
    <s v="CGECP ST OUEN L AUMONE DVBIODIV"/>
    <x v="4"/>
    <x v="1"/>
    <s v="DECHETS VERTS EN MELANGE"/>
    <n v="4.92"/>
  </r>
  <r>
    <x v="135"/>
    <s v="CGECP ST OUEN L AUMONE TPCPR"/>
    <x v="4"/>
    <x v="20"/>
    <s v="CARTONS"/>
    <n v="3.88"/>
  </r>
  <r>
    <x v="136"/>
    <s v="CGECP ST OUEN L AUMONE TDI"/>
    <x v="4"/>
    <x v="15"/>
    <s v="REFUS DE TRI TPCPR"/>
    <n v="0.52200000000000002"/>
  </r>
  <r>
    <x v="136"/>
    <s v="CGECP ST OUEN L AUMONE TDI"/>
    <x v="4"/>
    <x v="15"/>
    <s v="REFUS DE TRI TPCPR"/>
    <n v="0.52200000000000002"/>
  </r>
  <r>
    <x v="137"/>
    <s v="CGECP ST OUEN L AUMONE TPCPR"/>
    <x v="4"/>
    <x v="22"/>
    <s v="REFUS DE TRI TPCPR"/>
    <n v="2.1059999999999999"/>
  </r>
  <r>
    <x v="138"/>
    <s v="CGECP ST OUEN L AUMONE TPCPR"/>
    <x v="4"/>
    <x v="20"/>
    <s v="HUMIDITE"/>
    <n v="4.6260000000000003"/>
  </r>
  <r>
    <x v="138"/>
    <s v="CGECP ST OUEN L AUMONE TPCPR"/>
    <x v="4"/>
    <x v="20"/>
    <s v="HUMIDITE"/>
    <n v="4.6260000000000003"/>
  </r>
  <r>
    <x v="139"/>
    <s v="CGECP ST OUEN L AUMONE TDI"/>
    <x v="4"/>
    <x v="3"/>
    <s v="ENCOMBRANTS"/>
    <n v="3.04"/>
  </r>
  <r>
    <x v="140"/>
    <s v="CGECP ST OUEN L AUMONE TDI"/>
    <x v="5"/>
    <x v="3"/>
    <s v="ENCOMBRANTS"/>
    <n v="1.6919999999999999"/>
  </r>
  <r>
    <x v="141"/>
    <s v="CGECP ST OUEN L AUMONE TDI"/>
    <x v="5"/>
    <x v="4"/>
    <s v="GRAVATS EN MELANGE"/>
    <n v="3.12"/>
  </r>
  <r>
    <x v="142"/>
    <s v="CGECP ST OUEN L AUMONE DVBIODIV"/>
    <x v="5"/>
    <x v="1"/>
    <s v="DECHETS VERTS EN MELANGE"/>
    <n v="3.68"/>
  </r>
  <r>
    <x v="143"/>
    <s v="CGECP ST OUEN L AUMONE UVEND"/>
    <x v="5"/>
    <x v="5"/>
    <s v="ORDURES MENAGERES"/>
    <n v="1.52"/>
  </r>
  <r>
    <x v="144"/>
    <s v="CGECP ST OUEN L AUMONE TDI"/>
    <x v="5"/>
    <x v="19"/>
    <s v="DECHETS INDUSTRIELS A TRIER"/>
    <n v="2.14"/>
  </r>
  <r>
    <x v="145"/>
    <s v="CGECP ST OUEN L AUMONE DVBIODIV"/>
    <x v="5"/>
    <x v="1"/>
    <s v="DECHETS VERTS EN MELANGE"/>
    <n v="4.7"/>
  </r>
  <r>
    <x v="146"/>
    <s v="CGECP ST OUEN L AUMONE UVEND"/>
    <x v="5"/>
    <x v="10"/>
    <s v="DECHET A INCINERER"/>
    <n v="5.0599999999999996"/>
  </r>
  <r>
    <x v="147"/>
    <s v="CGECP ST OUEN L AUMONE TDI"/>
    <x v="5"/>
    <x v="23"/>
    <s v="MATIERE VALO EN MELANGE"/>
    <n v="4.84"/>
  </r>
  <r>
    <x v="148"/>
    <s v="CGECP ST OUEN L AUMONE TDI"/>
    <x v="5"/>
    <x v="3"/>
    <s v="ENCOMBRANTS"/>
    <n v="0.30499999999999999"/>
  </r>
  <r>
    <x v="149"/>
    <s v="CGECP ST OUEN L AUMONE UVEND"/>
    <x v="5"/>
    <x v="17"/>
    <s v="DECHET A INCINERER TRI"/>
    <n v="5.22"/>
  </r>
  <r>
    <x v="150"/>
    <s v="CGECP ST OUEN L AUMONE TDI"/>
    <x v="5"/>
    <x v="12"/>
    <s v="DECHETS INDUSTRIELS BANALS"/>
    <n v="5.0599999999999996"/>
  </r>
  <r>
    <x v="151"/>
    <s v="CGECP ST OUEN L AUMONE UVEND"/>
    <x v="5"/>
    <x v="8"/>
    <s v="REFUS DE TRI"/>
    <n v="4.3"/>
  </r>
  <r>
    <x v="152"/>
    <s v="CGECP ST OUEN L AUMONE DVBIODIV"/>
    <x v="5"/>
    <x v="1"/>
    <s v="DECHETS VERTS EN MELANGE"/>
    <n v="2.98"/>
  </r>
  <r>
    <x v="153"/>
    <s v="CGECP ST OUEN L AUMONE TDI"/>
    <x v="5"/>
    <x v="3"/>
    <s v="ENCOMBRANTS"/>
    <n v="0.17599999999999999"/>
  </r>
  <r>
    <x v="154"/>
    <s v="CGECP ST OUEN L AUMONE TDI"/>
    <x v="5"/>
    <x v="15"/>
    <s v="CARTONS"/>
    <n v="0.32"/>
  </r>
  <r>
    <x v="155"/>
    <s v="CGECP ST OUEN L AUMONE TDI"/>
    <x v="5"/>
    <x v="14"/>
    <s v="DECHETS INDUSTRIELS BANALS"/>
    <n v="0.44"/>
  </r>
  <r>
    <x v="156"/>
    <s v="CGECP ST OUEN L AUMONE TDI"/>
    <x v="5"/>
    <x v="3"/>
    <s v="ENCOMBRANTS"/>
    <n v="1.0999999999999999E-2"/>
  </r>
  <r>
    <x v="157"/>
    <s v="CGECP ST OUEN L AUMONE TDI"/>
    <x v="5"/>
    <x v="24"/>
    <s v="FERRAILLE MELEE"/>
    <n v="6.76"/>
  </r>
  <r>
    <x v="158"/>
    <s v="CGECP ST OUEN L AUMONE UVEND"/>
    <x v="5"/>
    <x v="5"/>
    <s v="ORDURES MENAGERES"/>
    <n v="0.27"/>
  </r>
  <r>
    <x v="159"/>
    <s v="CGECP ST OUEN L AUMONE DVBIODIV"/>
    <x v="5"/>
    <x v="1"/>
    <s v="DECHETS VERTS EN MELANGE"/>
    <n v="2.52"/>
  </r>
  <r>
    <x v="160"/>
    <s v="CGECP ST OUEN L AUMONE TDI"/>
    <x v="5"/>
    <x v="3"/>
    <s v="ENCOMBRANTS"/>
    <n v="0.188"/>
  </r>
  <r>
    <x v="161"/>
    <s v="CGECP ST OUEN L AUMONE TDI"/>
    <x v="5"/>
    <x v="0"/>
    <s v="GROS DE MAGASIN - 1.02.00"/>
    <n v="1.42"/>
  </r>
  <r>
    <x v="161"/>
    <s v="CGECP ST OUEN L AUMONE TDI"/>
    <x v="5"/>
    <x v="0"/>
    <s v="GROS DE MAGASIN - 1.02.00"/>
    <n v="1.42"/>
  </r>
  <r>
    <x v="161"/>
    <s v="CGECP ST OUEN L AUMONE TDI"/>
    <x v="5"/>
    <x v="0"/>
    <s v="GROS DE MAGASIN - 1.02.00"/>
    <n v="1.42"/>
  </r>
  <r>
    <x v="162"/>
    <s v="CGECP ST OUEN L AUMONE TDI"/>
    <x v="5"/>
    <x v="13"/>
    <s v="BOIS D'EMBALLAGES BRUTS"/>
    <n v="5.34"/>
  </r>
  <r>
    <x v="162"/>
    <s v="CGECP ST OUEN L AUMONE TDI"/>
    <x v="5"/>
    <x v="13"/>
    <s v="BOIS D'EMBALLAGES BRUTS"/>
    <n v="5.34"/>
  </r>
  <r>
    <x v="163"/>
    <s v="CGECP ST OUEN L AUMONE TDI"/>
    <x v="5"/>
    <x v="11"/>
    <s v="CARTONS"/>
    <n v="5.54"/>
  </r>
  <r>
    <x v="163"/>
    <s v="CGECP ST OUEN L AUMONE TDI"/>
    <x v="5"/>
    <x v="11"/>
    <s v="CARTONS"/>
    <n v="5.54"/>
  </r>
  <r>
    <x v="163"/>
    <s v="CGECP ST OUEN L AUMONE TDI"/>
    <x v="5"/>
    <x v="11"/>
    <s v="CARTONS"/>
    <n v="5.54"/>
  </r>
  <r>
    <x v="164"/>
    <s v="CGECP ST OUEN L AUMONE TDI"/>
    <x v="5"/>
    <x v="3"/>
    <s v="ENCOMBRANTS"/>
    <n v="3.3000000000000002E-2"/>
  </r>
  <r>
    <x v="165"/>
    <s v="CGECP ST OUEN L AUMONE TDI"/>
    <x v="5"/>
    <x v="3"/>
    <s v="ENCOMBRANTS"/>
    <n v="5.76"/>
  </r>
  <r>
    <x v="166"/>
    <s v="CGECP ST OUEN L AUMONE TDI"/>
    <x v="5"/>
    <x v="12"/>
    <s v="DECHETS INDUSTRIELS BANALS"/>
    <n v="1.74"/>
  </r>
  <r>
    <x v="167"/>
    <s v="CGECP ST OUEN L AUMONE TDI"/>
    <x v="5"/>
    <x v="13"/>
    <s v="BOIS D'EMBALLAGES BRUTS"/>
    <n v="4.68"/>
  </r>
  <r>
    <x v="167"/>
    <s v="CGECP ST OUEN L AUMONE TDI"/>
    <x v="5"/>
    <x v="13"/>
    <s v="BOIS D'EMBALLAGES BRUTS"/>
    <n v="4.68"/>
  </r>
  <r>
    <x v="168"/>
    <s v="CGECP ST OUEN L AUMONE TDI"/>
    <x v="5"/>
    <x v="12"/>
    <s v="DECHETS INDUSTRIELS BANALS"/>
    <n v="0.12"/>
  </r>
  <r>
    <x v="169"/>
    <s v="CGECP ST OUEN L AUMONE TDI"/>
    <x v="5"/>
    <x v="4"/>
    <s v="GRAVATS EN MELANGE"/>
    <n v="1.38"/>
  </r>
  <r>
    <x v="170"/>
    <s v="CGECP ST OUEN L AUMONE TDI"/>
    <x v="5"/>
    <x v="12"/>
    <s v="ENCOMBRANTS"/>
    <n v="1.02"/>
  </r>
  <r>
    <x v="171"/>
    <s v="CGECP ST OUEN L AUMONE TDI"/>
    <x v="5"/>
    <x v="12"/>
    <s v="DECHETS INDUSTRIELS BANALS"/>
    <n v="0.04"/>
  </r>
  <r>
    <x v="172"/>
    <s v="CGECP ST OUEN L AUMONE TDI"/>
    <x v="5"/>
    <x v="15"/>
    <s v="CARTONS"/>
    <n v="8.44"/>
  </r>
  <r>
    <x v="173"/>
    <s v="CGECP ST OUEN L AUMONE UVEND"/>
    <x v="5"/>
    <x v="5"/>
    <s v="ORDURES MENAGERES"/>
    <n v="0.63"/>
  </r>
  <r>
    <x v="174"/>
    <s v="CGECP ST OUEN L AUMONE UVEDAS"/>
    <x v="5"/>
    <x v="15"/>
    <s v="DECHETS INDUSTRIELS BANALS"/>
    <n v="1.5"/>
  </r>
  <r>
    <x v="175"/>
    <s v="CGECP ST OUEN L AUMONE TPCPR"/>
    <x v="5"/>
    <x v="15"/>
    <s v="CARTONS"/>
    <n v="0.8"/>
  </r>
  <r>
    <x v="175"/>
    <s v="CGECP ST OUEN L AUMONE TPCPR"/>
    <x v="5"/>
    <x v="15"/>
    <s v="CARTONS"/>
    <n v="0.8"/>
  </r>
  <r>
    <x v="176"/>
    <s v="CGECP ST OUEN L AUMONE TDI"/>
    <x v="5"/>
    <x v="15"/>
    <s v="CARTONS"/>
    <n v="8.3800000000000008"/>
  </r>
  <r>
    <x v="176"/>
    <s v="CGECP ST OUEN L AUMONE TDI"/>
    <x v="5"/>
    <x v="15"/>
    <s v="CARTONS"/>
    <n v="8.3800000000000008"/>
  </r>
  <r>
    <x v="177"/>
    <s v="CGECP ST OUEN L AUMONE TDI"/>
    <x v="5"/>
    <x v="14"/>
    <s v="BOIS B BRUT"/>
    <n v="1.4"/>
  </r>
  <r>
    <x v="178"/>
    <s v="CGECP ST OUEN L AUMONE TPCPR"/>
    <x v="5"/>
    <x v="15"/>
    <s v="REFUS DE TRI TPCPR"/>
    <n v="1.94"/>
  </r>
  <r>
    <x v="179"/>
    <s v="CGECP ST OUEN L AUMONE TDI"/>
    <x v="5"/>
    <x v="16"/>
    <s v="REFACTION"/>
    <n v="1.819"/>
  </r>
  <r>
    <x v="180"/>
    <s v="CGECP ST OUEN L AUMONE TDI"/>
    <x v="5"/>
    <x v="15"/>
    <s v="CARTONS"/>
    <n v="0.98"/>
  </r>
  <r>
    <x v="181"/>
    <s v="CGECP ST OUEN L AUMONE TDI"/>
    <x v="5"/>
    <x v="3"/>
    <s v="ENCOMBRANTS"/>
    <n v="6.9"/>
  </r>
  <r>
    <x v="182"/>
    <s v="CGECP ST OUEN L AUMONE TDI"/>
    <x v="5"/>
    <x v="3"/>
    <s v="ENCOMBRANTS"/>
    <n v="2.14"/>
  </r>
  <r>
    <x v="183"/>
    <s v="CGECP ST OUEN L AUMONE TDI"/>
    <x v="5"/>
    <x v="12"/>
    <s v="DECHETS INDUSTRIELS BANALS"/>
    <n v="0.91500000000000004"/>
  </r>
  <r>
    <x v="184"/>
    <s v="CGECP ST OUEN L AUMONE TDI"/>
    <x v="5"/>
    <x v="15"/>
    <s v="CARTONS"/>
    <n v="3.88"/>
  </r>
  <r>
    <x v="184"/>
    <s v="CGECP ST OUEN L AUMONE TDI"/>
    <x v="5"/>
    <x v="15"/>
    <s v="CARTONS"/>
    <n v="3.88"/>
  </r>
  <r>
    <x v="185"/>
    <s v="CGECP ST OUEN L AUMONE TDI"/>
    <x v="6"/>
    <x v="3"/>
    <s v="ENCOMBRANTS"/>
    <n v="0.49199999999999999"/>
  </r>
  <r>
    <x v="186"/>
    <s v="CGECP ST OUEN L AUMONE DVBIODIV"/>
    <x v="6"/>
    <x v="1"/>
    <s v="DECHETS VERTS EN MELANGE"/>
    <n v="3.22"/>
  </r>
  <r>
    <x v="187"/>
    <s v="CGECP ST OUEN L AUMONE TDI"/>
    <x v="6"/>
    <x v="3"/>
    <s v="ENCOMBRANTS"/>
    <n v="6.3"/>
  </r>
  <r>
    <x v="188"/>
    <s v="CGECP ST OUEN L AUMONE TDI"/>
    <x v="6"/>
    <x v="6"/>
    <s v="FERRAILLES A BROYER (FAB)"/>
    <n v="4.9000000000000004"/>
  </r>
  <r>
    <x v="189"/>
    <s v="CGECP ST OUEN L AUMONE TDI"/>
    <x v="6"/>
    <x v="12"/>
    <s v="DECHETS INDUSTRIELS BANALS"/>
    <n v="2.3199999999999998"/>
  </r>
  <r>
    <x v="190"/>
    <s v="CGECP ST OUEN L AUMONE TDI"/>
    <x v="6"/>
    <x v="25"/>
    <s v="SOUCHES"/>
    <n v="2.3119999999999998"/>
  </r>
  <r>
    <x v="191"/>
    <s v="CGECP ST OUEN L AUMONE UVEND"/>
    <x v="6"/>
    <x v="5"/>
    <s v="ORDURES MENAGERES"/>
    <n v="2.72"/>
  </r>
  <r>
    <x v="192"/>
    <s v="CGECP ST OUEN L AUMONE UVEND"/>
    <x v="6"/>
    <x v="17"/>
    <s v="DECHET A INCINERER TRI"/>
    <n v="2.88"/>
  </r>
  <r>
    <x v="193"/>
    <s v="CGECP ST OUEN L AUMONE TDI"/>
    <x v="6"/>
    <x v="7"/>
    <s v="MATIERE VALO EN MELANGE"/>
    <n v="2.58"/>
  </r>
  <r>
    <x v="194"/>
    <s v="CGECP ST OUEN L AUMONE TDI"/>
    <x v="6"/>
    <x v="13"/>
    <s v="BOIS D'EMBALLAGES BRUTS"/>
    <n v="0.3"/>
  </r>
  <r>
    <x v="195"/>
    <s v="CGECP ST OUEN L AUMONE TDI"/>
    <x v="6"/>
    <x v="3"/>
    <s v="ENCOMBRANTS"/>
    <n v="8.4000000000000005E-2"/>
  </r>
  <r>
    <x v="196"/>
    <s v="CGECP ST OUEN L AUMONE UVEND"/>
    <x v="6"/>
    <x v="5"/>
    <s v="ORDURES MENAGERES"/>
    <n v="2.2999999999999998"/>
  </r>
  <r>
    <x v="197"/>
    <s v="CGECP ST OUEN L AUMONE UVEND"/>
    <x v="6"/>
    <x v="8"/>
    <s v="REFUS DE TRI"/>
    <n v="4.2"/>
  </r>
  <r>
    <x v="198"/>
    <s v="CGECP ST OUEN L AUMONE UVEND"/>
    <x v="6"/>
    <x v="10"/>
    <s v="DECHET A INCINERER"/>
    <n v="4.4000000000000004"/>
  </r>
  <r>
    <x v="199"/>
    <s v="CGECP ST OUEN L AUMONE TDI"/>
    <x v="6"/>
    <x v="7"/>
    <s v="MATIERE VALO EN MELANGE"/>
    <n v="5.4"/>
  </r>
  <r>
    <x v="199"/>
    <s v="CGECP ST OUEN L AUMONE TDI"/>
    <x v="6"/>
    <x v="7"/>
    <s v="MATIERE VALO EN MELANGE"/>
    <n v="5.4"/>
  </r>
  <r>
    <x v="200"/>
    <s v="CGECP ST OUEN L AUMONE UVEND"/>
    <x v="6"/>
    <x v="8"/>
    <s v="REFUS DE TRI"/>
    <n v="2.1800000000000002"/>
  </r>
  <r>
    <x v="201"/>
    <s v="CGECP ST OUEN L AUMONE UVEND"/>
    <x v="6"/>
    <x v="5"/>
    <s v="ORDURES MENAGERES"/>
    <n v="3.7"/>
  </r>
  <r>
    <x v="202"/>
    <s v="CGECP ST OUEN L AUMONE TDI"/>
    <x v="6"/>
    <x v="3"/>
    <s v="ENCOMBRANTS"/>
    <n v="2.7160000000000002"/>
  </r>
  <r>
    <x v="203"/>
    <s v="CGECP ST OUEN L AUMONE TDI"/>
    <x v="6"/>
    <x v="11"/>
    <s v="PE GRANDE SURFACE-PEGS"/>
    <n v="3.46"/>
  </r>
  <r>
    <x v="203"/>
    <s v="CGECP ST OUEN L AUMONE TDI"/>
    <x v="6"/>
    <x v="11"/>
    <s v="PE GRANDE SURFACE-PEGS"/>
    <n v="3.46"/>
  </r>
  <r>
    <x v="204"/>
    <s v="CGECP ST OUEN L AUMONE TDI"/>
    <x v="6"/>
    <x v="4"/>
    <s v="GRAVATS EN MELANGE"/>
    <n v="7.9000000000000001E-2"/>
  </r>
  <r>
    <x v="205"/>
    <s v="CGECP ST OUEN L AUMONE TDI"/>
    <x v="6"/>
    <x v="11"/>
    <s v="PE GRANDE SURFACE-PEGS"/>
    <n v="1.34"/>
  </r>
  <r>
    <x v="205"/>
    <s v="CGECP ST OUEN L AUMONE TDI"/>
    <x v="6"/>
    <x v="11"/>
    <s v="PE GRANDE SURFACE-PEGS"/>
    <n v="1.34"/>
  </r>
  <r>
    <x v="206"/>
    <s v="CGECP ST OUEN L AUMONE TDI"/>
    <x v="6"/>
    <x v="3"/>
    <s v="ENCOMBRANTS"/>
    <n v="4.28"/>
  </r>
  <r>
    <x v="207"/>
    <s v="CGECP ST OUEN L AUMONE UVEND"/>
    <x v="6"/>
    <x v="5"/>
    <s v="ORDURES MENAGERES"/>
    <n v="5.3"/>
  </r>
  <r>
    <x v="208"/>
    <s v="CGECP ST OUEN L AUMONE TDI"/>
    <x v="6"/>
    <x v="11"/>
    <s v="PE GRANDE SURFACE-PEGS"/>
    <n v="0.84"/>
  </r>
  <r>
    <x v="208"/>
    <s v="CGECP ST OUEN L AUMONE TDI"/>
    <x v="6"/>
    <x v="11"/>
    <s v="PE GRANDE SURFACE-PEGS"/>
    <n v="0.84"/>
  </r>
  <r>
    <x v="209"/>
    <s v="CGECP ST OUEN L AUMONE TDI"/>
    <x v="6"/>
    <x v="3"/>
    <s v="ENCOMBRANTS"/>
    <n v="6.68"/>
  </r>
  <r>
    <x v="209"/>
    <s v="CGECP ST OUEN L AUMONE TDI"/>
    <x v="6"/>
    <x v="3"/>
    <s v="ENCOMBRANTS"/>
    <n v="6.68"/>
  </r>
  <r>
    <x v="210"/>
    <s v="CGECP ST OUEN L AUMONE TDI"/>
    <x v="6"/>
    <x v="4"/>
    <s v="GRAVATS EN MELANGE"/>
    <n v="3.8809999999999998"/>
  </r>
  <r>
    <x v="211"/>
    <s v="CGECP ST OUEN L AUMONE DVBIODIV"/>
    <x v="6"/>
    <x v="1"/>
    <s v="DECHETS VERTS EN MELANGE"/>
    <n v="4.5999999999999996"/>
  </r>
  <r>
    <x v="212"/>
    <s v="CGECP ST OUEN L AUMONE TDI"/>
    <x v="6"/>
    <x v="16"/>
    <s v="MATIERE VALO EN MELANGE"/>
    <n v="1.92"/>
  </r>
  <r>
    <x v="213"/>
    <s v="CGECP ST OUEN L AUMONE TDI"/>
    <x v="6"/>
    <x v="4"/>
    <s v="GRAVATS EN MELANGE"/>
    <n v="5.8"/>
  </r>
  <r>
    <x v="214"/>
    <s v="CGECP ST OUEN L AUMONE TDI"/>
    <x v="6"/>
    <x v="16"/>
    <s v="DECHETS INDUSTRIELS BANALS"/>
    <n v="2.96"/>
  </r>
  <r>
    <x v="215"/>
    <s v="CGECP ST OUEN L AUMONE TDI"/>
    <x v="6"/>
    <x v="12"/>
    <s v="DECHETS INDUSTRIELS BANALS"/>
    <n v="1.6"/>
  </r>
  <r>
    <x v="216"/>
    <s v="CGECP ST OUEN L AUMONE TDI"/>
    <x v="6"/>
    <x v="7"/>
    <s v="MATIERE VALO EN MELANGE"/>
    <n v="6.02"/>
  </r>
  <r>
    <x v="216"/>
    <s v="CGECP ST OUEN L AUMONE TDI"/>
    <x v="6"/>
    <x v="7"/>
    <s v="MATIERE VALO EN MELANGE"/>
    <n v="6.02"/>
  </r>
  <r>
    <x v="217"/>
    <s v="CGECP ST OUEN L AUMONE TPCPR"/>
    <x v="6"/>
    <x v="20"/>
    <s v="ONDULE RECUPERE VRAC - BALLE&lt;320 KG"/>
    <n v="0.40799999999999997"/>
  </r>
  <r>
    <x v="218"/>
    <s v="CGECP ST OUEN L AUMONE TDI"/>
    <x v="6"/>
    <x v="16"/>
    <s v="DECHETS INDUSTRIELS BANALS"/>
    <n v="1.968"/>
  </r>
  <r>
    <x v="219"/>
    <s v="CGECP ST OUEN L AUMONE TDI"/>
    <x v="6"/>
    <x v="15"/>
    <s v="CARTONS"/>
    <n v="2.66"/>
  </r>
  <r>
    <x v="220"/>
    <s v="CGECP ST OUEN L AUMONE TDI"/>
    <x v="6"/>
    <x v="3"/>
    <s v="ENCOMBRANTS"/>
    <n v="3.06"/>
  </r>
  <r>
    <x v="221"/>
    <s v="CGECP ST OUEN L AUMONE TDI"/>
    <x v="6"/>
    <x v="3"/>
    <s v="ENCOMBRANTS"/>
    <n v="7.5999999999999998E-2"/>
  </r>
  <r>
    <x v="222"/>
    <s v="CGECP ST OUEN L AUMONE TDI"/>
    <x v="6"/>
    <x v="3"/>
    <s v="ENCOMBRANTS"/>
    <n v="2.464"/>
  </r>
  <r>
    <x v="223"/>
    <s v="CGECP ST OUEN L AUMONE TDI"/>
    <x v="6"/>
    <x v="3"/>
    <s v="ENCOMBRANTS"/>
    <n v="4.2"/>
  </r>
  <r>
    <x v="224"/>
    <s v="CGECP ST OUEN L AUMONE TDI"/>
    <x v="7"/>
    <x v="4"/>
    <s v="GRAVATS EN MELANGE"/>
    <n v="3.02"/>
  </r>
  <r>
    <x v="225"/>
    <s v="CGECP ST OUEN L AUMONE TDI"/>
    <x v="7"/>
    <x v="2"/>
    <s v="GRAVATS"/>
    <n v="2.16"/>
  </r>
  <r>
    <x v="226"/>
    <s v="CGECP ST OUEN L AUMONE DVBIODIV"/>
    <x v="7"/>
    <x v="1"/>
    <s v="DECHETS VERTS EN MELANGE"/>
    <n v="4.9000000000000004"/>
  </r>
  <r>
    <x v="227"/>
    <s v="CGECP ST OUEN L AUMONE TDI"/>
    <x v="7"/>
    <x v="2"/>
    <s v="GRAVATS"/>
    <n v="4.54"/>
  </r>
  <r>
    <x v="228"/>
    <s v="CGECP ST OUEN L AUMONE TDI"/>
    <x v="7"/>
    <x v="3"/>
    <s v="ENCOMBRANTS"/>
    <n v="8.8000000000000007"/>
  </r>
  <r>
    <x v="229"/>
    <s v="CGECP ST OUEN L AUMONE TDI"/>
    <x v="7"/>
    <x v="6"/>
    <s v="FERRAILLES A BROYER (FAB)"/>
    <n v="3.4"/>
  </r>
  <r>
    <x v="230"/>
    <s v="CGECP ST OUEN L AUMONE TDI"/>
    <x v="7"/>
    <x v="3"/>
    <s v="ENCOMBRANTS"/>
    <n v="2.94"/>
  </r>
  <r>
    <x v="231"/>
    <s v="CGECP ST OUEN L AUMONE UVEND"/>
    <x v="7"/>
    <x v="5"/>
    <s v="ORDURES MENAGERES"/>
    <n v="4.88"/>
  </r>
  <r>
    <x v="232"/>
    <s v="CGECP ST OUEN L AUMONE TDI"/>
    <x v="7"/>
    <x v="25"/>
    <s v="SOUCHES"/>
    <n v="4.74"/>
  </r>
  <r>
    <x v="233"/>
    <s v="CGECP ST OUEN L AUMONE TDI"/>
    <x v="7"/>
    <x v="3"/>
    <s v="ENCOMBRANTS"/>
    <n v="4.5"/>
  </r>
  <r>
    <x v="234"/>
    <s v="CGECP ST OUEN L AUMONE TDI"/>
    <x v="7"/>
    <x v="3"/>
    <s v="ENCOMBRANTS"/>
    <n v="5.0199999999999996"/>
  </r>
  <r>
    <x v="235"/>
    <s v="CGECP ST OUEN L AUMONE TDI"/>
    <x v="7"/>
    <x v="3"/>
    <s v="ENCOMBRANTS"/>
    <n v="3.38"/>
  </r>
  <r>
    <x v="236"/>
    <s v="CGECP ST OUEN L AUMONE DVBIODIV"/>
    <x v="7"/>
    <x v="1"/>
    <s v="DECHETS VERTS EN MELANGE"/>
    <n v="4.4000000000000004"/>
  </r>
  <r>
    <x v="237"/>
    <s v="CGECP ST OUEN L AUMONE TDI"/>
    <x v="7"/>
    <x v="3"/>
    <s v="ENCOMBRANTS"/>
    <n v="6.1"/>
  </r>
  <r>
    <x v="238"/>
    <s v="CGECP ST OUEN L AUMONE DVBIODIV"/>
    <x v="7"/>
    <x v="1"/>
    <s v="DECHETS VERTS EN MELANGE"/>
    <n v="5.96"/>
  </r>
  <r>
    <x v="239"/>
    <s v="CGECP ST OUEN L AUMONE TDI"/>
    <x v="8"/>
    <x v="4"/>
    <s v="GRAVATS EN MELANGE"/>
    <n v="2.58"/>
  </r>
  <r>
    <x v="240"/>
    <s v="CGECP ST OUEN L AUMONE TDI"/>
    <x v="8"/>
    <x v="3"/>
    <s v="ENCOMBRANTS"/>
    <n v="2.56"/>
  </r>
  <r>
    <x v="241"/>
    <s v="CGECP ST OUEN L AUMONE DVBIODIV"/>
    <x v="8"/>
    <x v="1"/>
    <s v="DECHETS VERTS EN MELANGE"/>
    <n v="5.38"/>
  </r>
  <r>
    <x v="242"/>
    <s v="CGECP ST OUEN L AUMONE TDI"/>
    <x v="8"/>
    <x v="3"/>
    <s v="ENCOMBRANTS"/>
    <n v="3.44"/>
  </r>
  <r>
    <x v="243"/>
    <s v="CGECP ST OUEN L AUMONE TDI"/>
    <x v="8"/>
    <x v="4"/>
    <s v="GRAVATS EN MELANGE"/>
    <n v="2.88"/>
  </r>
  <r>
    <x v="244"/>
    <s v="CGECP ST OUEN L AUMONE TDI"/>
    <x v="8"/>
    <x v="3"/>
    <s v="ENCOMBRANTS"/>
    <n v="3.12"/>
  </r>
  <r>
    <x v="245"/>
    <s v="CGECP ST OUEN L AUMONE TDI"/>
    <x v="8"/>
    <x v="3"/>
    <s v="ENCOMBRANTS"/>
    <n v="4.24"/>
  </r>
  <r>
    <x v="246"/>
    <s v="CGECP ST OUEN L AUMONE TDI"/>
    <x v="8"/>
    <x v="3"/>
    <s v="ENCOMBRANTS"/>
    <n v="2.3199999999999998"/>
  </r>
  <r>
    <x v="247"/>
    <s v="CGECP ST OUEN L AUMONE TDI"/>
    <x v="8"/>
    <x v="2"/>
    <s v="GRAVATS"/>
    <n v="1.5"/>
  </r>
  <r>
    <x v="248"/>
    <s v="CGECP ST OUEN L AUMONE TDI"/>
    <x v="8"/>
    <x v="3"/>
    <s v="ENCOMBRANTS"/>
    <n v="6.2"/>
  </r>
  <r>
    <x v="249"/>
    <s v="CGECP ST OUEN L AUMONE TDI"/>
    <x v="8"/>
    <x v="3"/>
    <s v="ENCOMBRANTS"/>
    <n v="2.34"/>
  </r>
  <r>
    <x v="250"/>
    <s v="CGECP ST OUEN L AUMONE TDI"/>
    <x v="8"/>
    <x v="3"/>
    <s v="ENCOMBRANTS"/>
    <n v="2.3199999999999998"/>
  </r>
  <r>
    <x v="251"/>
    <s v="CGECP ST OUEN L AUMONE TDI"/>
    <x v="8"/>
    <x v="3"/>
    <s v="ENCOMBRANTS"/>
    <n v="4.26"/>
  </r>
  <r>
    <x v="252"/>
    <s v="CGECP ST OUEN L AUMONE TDI"/>
    <x v="8"/>
    <x v="3"/>
    <s v="ENCOMBRANTS"/>
    <n v="2.2599999999999998"/>
  </r>
  <r>
    <x v="253"/>
    <s v="CGECP ST OUEN L AUMONE DVBIODIV"/>
    <x v="8"/>
    <x v="1"/>
    <s v="DECHETS VERTS EN MELANGE"/>
    <n v="2.54"/>
  </r>
  <r>
    <x v="254"/>
    <s v="CGECP ST OUEN L AUMONE DVBIODIV"/>
    <x v="8"/>
    <x v="1"/>
    <s v="DECHETS VERTS EN MELANGE"/>
    <n v="3.7"/>
  </r>
  <r>
    <x v="255"/>
    <s v="CGECP ST OUEN L AUMONE TDI"/>
    <x v="9"/>
    <x v="3"/>
    <s v="ENCOMBRANTS"/>
    <n v="8.5000000000000006E-2"/>
  </r>
  <r>
    <x v="256"/>
    <s v="CGECP ST OUEN L AUMONE TDI"/>
    <x v="9"/>
    <x v="3"/>
    <s v="ENCOMBRANTS"/>
    <n v="2.8969999999999998"/>
  </r>
  <r>
    <x v="257"/>
    <s v="CGECP ST OUEN L AUMONE TDI"/>
    <x v="9"/>
    <x v="5"/>
    <s v="ORDURES MENAGERES"/>
    <n v="0.24"/>
  </r>
  <r>
    <x v="258"/>
    <s v="CGECP ST OUEN L AUMONE UVEND"/>
    <x v="9"/>
    <x v="5"/>
    <s v="ORDURES MENAGERES"/>
    <n v="2.12"/>
  </r>
  <r>
    <x v="259"/>
    <s v="CGECP ST OUEN L AUMONE UVEND"/>
    <x v="9"/>
    <x v="8"/>
    <s v="REFUS DE TRI"/>
    <n v="0.41"/>
  </r>
  <r>
    <x v="260"/>
    <s v="CGECP ST OUEN L AUMONE UVEND"/>
    <x v="9"/>
    <x v="8"/>
    <s v="REFUS DE TRI"/>
    <n v="0.108"/>
  </r>
  <r>
    <x v="261"/>
    <s v="CGECP ST OUEN L AUMONE TDI"/>
    <x v="9"/>
    <x v="3"/>
    <s v="ENCOMBRANTS"/>
    <n v="0.10100000000000001"/>
  </r>
  <r>
    <x v="262"/>
    <s v="CGECP ST OUEN L AUMONE UVEND"/>
    <x v="9"/>
    <x v="12"/>
    <s v="DECHETS INDUSTRIELS BANALS"/>
    <n v="6.18"/>
  </r>
  <r>
    <x v="263"/>
    <s v="CGECP ST OUEN L AUMONE TDI"/>
    <x v="9"/>
    <x v="3"/>
    <s v="ENCOMBRANTS"/>
    <n v="2.2799999999999998"/>
  </r>
  <r>
    <x v="264"/>
    <s v="CGECP ST OUEN L AUMONE UVEND"/>
    <x v="9"/>
    <x v="5"/>
    <s v="ORDURES MENAGERES"/>
    <n v="6.44"/>
  </r>
  <r>
    <x v="265"/>
    <s v="CGECP ST OUEN L AUMONE TDI"/>
    <x v="9"/>
    <x v="7"/>
    <s v="MATIERE VALO EN MELANGE"/>
    <n v="4.8600000000000003"/>
  </r>
  <r>
    <x v="266"/>
    <s v="CGECP ST OUEN L AUMONE TDI"/>
    <x v="9"/>
    <x v="20"/>
    <s v="CARTONS"/>
    <n v="1.92"/>
  </r>
  <r>
    <x v="266"/>
    <s v="CGECP ST OUEN L AUMONE TDI"/>
    <x v="9"/>
    <x v="20"/>
    <s v="CARTONS"/>
    <n v="1.92"/>
  </r>
  <r>
    <x v="267"/>
    <s v="CGECP ST OUEN L AUMONE TDI"/>
    <x v="9"/>
    <x v="3"/>
    <s v="ENCOMBRANTS"/>
    <n v="8.36"/>
  </r>
  <r>
    <x v="268"/>
    <s v="CGECP ST OUEN L AUMONE TDI"/>
    <x v="9"/>
    <x v="6"/>
    <s v="FERRAILLES A BROYER (FAB)"/>
    <n v="0.08"/>
  </r>
  <r>
    <x v="269"/>
    <s v="CGECP ST OUEN L AUMONE TDI"/>
    <x v="9"/>
    <x v="11"/>
    <s v="CARTONS"/>
    <n v="2.82"/>
  </r>
  <r>
    <x v="269"/>
    <s v="CGECP ST OUEN L AUMONE TDI"/>
    <x v="9"/>
    <x v="11"/>
    <s v="CARTONS"/>
    <n v="2.82"/>
  </r>
  <r>
    <x v="269"/>
    <s v="CGECP ST OUEN L AUMONE TDI"/>
    <x v="9"/>
    <x v="11"/>
    <s v="CARTONS"/>
    <n v="2.82"/>
  </r>
  <r>
    <x v="270"/>
    <s v="CGECP ST OUEN L AUMONE UVEND"/>
    <x v="9"/>
    <x v="10"/>
    <s v="DECHET A INCINERER"/>
    <n v="1.68"/>
  </r>
  <r>
    <x v="271"/>
    <s v="CGECP ST OUEN L AUMONE TDI"/>
    <x v="9"/>
    <x v="12"/>
    <s v="ENCOMBRANTS"/>
    <n v="2.3319999999999999"/>
  </r>
  <r>
    <x v="272"/>
    <s v="CGECP ST OUEN L AUMONE TDI"/>
    <x v="9"/>
    <x v="11"/>
    <s v="CARTONS"/>
    <n v="1.86"/>
  </r>
  <r>
    <x v="272"/>
    <s v="CGECP ST OUEN L AUMONE TDI"/>
    <x v="9"/>
    <x v="11"/>
    <s v="CARTONS"/>
    <n v="1.86"/>
  </r>
  <r>
    <x v="272"/>
    <s v="CGECP ST OUEN L AUMONE TDI"/>
    <x v="9"/>
    <x v="11"/>
    <s v="CARTONS"/>
    <n v="1.86"/>
  </r>
  <r>
    <x v="273"/>
    <s v="CGECP ST OUEN L AUMONE TDI"/>
    <x v="9"/>
    <x v="11"/>
    <s v="CARTONS"/>
    <n v="2.96"/>
  </r>
  <r>
    <x v="273"/>
    <s v="CGECP ST OUEN L AUMONE TDI"/>
    <x v="9"/>
    <x v="11"/>
    <s v="CARTONS"/>
    <n v="2.96"/>
  </r>
  <r>
    <x v="274"/>
    <s v="CGECP ST OUEN L AUMONE UVEND"/>
    <x v="9"/>
    <x v="5"/>
    <s v="ENCOMBRANTS"/>
    <n v="3.16"/>
  </r>
  <r>
    <x v="275"/>
    <s v="CGECP ST OUEN L AUMONE TDI"/>
    <x v="9"/>
    <x v="11"/>
    <s v="DECHETS INDUSTRIELS BANALS"/>
    <n v="5.12"/>
  </r>
  <r>
    <x v="276"/>
    <s v="CGECP ST OUEN L AUMONE UVEND"/>
    <x v="9"/>
    <x v="5"/>
    <s v="ORDURES MENAGERES"/>
    <n v="4.28"/>
  </r>
  <r>
    <x v="277"/>
    <s v="CGECP ST OUEN L AUMONE TDI"/>
    <x v="9"/>
    <x v="11"/>
    <s v="CARTONS"/>
    <n v="1.44"/>
  </r>
  <r>
    <x v="277"/>
    <s v="CGECP ST OUEN L AUMONE TDI"/>
    <x v="9"/>
    <x v="11"/>
    <s v="CARTONS"/>
    <n v="1.44"/>
  </r>
  <r>
    <x v="277"/>
    <s v="CGECP ST OUEN L AUMONE TDI"/>
    <x v="9"/>
    <x v="11"/>
    <s v="CARTONS"/>
    <n v="1.44"/>
  </r>
  <r>
    <x v="278"/>
    <s v="CGECP ST OUEN L AUMONE TDI"/>
    <x v="9"/>
    <x v="4"/>
    <s v="GRAVATS EN MELANGE"/>
    <n v="2.84"/>
  </r>
  <r>
    <x v="279"/>
    <s v="CGECP ST OUEN L AUMONE TDI"/>
    <x v="9"/>
    <x v="3"/>
    <s v="ENCOMBRANTS"/>
    <n v="1.6080000000000001"/>
  </r>
  <r>
    <x v="280"/>
    <s v="CGECP ST OUEN L AUMONE TDI"/>
    <x v="9"/>
    <x v="12"/>
    <s v="DECHETS INDUSTRIELS BANALS"/>
    <n v="2.198"/>
  </r>
  <r>
    <x v="281"/>
    <s v="CGECP ST OUEN L AUMONE TDI"/>
    <x v="9"/>
    <x v="16"/>
    <s v="DECHETS INDUSTRIELS BANALS"/>
    <n v="0.98399999999999999"/>
  </r>
  <r>
    <x v="282"/>
    <s v="CGECP ST OUEN L AUMONE TDI"/>
    <x v="9"/>
    <x v="13"/>
    <s v="BOIS B BRUT"/>
    <n v="1.52"/>
  </r>
  <r>
    <x v="283"/>
    <s v="CGECP ST OUEN L AUMONE TDI"/>
    <x v="9"/>
    <x v="12"/>
    <s v="DECHETS INDUSTRIELS BANALS"/>
    <n v="9.8000000000000004E-2"/>
  </r>
  <r>
    <x v="284"/>
    <s v="CGECP ST OUEN L AUMONE TDI"/>
    <x v="9"/>
    <x v="11"/>
    <s v="PE GRANDE SURFACE-PEGS"/>
    <n v="0.32"/>
  </r>
  <r>
    <x v="284"/>
    <s v="CGECP ST OUEN L AUMONE TDI"/>
    <x v="9"/>
    <x v="11"/>
    <s v="PE GRANDE SURFACE-PEGS"/>
    <n v="0.32"/>
  </r>
  <r>
    <x v="284"/>
    <s v="CGECP ST OUEN L AUMONE TDI"/>
    <x v="9"/>
    <x v="11"/>
    <s v="PE GRANDE SURFACE-PEGS"/>
    <n v="0.32"/>
  </r>
  <r>
    <x v="285"/>
    <s v="CGECP ST OUEN L AUMONE DVBIODIV"/>
    <x v="9"/>
    <x v="1"/>
    <s v="DECHETS VERTS EN MELANGE"/>
    <n v="3.28"/>
  </r>
  <r>
    <x v="286"/>
    <s v="CGECP ST OUEN L AUMONE TDI"/>
    <x v="9"/>
    <x v="16"/>
    <s v="DECHETS INDUSTRIELS BANALS"/>
    <n v="2.2400000000000002"/>
  </r>
  <r>
    <x v="287"/>
    <s v="CGECP ST OUEN L AUMONE TDI"/>
    <x v="9"/>
    <x v="15"/>
    <s v="CARTONS"/>
    <n v="3.16"/>
  </r>
  <r>
    <x v="288"/>
    <s v="CGECP ST OUEN L AUMONE TDI"/>
    <x v="9"/>
    <x v="19"/>
    <s v="DECHETS INDUSTRIELS BANALS"/>
    <n v="1.32"/>
  </r>
  <r>
    <x v="289"/>
    <s v="CGECP ST OUEN L AUMONE UVEND"/>
    <x v="9"/>
    <x v="8"/>
    <s v="REFUS DE TRI"/>
    <n v="2.1999999999999999E-2"/>
  </r>
  <r>
    <x v="290"/>
    <s v="CGECP ST OUEN L AUMONE TDI"/>
    <x v="9"/>
    <x v="13"/>
    <s v="REFACTION"/>
    <n v="2.48"/>
  </r>
  <r>
    <x v="290"/>
    <s v="CGECP ST OUEN L AUMONE TDI"/>
    <x v="9"/>
    <x v="13"/>
    <s v="REFACTION"/>
    <n v="2.48"/>
  </r>
  <r>
    <x v="291"/>
    <s v="CGECP ST OUEN L AUMONE UVEND"/>
    <x v="9"/>
    <x v="8"/>
    <s v="REFUS DE TRI"/>
    <n v="4.96"/>
  </r>
  <r>
    <x v="292"/>
    <s v="CGECP ST OUEN L AUMONE TDI"/>
    <x v="9"/>
    <x v="16"/>
    <s v="REFACTION"/>
    <n v="6.26"/>
  </r>
  <r>
    <x v="292"/>
    <s v="CGECP ST OUEN L AUMONE TDI"/>
    <x v="9"/>
    <x v="16"/>
    <s v="REFACTION"/>
    <n v="6.26"/>
  </r>
  <r>
    <x v="293"/>
    <s v="CGECP ST OUEN L AUMONE TDI"/>
    <x v="9"/>
    <x v="12"/>
    <s v="DECHETS INDUSTRIELS BANALS"/>
    <n v="1.278"/>
  </r>
  <r>
    <x v="294"/>
    <s v="CGECP ST OUEN L AUMONE TDI"/>
    <x v="9"/>
    <x v="3"/>
    <s v="ENCOMBRANTS"/>
    <n v="3.2789999999999999"/>
  </r>
  <r>
    <x v="295"/>
    <s v="CGECP ST OUEN L AUMONE TDI"/>
    <x v="9"/>
    <x v="16"/>
    <s v="HUMIDITE"/>
    <n v="0.16"/>
  </r>
  <r>
    <x v="296"/>
    <s v="CGECP ST OUEN L AUMONE TDI"/>
    <x v="9"/>
    <x v="6"/>
    <s v="FERRAILLES A BROYER (FAB)"/>
    <n v="3.26"/>
  </r>
  <r>
    <x v="297"/>
    <s v="CGECP ST OUEN L AUMONE TDI"/>
    <x v="9"/>
    <x v="3"/>
    <s v="ENCOMBRANTS"/>
    <n v="7.42"/>
  </r>
  <r>
    <x v="298"/>
    <s v="CGECP ST OUEN L AUMONE UVEND"/>
    <x v="9"/>
    <x v="8"/>
    <s v="REFUS DE TRI"/>
    <n v="3.68"/>
  </r>
  <r>
    <x v="299"/>
    <s v="CGECP ST OUEN L AUMONE TDI"/>
    <x v="9"/>
    <x v="11"/>
    <s v="PE GRANDE SURFACE-PEGS"/>
    <n v="1.34"/>
  </r>
  <r>
    <x v="299"/>
    <s v="CGECP ST OUEN L AUMONE TDI"/>
    <x v="9"/>
    <x v="11"/>
    <s v="PE GRANDE SURFACE-PEGS"/>
    <n v="1.34"/>
  </r>
  <r>
    <x v="299"/>
    <s v="CGECP ST OUEN L AUMONE TDI"/>
    <x v="9"/>
    <x v="11"/>
    <s v="PE GRANDE SURFACE-PEGS"/>
    <n v="1.34"/>
  </r>
  <r>
    <x v="300"/>
    <s v="CGECP ST OUEN L AUMONE UVEND"/>
    <x v="10"/>
    <x v="5"/>
    <s v="ORDURES MENAGERES"/>
    <n v="6.22"/>
  </r>
  <r>
    <x v="301"/>
    <s v="CGECP ST OUEN L AUMONE DVBIODIV"/>
    <x v="10"/>
    <x v="1"/>
    <s v="DECHETS VERTS EN MELANGE"/>
    <n v="2.2999999999999998"/>
  </r>
  <r>
    <x v="302"/>
    <s v="CGECP ST OUEN L AUMONE DVBIODIV"/>
    <x v="10"/>
    <x v="1"/>
    <s v="DECHETS VERTS EN MELANGE"/>
    <n v="5.78"/>
  </r>
  <r>
    <x v="303"/>
    <s v="CGECP ST OUEN L AUMONE UVEND"/>
    <x v="10"/>
    <x v="10"/>
    <s v="DECHET A INCINERER"/>
    <n v="1.92"/>
  </r>
  <r>
    <x v="304"/>
    <s v="CGECP ST OUEN L AUMONE UVEND"/>
    <x v="10"/>
    <x v="8"/>
    <s v="REFUS DE TRI"/>
    <n v="3.62"/>
  </r>
  <r>
    <x v="305"/>
    <s v="CGECP ST OUEN L AUMONE TDI"/>
    <x v="10"/>
    <x v="6"/>
    <s v="FERRAILLES A BROYER (FAB)"/>
    <n v="0.52"/>
  </r>
  <r>
    <x v="306"/>
    <s v="CGECP ST OUEN L AUMONE UVEND"/>
    <x v="10"/>
    <x v="8"/>
    <s v="REFUS DE TRI"/>
    <n v="4.5599999999999996"/>
  </r>
  <r>
    <x v="307"/>
    <s v="CGECP ST OUEN L AUMONE TPCPR"/>
    <x v="10"/>
    <x v="20"/>
    <s v="ONDULES RECUPERES - 1.05.00"/>
    <n v="2.64"/>
  </r>
  <r>
    <x v="308"/>
    <s v="CGECP ST OUEN L AUMONE TDI"/>
    <x v="10"/>
    <x v="3"/>
    <s v="ENCOMBRANTS"/>
    <n v="3.2000000000000001E-2"/>
  </r>
  <r>
    <x v="309"/>
    <s v="CGECP ST OUEN L AUMONE TDI"/>
    <x v="10"/>
    <x v="3"/>
    <s v="ENCOMBRANTS"/>
    <n v="0.76800000000000002"/>
  </r>
  <r>
    <x v="310"/>
    <s v="CGECP ST OUEN L AUMONE TDI"/>
    <x v="10"/>
    <x v="16"/>
    <s v="DECHETS INDUSTRIELS BANALS"/>
    <n v="0.52"/>
  </r>
  <r>
    <x v="311"/>
    <s v="CGECP ST OUEN L AUMONE UVEND"/>
    <x v="10"/>
    <x v="17"/>
    <s v="DECHET A INCINERER TRI"/>
    <n v="5"/>
  </r>
  <r>
    <x v="312"/>
    <s v="CGECP ST OUEN L AUMONE TDI"/>
    <x v="10"/>
    <x v="13"/>
    <s v="DECHETS INDUSTRIELS BANALS"/>
    <n v="0.56000000000000005"/>
  </r>
  <r>
    <x v="313"/>
    <s v="CGECP ST OUEN L AUMONE TPCPR"/>
    <x v="10"/>
    <x v="15"/>
    <s v="CARTONS"/>
    <n v="0.66"/>
  </r>
  <r>
    <x v="314"/>
    <s v="CGECP ST OUEN L AUMONE TDI"/>
    <x v="10"/>
    <x v="12"/>
    <s v="DECHETS INDUSTRIELS BANALS"/>
    <n v="9.02"/>
  </r>
  <r>
    <x v="315"/>
    <s v="CGECP ST OUEN L AUMONE TDI"/>
    <x v="10"/>
    <x v="3"/>
    <s v="ENCOMBRANTS"/>
    <n v="0.98"/>
  </r>
  <r>
    <x v="316"/>
    <s v="CGECP ST OUEN L AUMONE TDI"/>
    <x v="10"/>
    <x v="3"/>
    <s v="ENCOMBRANTS"/>
    <n v="7.66"/>
  </r>
  <r>
    <x v="317"/>
    <s v="CGECP ST OUEN L AUMONE TDI"/>
    <x v="10"/>
    <x v="12"/>
    <s v="DECHETS INDUSTRIELS BANALS"/>
    <n v="4.38"/>
  </r>
  <r>
    <x v="318"/>
    <s v="CGECP ST OUEN L AUMONE TDI"/>
    <x v="10"/>
    <x v="13"/>
    <s v="DECHETS INDUSTRIELS BANALS"/>
    <n v="3.6"/>
  </r>
  <r>
    <x v="319"/>
    <s v="CGECP ST OUEN L AUMONE TDI"/>
    <x v="10"/>
    <x v="12"/>
    <s v="DECHETS INDUSTRIELS BANALS"/>
    <n v="0.34"/>
  </r>
  <r>
    <x v="320"/>
    <s v="CGECP ST OUEN L AUMONE DVBIODIV"/>
    <x v="10"/>
    <x v="1"/>
    <s v="DECHETS VERTS EN MELANGE"/>
    <n v="2.74"/>
  </r>
  <r>
    <x v="321"/>
    <s v="CGECP ST OUEN L AUMONE UVEND"/>
    <x v="10"/>
    <x v="5"/>
    <s v="ORDURES MENAGERES"/>
    <n v="5.96"/>
  </r>
  <r>
    <x v="322"/>
    <s v="CGECP ST OUEN L AUMONE TDI"/>
    <x v="10"/>
    <x v="13"/>
    <s v="BOIS D'EMBALLAGES BRUTS"/>
    <n v="3.66"/>
  </r>
  <r>
    <x v="322"/>
    <s v="CGECP ST OUEN L AUMONE TDI"/>
    <x v="10"/>
    <x v="13"/>
    <s v="BOIS D'EMBALLAGES BRUTS"/>
    <n v="3.66"/>
  </r>
  <r>
    <x v="323"/>
    <s v="CGECP ST OUEN L AUMONE TDI"/>
    <x v="10"/>
    <x v="11"/>
    <s v="PE GRANDE SURFACE-PEGS"/>
    <n v="2.12"/>
  </r>
  <r>
    <x v="323"/>
    <s v="CGECP ST OUEN L AUMONE TDI"/>
    <x v="10"/>
    <x v="11"/>
    <s v="PE GRANDE SURFACE-PEGS"/>
    <n v="2.12"/>
  </r>
  <r>
    <x v="324"/>
    <s v="CGECP ST OUEN L AUMONE TDI"/>
    <x v="10"/>
    <x v="12"/>
    <s v="HUMIDITE"/>
    <n v="2.254"/>
  </r>
  <r>
    <x v="325"/>
    <s v="CGECP ST OUEN L AUMONE TDI"/>
    <x v="10"/>
    <x v="16"/>
    <s v="DECHETS INDUSTRIELS BANALS"/>
    <n v="1.56"/>
  </r>
  <r>
    <x v="326"/>
    <s v="CGECP ST OUEN L AUMONE TDI"/>
    <x v="10"/>
    <x v="26"/>
    <s v="PLASTIQUES PARE-CHOCS-PACPC"/>
    <n v="3.92"/>
  </r>
  <r>
    <x v="327"/>
    <s v="CGECP ST OUEN L AUMONE TCS"/>
    <x v="10"/>
    <x v="11"/>
    <s v="REFACTION"/>
    <n v="0.56000000000000005"/>
  </r>
  <r>
    <x v="327"/>
    <s v="CGECP ST OUEN L AUMONE TCS"/>
    <x v="10"/>
    <x v="11"/>
    <s v="REFACTION"/>
    <n v="0.56000000000000005"/>
  </r>
  <r>
    <x v="328"/>
    <s v="CGECP ST OUEN L AUMONE TDI"/>
    <x v="10"/>
    <x v="15"/>
    <s v="CARTONS"/>
    <n v="1.38"/>
  </r>
  <r>
    <x v="329"/>
    <s v="CGECP ST OUEN L AUMONE UVEND"/>
    <x v="10"/>
    <x v="12"/>
    <s v="DECHETS INDUSTRIELS BANALS"/>
    <n v="0.74"/>
  </r>
  <r>
    <x v="330"/>
    <s v="CGECP ST OUEN L AUMONE TDI"/>
    <x v="10"/>
    <x v="6"/>
    <s v="FERRAILLES A BROYER (FAB)"/>
    <n v="0.96599999999999997"/>
  </r>
  <r>
    <x v="331"/>
    <s v="CGECP ST OUEN L AUMONE TDI"/>
    <x v="10"/>
    <x v="12"/>
    <s v="DECHETS INDUSTRIELS BANALS"/>
    <n v="2.16"/>
  </r>
  <r>
    <x v="332"/>
    <s v="CGECP ST OUEN L AUMONE TDI"/>
    <x v="10"/>
    <x v="13"/>
    <s v="REFACTION"/>
    <n v="2.84"/>
  </r>
  <r>
    <x v="332"/>
    <s v="CGECP ST OUEN L AUMONE TDI"/>
    <x v="10"/>
    <x v="13"/>
    <s v="REFACTION"/>
    <n v="2.84"/>
  </r>
  <r>
    <x v="333"/>
    <s v="CGECP ST OUEN L AUMONE UVEND"/>
    <x v="10"/>
    <x v="8"/>
    <s v="REFUS DE TRI"/>
    <n v="3.24"/>
  </r>
  <r>
    <x v="334"/>
    <s v="CGECP ST OUEN L AUMONE UVEND"/>
    <x v="10"/>
    <x v="5"/>
    <s v="ORDURES MENAGERES"/>
    <n v="5.0199999999999996"/>
  </r>
  <r>
    <x v="335"/>
    <s v="CGECP ST OUEN L AUMONE UVEND"/>
    <x v="10"/>
    <x v="8"/>
    <s v="REFUS DE TRI"/>
    <n v="2.86"/>
  </r>
  <r>
    <x v="336"/>
    <s v="CGECP ST OUEN L AUMONE TDI"/>
    <x v="10"/>
    <x v="3"/>
    <s v="ENCOMBRANTS"/>
    <n v="4.4400000000000004"/>
  </r>
  <r>
    <x v="337"/>
    <s v="CGECP ST OUEN L AUMONE TDI"/>
    <x v="10"/>
    <x v="3"/>
    <s v="ENCOMBRANTS"/>
    <n v="0.40200000000000002"/>
  </r>
  <r>
    <x v="338"/>
    <s v="CGECP ST OUEN L AUMONE TDI"/>
    <x v="10"/>
    <x v="3"/>
    <s v="ENCOMBRANTS"/>
    <n v="3.6179999999999999"/>
  </r>
  <r>
    <x v="339"/>
    <s v="CGECP ST OUEN L AUMONE TDI"/>
    <x v="10"/>
    <x v="3"/>
    <s v="ENCOMBRANTS"/>
    <n v="0.16"/>
  </r>
  <r>
    <x v="340"/>
    <s v="CGECP ST OUEN L AUMONE TDI"/>
    <x v="11"/>
    <x v="4"/>
    <s v="GRAVATS EN MELANGE"/>
    <n v="8.2000000000000003E-2"/>
  </r>
  <r>
    <x v="341"/>
    <s v="CGECP ST OUEN L AUMONE UVEND"/>
    <x v="11"/>
    <x v="5"/>
    <s v="ORDURES MENAGERES"/>
    <n v="8.2000000000000003E-2"/>
  </r>
  <r>
    <x v="342"/>
    <s v="CGECP ST OUEN L AUMONE UVEND"/>
    <x v="11"/>
    <x v="5"/>
    <s v="ORDURES MENAGERES"/>
    <n v="2.7"/>
  </r>
  <r>
    <x v="343"/>
    <s v="CGECP ST OUEN L AUMONE DVBIODIV"/>
    <x v="11"/>
    <x v="1"/>
    <s v="DECHETS VERTS EN MELANGE"/>
    <n v="7.1"/>
  </r>
  <r>
    <x v="344"/>
    <s v="CGECP ST OUEN L AUMONE TDI"/>
    <x v="11"/>
    <x v="3"/>
    <s v="ENCOMBRANTS"/>
    <n v="1.9359999999999999"/>
  </r>
  <r>
    <x v="345"/>
    <s v="CGECP ST OUEN L AUMONE UVEND"/>
    <x v="11"/>
    <x v="8"/>
    <s v="REFUS DE TRI"/>
    <n v="7.22"/>
  </r>
  <r>
    <x v="346"/>
    <s v="CGECP ST OUEN L AUMONE TDI"/>
    <x v="11"/>
    <x v="3"/>
    <s v="ENCOMBRANTS"/>
    <n v="1.18"/>
  </r>
  <r>
    <x v="347"/>
    <s v="CGECP ST OUEN L AUMONE UVEND"/>
    <x v="11"/>
    <x v="5"/>
    <s v="ORDURES MENAGERES"/>
    <n v="2.11"/>
  </r>
  <r>
    <x v="348"/>
    <s v="CGECP ST OUEN L AUMONE DVBIODIV"/>
    <x v="11"/>
    <x v="1"/>
    <s v="DECHETS VERTS EN MELANGE"/>
    <n v="3.98"/>
  </r>
  <r>
    <x v="349"/>
    <s v="CGECP ST OUEN L AUMONE UVEND"/>
    <x v="11"/>
    <x v="8"/>
    <s v="REFUS DE TRI"/>
    <n v="3.34"/>
  </r>
  <r>
    <x v="350"/>
    <s v="CGECP ST OUEN L AUMONE TDI"/>
    <x v="11"/>
    <x v="3"/>
    <s v="ENCOMBRANTS"/>
    <n v="0.72"/>
  </r>
  <r>
    <x v="351"/>
    <s v="CGECP ST OUEN L AUMONE UVEND"/>
    <x v="11"/>
    <x v="5"/>
    <s v="ORDURES MENAGERES"/>
    <n v="2.46"/>
  </r>
  <r>
    <x v="352"/>
    <s v="CGECP ST OUEN L AUMONE UVEND"/>
    <x v="11"/>
    <x v="10"/>
    <s v="DECHET A INCINERER"/>
    <n v="0.873"/>
  </r>
  <r>
    <x v="353"/>
    <s v="CGECP ST OUEN L AUMONE TDI"/>
    <x v="11"/>
    <x v="12"/>
    <s v="DECHETS INDUSTRIELS BANALS"/>
    <n v="1.28"/>
  </r>
  <r>
    <x v="354"/>
    <s v="CGECP ST OUEN L AUMONE TDI"/>
    <x v="11"/>
    <x v="3"/>
    <s v="ENCOMBRANTS"/>
    <n v="0.7"/>
  </r>
  <r>
    <x v="355"/>
    <s v="CGECP ST OUEN L AUMONE TDI"/>
    <x v="11"/>
    <x v="12"/>
    <s v="DECHETS INDUSTRIELS BANALS"/>
    <n v="0.98"/>
  </r>
  <r>
    <x v="356"/>
    <s v="CGECP ST OUEN L AUMONE TDI"/>
    <x v="11"/>
    <x v="27"/>
    <s v="BOIS D'EMBALLAGE"/>
    <n v="1.46"/>
  </r>
  <r>
    <x v="357"/>
    <s v="CGECP ST OUEN L AUMONE UVEND"/>
    <x v="11"/>
    <x v="17"/>
    <s v="DECHET A INCINERER TRI"/>
    <n v="1.0669999999999999"/>
  </r>
  <r>
    <x v="358"/>
    <s v="CGECP ST OUEN L AUMONE TDI"/>
    <x v="11"/>
    <x v="16"/>
    <s v="DECHETS INDUSTRIELS BANALS"/>
    <n v="0.98"/>
  </r>
  <r>
    <x v="359"/>
    <s v="CGECP ST OUEN L AUMONE UVEND"/>
    <x v="11"/>
    <x v="5"/>
    <s v="ORDURES MENAGERES"/>
    <n v="7.9"/>
  </r>
  <r>
    <x v="360"/>
    <s v="CGECP ST OUEN L AUMONE UVEND"/>
    <x v="11"/>
    <x v="5"/>
    <s v="ORDURES MENAGERES"/>
    <n v="8.1999999999999993"/>
  </r>
  <r>
    <x v="361"/>
    <s v="CGECP ST OUEN L AUMONE TDI"/>
    <x v="11"/>
    <x v="13"/>
    <s v="BOIS D'EMBALLAGES BRUTS"/>
    <n v="3.2"/>
  </r>
  <r>
    <x v="362"/>
    <s v="CGECP ST OUEN L AUMONE TDI"/>
    <x v="11"/>
    <x v="12"/>
    <s v="DECHETS INDUSTRIELS BANALS"/>
    <n v="0.36"/>
  </r>
  <r>
    <x v="363"/>
    <s v="CGECP ST OUEN L AUMONE TDI"/>
    <x v="11"/>
    <x v="12"/>
    <s v="DECHETS INDUSTRIELS BANALS"/>
    <n v="3.66"/>
  </r>
  <r>
    <x v="364"/>
    <s v="CGECP ST OUEN L AUMONE TDI"/>
    <x v="11"/>
    <x v="12"/>
    <s v="DECHETS INDUSTRIELS BANALS"/>
    <n v="2.8"/>
  </r>
  <r>
    <x v="365"/>
    <s v="CGECP ST OUEN L AUMONE TDI"/>
    <x v="11"/>
    <x v="16"/>
    <s v="REFACTION"/>
    <n v="8.74"/>
  </r>
  <r>
    <x v="365"/>
    <s v="CGECP ST OUEN L AUMONE TDI"/>
    <x v="11"/>
    <x v="16"/>
    <s v="REFACTION"/>
    <n v="8.74"/>
  </r>
  <r>
    <x v="366"/>
    <s v="CGECP ST OUEN L AUMONE TDI"/>
    <x v="11"/>
    <x v="3"/>
    <s v="ENCOMBRANTS"/>
    <n v="0.64800000000000002"/>
  </r>
  <r>
    <x v="367"/>
    <s v="CGECP ST OUEN L AUMONE TDI"/>
    <x v="11"/>
    <x v="13"/>
    <s v="REFUS DE TRI BOIS"/>
    <n v="3.1"/>
  </r>
  <r>
    <x v="368"/>
    <s v="CGECP ST OUEN L AUMONE TDI"/>
    <x v="11"/>
    <x v="12"/>
    <s v="DECHETS INDUSTRIELS BANALS"/>
    <n v="1.8"/>
  </r>
  <r>
    <x v="369"/>
    <s v="CGECP ST OUEN L AUMONE TDI"/>
    <x v="11"/>
    <x v="13"/>
    <s v="BOIS D'EMBALLAGES BRUTS"/>
    <n v="6.26"/>
  </r>
  <r>
    <x v="370"/>
    <s v="CGECP ST OUEN L AUMONE TDI"/>
    <x v="11"/>
    <x v="15"/>
    <s v="CARTONS"/>
    <n v="3.89"/>
  </r>
  <r>
    <x v="370"/>
    <s v="CGECP ST OUEN L AUMONE TDI"/>
    <x v="11"/>
    <x v="15"/>
    <s v="CARTONS"/>
    <n v="3.89"/>
  </r>
  <r>
    <x v="371"/>
    <s v="CGECP ST OUEN L AUMONE TDI"/>
    <x v="11"/>
    <x v="14"/>
    <s v="BOIS B BRUT"/>
    <n v="6.32"/>
  </r>
  <r>
    <x v="372"/>
    <s v="CGECP ST OUEN L AUMONE TDI"/>
    <x v="11"/>
    <x v="12"/>
    <s v="DECHETS INDUSTRIELS BANALS"/>
    <n v="1.98"/>
  </r>
  <r>
    <x v="373"/>
    <s v="CGECP ST OUEN L AUMONE TDI"/>
    <x v="11"/>
    <x v="11"/>
    <s v="PE GRANDE SURFACE-PEGS"/>
    <n v="1.78"/>
  </r>
  <r>
    <x v="373"/>
    <s v="CGECP ST OUEN L AUMONE TDI"/>
    <x v="11"/>
    <x v="11"/>
    <s v="PE GRANDE SURFACE-PEGS"/>
    <n v="1.78"/>
  </r>
  <r>
    <x v="374"/>
    <s v="CGECP ST OUEN L AUMONE TDI"/>
    <x v="11"/>
    <x v="12"/>
    <s v="DECHETS INDUSTRIELS BANALS"/>
    <n v="2.08"/>
  </r>
  <r>
    <x v="375"/>
    <s v="CGECP ST OUEN L AUMONE TPCPR"/>
    <x v="11"/>
    <x v="20"/>
    <s v="ONDULE RECUPERE VRAC - BALLE&lt;320 KG"/>
    <n v="0.20399999999999999"/>
  </r>
  <r>
    <x v="376"/>
    <s v="CGECP ST OUEN L AUMONE TPCPR"/>
    <x v="11"/>
    <x v="20"/>
    <s v="ONDULES RECUPERES - 1.05.00"/>
    <n v="0.81599999999999995"/>
  </r>
  <r>
    <x v="377"/>
    <s v="CGECP ST OUEN L AUMONE TDI"/>
    <x v="11"/>
    <x v="3"/>
    <s v="ENCOMBRANTS"/>
    <n v="1.512"/>
  </r>
  <r>
    <x v="378"/>
    <s v="CGECP ST OUEN L AUMONE TDI"/>
    <x v="11"/>
    <x v="19"/>
    <s v="DECHETS INDUSTRIELS BANALS"/>
    <n v="2.02"/>
  </r>
  <r>
    <x v="379"/>
    <s v="CGECP ST OUEN L AUMONE DVBIODIV"/>
    <x v="11"/>
    <x v="1"/>
    <s v="DECHETS VERTS EN MELANGE"/>
    <n v="4.4800000000000004"/>
  </r>
  <r>
    <x v="380"/>
    <s v="CGECP ST OUEN L AUMONE TDI"/>
    <x v="11"/>
    <x v="12"/>
    <s v="DECHETS INDUSTRIELS BANALS"/>
    <n v="0.48399999999999999"/>
  </r>
  <r>
    <x v="381"/>
    <s v="CGECP ST OUEN L AUMONE TDI"/>
    <x v="11"/>
    <x v="3"/>
    <s v="ENCOMBRANTS"/>
    <n v="1.48"/>
  </r>
  <r>
    <x v="382"/>
    <s v="CGECP ST OUEN L AUMONE TPCPR"/>
    <x v="11"/>
    <x v="28"/>
    <s v="REFACTION"/>
    <n v="2.12"/>
  </r>
  <r>
    <x v="382"/>
    <s v="CGECP ST OUEN L AUMONE TPCPR"/>
    <x v="11"/>
    <x v="28"/>
    <s v="REFACTION"/>
    <n v="2.12"/>
  </r>
  <r>
    <x v="383"/>
    <s v="CGECP ST OUEN L AUMONE UVEND"/>
    <x v="11"/>
    <x v="8"/>
    <s v="REFUS DE TRI"/>
    <n v="4.18"/>
  </r>
  <r>
    <x v="384"/>
    <s v="CGECP ST OUEN L AUMONE TDI"/>
    <x v="11"/>
    <x v="15"/>
    <s v="CARTONS"/>
    <n v="1.38"/>
  </r>
  <r>
    <x v="384"/>
    <s v="CGECP ST OUEN L AUMONE TDI"/>
    <x v="11"/>
    <x v="15"/>
    <s v="CARTONS"/>
    <n v="1.38"/>
  </r>
  <r>
    <x v="385"/>
    <s v="CGECP ST OUEN L AUMONE UVEND"/>
    <x v="11"/>
    <x v="8"/>
    <s v="REFUS DE TRI"/>
    <n v="3.78"/>
  </r>
  <r>
    <x v="386"/>
    <s v="CGECP ST OUEN L AUMONE TDI"/>
    <x v="11"/>
    <x v="11"/>
    <s v="CARTONS"/>
    <n v="3.7"/>
  </r>
  <r>
    <x v="386"/>
    <s v="CGECP ST OUEN L AUMONE TDI"/>
    <x v="11"/>
    <x v="11"/>
    <s v="CARTONS"/>
    <n v="3.7"/>
  </r>
  <r>
    <x v="386"/>
    <s v="CGECP ST OUEN L AUMONE TDI"/>
    <x v="11"/>
    <x v="11"/>
    <s v="CARTONS"/>
    <n v="3.7"/>
  </r>
  <r>
    <x v="387"/>
    <s v="CGECP ST OUEN L AUMONE UVEND"/>
    <x v="11"/>
    <x v="17"/>
    <s v="DECHET A INCINERER TRI"/>
    <n v="5.32"/>
  </r>
  <r>
    <x v="388"/>
    <s v="CGECP ST OUEN L AUMONE TPCPR"/>
    <x v="11"/>
    <x v="20"/>
    <s v="ONDULES RECUPERES - 1.05.00"/>
    <n v="6.92"/>
  </r>
  <r>
    <x v="389"/>
    <s v="CGECP ST OUEN L AUMONE TDI"/>
    <x v="11"/>
    <x v="3"/>
    <s v="ENCOMBRANTS"/>
    <n v="0.64"/>
  </r>
  <r>
    <x v="390"/>
    <s v="CGECP ST OUEN L AUMONE TDI"/>
    <x v="11"/>
    <x v="3"/>
    <s v="ENCOMBRANTS"/>
    <n v="1.46"/>
  </r>
  <r>
    <x v="391"/>
    <s v="CGECP ST OUEN L AUMONE TDI"/>
    <x v="12"/>
    <x v="4"/>
    <s v="GRAVATS EN MELANGE"/>
    <n v="0.216"/>
  </r>
  <r>
    <x v="392"/>
    <s v="CGECP ST OUEN L AUMONE DVBIODIV"/>
    <x v="12"/>
    <x v="1"/>
    <s v="DECHETS VERTS EN MELANGE"/>
    <n v="6"/>
  </r>
  <r>
    <x v="393"/>
    <s v="CGECP ST OUEN L AUMONE UVEND"/>
    <x v="12"/>
    <x v="5"/>
    <s v="ORDURES MENAGERES"/>
    <n v="6.84"/>
  </r>
  <r>
    <x v="394"/>
    <s v="CGECP ST OUEN L AUMONE TDI"/>
    <x v="12"/>
    <x v="3"/>
    <s v="ENCOMBRANTS"/>
    <n v="1.498"/>
  </r>
  <r>
    <x v="395"/>
    <s v="CGECP ST OUEN L AUMONE UVEND"/>
    <x v="12"/>
    <x v="5"/>
    <s v="ORDURES MENAGERES"/>
    <n v="1.1399999999999999"/>
  </r>
  <r>
    <x v="396"/>
    <s v="CGECP ST OUEN L AUMONE UVEND"/>
    <x v="12"/>
    <x v="17"/>
    <s v="DECHET A INCINERER TRI"/>
    <n v="5.42"/>
  </r>
  <r>
    <x v="397"/>
    <s v="CGECP ST OUEN L AUMONE TDI"/>
    <x v="12"/>
    <x v="3"/>
    <s v="ENCOMBRANTS"/>
    <n v="2.84"/>
  </r>
  <r>
    <x v="398"/>
    <s v="CGECP ST OUEN L AUMONE TDI"/>
    <x v="12"/>
    <x v="2"/>
    <s v="GRAVATS"/>
    <n v="5.0199999999999996"/>
  </r>
  <r>
    <x v="399"/>
    <s v="CGECP ST OUEN L AUMONE TDI"/>
    <x v="12"/>
    <x v="12"/>
    <s v="DECHETS INDUSTRIELS BANALS"/>
    <n v="2.61"/>
  </r>
  <r>
    <x v="400"/>
    <s v="CGECP ST OUEN L AUMONE TDI"/>
    <x v="12"/>
    <x v="13"/>
    <s v="DECHETS INDUSTRIELS BANALS"/>
    <n v="0.20799999999999999"/>
  </r>
  <r>
    <x v="401"/>
    <s v="CGECP ST OUEN L AUMONE TDI"/>
    <x v="12"/>
    <x v="3"/>
    <s v="ENCOMBRANTS"/>
    <n v="0.72"/>
  </r>
  <r>
    <x v="402"/>
    <s v="CGECP ST OUEN L AUMONE UVEND"/>
    <x v="12"/>
    <x v="8"/>
    <s v="CARTONS"/>
    <n v="1.88"/>
  </r>
  <r>
    <x v="402"/>
    <s v="CGECP ST OUEN L AUMONE UVEND"/>
    <x v="12"/>
    <x v="8"/>
    <s v="CARTONS"/>
    <n v="1.88"/>
  </r>
  <r>
    <x v="403"/>
    <s v="CGECP ST OUEN L AUMONE TDI"/>
    <x v="12"/>
    <x v="12"/>
    <s v="DECHETS INDUSTRIELS BANALS"/>
    <n v="1.8720000000000001"/>
  </r>
  <r>
    <x v="404"/>
    <s v="CGECP ST OUEN L AUMONE TDI"/>
    <x v="12"/>
    <x v="11"/>
    <s v="REFUS DE TRI TPCPR"/>
    <n v="0.28000000000000003"/>
  </r>
  <r>
    <x v="404"/>
    <s v="CGECP ST OUEN L AUMONE TDI"/>
    <x v="12"/>
    <x v="11"/>
    <s v="REFUS DE TRI TPCPR"/>
    <n v="0.28000000000000003"/>
  </r>
  <r>
    <x v="404"/>
    <s v="CGECP ST OUEN L AUMONE TDI"/>
    <x v="12"/>
    <x v="11"/>
    <s v="REFUS DE TRI TPCPR"/>
    <n v="0.28000000000000003"/>
  </r>
  <r>
    <x v="405"/>
    <s v="CGECP ST OUEN L AUMONE TDI"/>
    <x v="12"/>
    <x v="13"/>
    <s v="REFACTION"/>
    <n v="0.84"/>
  </r>
  <r>
    <x v="405"/>
    <s v="CGECP ST OUEN L AUMONE TDI"/>
    <x v="12"/>
    <x v="13"/>
    <s v="REFACTION"/>
    <n v="0.84"/>
  </r>
  <r>
    <x v="406"/>
    <s v="CGECP ST OUEN L AUMONE TDI"/>
    <x v="12"/>
    <x v="3"/>
    <s v="ENCOMBRANTS"/>
    <n v="2.66"/>
  </r>
  <r>
    <x v="407"/>
    <s v="CGECP ST OUEN L AUMONE DVBIODIV"/>
    <x v="12"/>
    <x v="1"/>
    <s v="DECHETS VERTS EN MELANGE"/>
    <n v="1.46"/>
  </r>
  <r>
    <x v="408"/>
    <s v="CGECP ST OUEN L AUMONE TDI"/>
    <x v="12"/>
    <x v="15"/>
    <s v="REFUS DE TRI TPCPR"/>
    <n v="0.28000000000000003"/>
  </r>
  <r>
    <x v="408"/>
    <s v="CGECP ST OUEN L AUMONE TDI"/>
    <x v="12"/>
    <x v="15"/>
    <s v="REFUS DE TRI TPCPR"/>
    <n v="0.28000000000000003"/>
  </r>
  <r>
    <x v="409"/>
    <s v="CGECP ST OUEN L AUMONE TDI"/>
    <x v="12"/>
    <x v="16"/>
    <s v="DECHETS INDUSTRIELS BANALS"/>
    <n v="2.9"/>
  </r>
  <r>
    <x v="410"/>
    <s v="CGECP ST OUEN L AUMONE TDI"/>
    <x v="12"/>
    <x v="0"/>
    <s v="GROS DE MAGASIN - 1.02.00"/>
    <n v="0.32400000000000001"/>
  </r>
  <r>
    <x v="411"/>
    <s v="CGECP ST OUEN L AUMONE TDI"/>
    <x v="12"/>
    <x v="12"/>
    <s v="DECHETS INDUSTRIELS BANALS"/>
    <n v="3.98"/>
  </r>
  <r>
    <x v="412"/>
    <s v="CGECP ST OUEN L AUMONE TDI"/>
    <x v="12"/>
    <x v="16"/>
    <s v="MATIERE VALO EN MELANGE"/>
    <n v="8.5"/>
  </r>
  <r>
    <x v="413"/>
    <s v="CGECP ST OUEN L AUMONE UVEND"/>
    <x v="12"/>
    <x v="5"/>
    <s v="ENCOMBRANTS"/>
    <n v="1.1200000000000001"/>
  </r>
  <r>
    <x v="414"/>
    <s v="CGECP ST OUEN L AUMONE TDI"/>
    <x v="12"/>
    <x v="14"/>
    <s v="BOIS B BRUT"/>
    <n v="4.0999999999999996"/>
  </r>
  <r>
    <x v="415"/>
    <s v="CGECP ST OUEN L AUMONE UVEND"/>
    <x v="12"/>
    <x v="5"/>
    <s v="ORDURES MENAGERES"/>
    <n v="7.16"/>
  </r>
  <r>
    <x v="416"/>
    <s v="CGECP ST OUEN L AUMONE TDI"/>
    <x v="12"/>
    <x v="3"/>
    <s v="ENCOMBRANTS"/>
    <n v="1.74"/>
  </r>
  <r>
    <x v="417"/>
    <s v="CGECP ST OUEN L AUMONE TDI"/>
    <x v="12"/>
    <x v="29"/>
    <s v="REFUS DE TRI TPCPR"/>
    <n v="2.2400000000000002"/>
  </r>
  <r>
    <x v="417"/>
    <s v="CGECP ST OUEN L AUMONE TDI"/>
    <x v="12"/>
    <x v="29"/>
    <s v="REFUS DE TRI TPCPR"/>
    <n v="2.2400000000000002"/>
  </r>
  <r>
    <x v="418"/>
    <s v="CGECP ST OUEN L AUMONE UVEND"/>
    <x v="12"/>
    <x v="8"/>
    <s v="REFUS DE TRI"/>
    <n v="4.9000000000000004"/>
  </r>
  <r>
    <x v="419"/>
    <s v="CGECP ST OUEN L AUMONE DVBIODIV"/>
    <x v="12"/>
    <x v="1"/>
    <s v="DECHETS VERTS EN MELANGE"/>
    <n v="2.74"/>
  </r>
  <r>
    <x v="420"/>
    <s v="CGECP ST OUEN L AUMONE UVEND"/>
    <x v="12"/>
    <x v="30"/>
    <s v="DECHETS INDUSTRIELS BANALS"/>
    <n v="2.2200000000000002"/>
  </r>
  <r>
    <x v="421"/>
    <s v="CGECP ST OUEN L AUMONE TDI"/>
    <x v="12"/>
    <x v="12"/>
    <s v="ENCOMBRANTS"/>
    <n v="3.98"/>
  </r>
  <r>
    <x v="422"/>
    <s v="CGECP ST OUEN L AUMONE TDI"/>
    <x v="12"/>
    <x v="15"/>
    <s v="REFUS DE TRI TPCPR"/>
    <n v="2.12"/>
  </r>
  <r>
    <x v="422"/>
    <s v="CGECP ST OUEN L AUMONE TDI"/>
    <x v="12"/>
    <x v="15"/>
    <s v="REFUS DE TRI TPCPR"/>
    <n v="2.12"/>
  </r>
  <r>
    <x v="422"/>
    <s v="CGECP ST OUEN L AUMONE TDI"/>
    <x v="12"/>
    <x v="15"/>
    <s v="REFUS DE TRI TPCPR"/>
    <n v="2.12"/>
  </r>
  <r>
    <x v="423"/>
    <s v="CGECP ST OUEN L AUMONE TDI"/>
    <x v="12"/>
    <x v="12"/>
    <s v="DECHETS INDUSTRIELS BANALS"/>
    <n v="0.64200000000000002"/>
  </r>
  <r>
    <x v="424"/>
    <s v="CGECP ST OUEN L AUMONE TDI"/>
    <x v="12"/>
    <x v="15"/>
    <s v="CARTONS"/>
    <n v="3.64"/>
  </r>
  <r>
    <x v="425"/>
    <s v="CGECP ST OUEN L AUMONE TDI"/>
    <x v="12"/>
    <x v="14"/>
    <s v="BOIS B BRUT"/>
    <n v="0.1"/>
  </r>
  <r>
    <x v="426"/>
    <s v="CGECP ST OUEN L AUMONE TDI"/>
    <x v="12"/>
    <x v="3"/>
    <s v="ENCOMBRANTS"/>
    <n v="0.12"/>
  </r>
  <r>
    <x v="427"/>
    <s v="CGECP ST OUEN L AUMONE UVEND"/>
    <x v="12"/>
    <x v="8"/>
    <s v="REFUS DE TRI"/>
    <n v="6.64"/>
  </r>
  <r>
    <x v="428"/>
    <s v="CGECP ST OUEN L AUMONE TDI"/>
    <x v="12"/>
    <x v="16"/>
    <s v="MATIERE VALO EN MELANGE"/>
    <n v="4.24"/>
  </r>
  <r>
    <x v="429"/>
    <s v="CGECP ST OUEN L AUMONE TDI"/>
    <x v="12"/>
    <x v="3"/>
    <s v="ENCOMBRANTS"/>
    <n v="5.0599999999999996"/>
  </r>
  <r>
    <x v="429"/>
    <s v="CGECP ST OUEN L AUMONE TDI"/>
    <x v="12"/>
    <x v="3"/>
    <s v="ENCOMBRANTS"/>
    <n v="5.0599999999999996"/>
  </r>
  <r>
    <x v="430"/>
    <s v="CGECP ST OUEN L AUMONE UVEND"/>
    <x v="13"/>
    <x v="12"/>
    <s v="DECHETS INDUSTRIELS BANALS"/>
    <n v="4.3"/>
  </r>
  <r>
    <x v="431"/>
    <s v="CGECP ST OUEN L AUMONE UVEND"/>
    <x v="13"/>
    <x v="8"/>
    <s v="REFUS DE TRI"/>
    <n v="3.64"/>
  </r>
  <r>
    <x v="432"/>
    <s v="CGECP ST OUEN L AUMONE TDI"/>
    <x v="13"/>
    <x v="4"/>
    <s v="GRAVATS EN MELANGE"/>
    <n v="1.84"/>
  </r>
  <r>
    <x v="433"/>
    <s v="CGECP ST OUEN L AUMONE UVEND"/>
    <x v="13"/>
    <x v="8"/>
    <s v="REFUS DE TRI"/>
    <n v="3.48"/>
  </r>
  <r>
    <x v="434"/>
    <s v="CGECP ST OUEN L AUMONE UVEND"/>
    <x v="13"/>
    <x v="5"/>
    <s v="ORDURES MENAGERES"/>
    <n v="0.94799999999999995"/>
  </r>
  <r>
    <x v="435"/>
    <s v="CGECP ST OUEN L AUMONE TDI"/>
    <x v="13"/>
    <x v="6"/>
    <s v="FERRAILLES A BROYER (FAB)"/>
    <n v="2.04"/>
  </r>
  <r>
    <x v="436"/>
    <s v="CGECP ST OUEN L AUMONE TDI"/>
    <x v="13"/>
    <x v="3"/>
    <s v="ENCOMBRANTS"/>
    <n v="2.42"/>
  </r>
  <r>
    <x v="437"/>
    <s v="CGECP ST OUEN L AUMONE TDI"/>
    <x v="13"/>
    <x v="23"/>
    <s v="MATIERE VALO EN MELANGE"/>
    <n v="2.62"/>
  </r>
  <r>
    <x v="438"/>
    <s v="CGECP ST OUEN L AUMONE DVBIODIV"/>
    <x v="13"/>
    <x v="1"/>
    <s v="DECHETS VERTS EN MELANGE"/>
    <n v="6.96"/>
  </r>
  <r>
    <x v="439"/>
    <s v="CGECP ST OUEN L AUMONE TDI"/>
    <x v="13"/>
    <x v="7"/>
    <s v="MATIERE VALO EN MELANGE"/>
    <n v="0.6"/>
  </r>
  <r>
    <x v="440"/>
    <s v="CGECP ST OUEN L AUMONE DVBIODIV"/>
    <x v="13"/>
    <x v="1"/>
    <s v="DECHETS VERTS EN MELANGE"/>
    <n v="1.46"/>
  </r>
  <r>
    <x v="441"/>
    <s v="CGECP ST OUEN L AUMONE UVEND"/>
    <x v="13"/>
    <x v="5"/>
    <s v="ORDURES MENAGERES"/>
    <n v="6.26"/>
  </r>
  <r>
    <x v="442"/>
    <s v="CGECP ST OUEN L AUMONE UVEND"/>
    <x v="13"/>
    <x v="5"/>
    <s v="ORDURES MENAGERES"/>
    <n v="2.2120000000000002"/>
  </r>
  <r>
    <x v="443"/>
    <s v="CGECP ST OUEN L AUMONE TDI"/>
    <x v="13"/>
    <x v="12"/>
    <s v="DECHETS INDUSTRIELS BANALS"/>
    <n v="7.44"/>
  </r>
  <r>
    <x v="444"/>
    <s v="CGECP ST OUEN L AUMONE TDI"/>
    <x v="13"/>
    <x v="3"/>
    <s v="ENCOMBRANTS"/>
    <n v="1.1200000000000001"/>
  </r>
  <r>
    <x v="445"/>
    <s v="CGECP ST OUEN L AUMONE TDI"/>
    <x v="13"/>
    <x v="3"/>
    <s v="ENCOMBRANTS"/>
    <n v="4.3999999999999997E-2"/>
  </r>
  <r>
    <x v="446"/>
    <s v="CGECP ST OUEN L AUMONE UVEND"/>
    <x v="13"/>
    <x v="10"/>
    <s v="DECHET A INCINERER"/>
    <n v="1.4159999999999999"/>
  </r>
  <r>
    <x v="447"/>
    <s v="CGECP ST OUEN L AUMONE UVEND"/>
    <x v="13"/>
    <x v="5"/>
    <s v="ORDURES MENAGERES"/>
    <n v="0.74"/>
  </r>
  <r>
    <x v="448"/>
    <s v="CGECP ST OUEN L AUMONE UVEND"/>
    <x v="13"/>
    <x v="5"/>
    <s v="ORDURES MENAGERES"/>
    <n v="3.52"/>
  </r>
  <r>
    <x v="449"/>
    <s v="CGECP ST OUEN L AUMONE TDI"/>
    <x v="13"/>
    <x v="19"/>
    <s v="DECHETS INDUSTRIELS BANALS"/>
    <n v="7.18"/>
  </r>
  <r>
    <x v="450"/>
    <s v="CGECP ST OUEN L AUMONE TDI"/>
    <x v="13"/>
    <x v="11"/>
    <s v="PE GRANDE SURFACE-PEGS"/>
    <n v="6.08"/>
  </r>
  <r>
    <x v="450"/>
    <s v="CGECP ST OUEN L AUMONE TDI"/>
    <x v="13"/>
    <x v="11"/>
    <s v="PE GRANDE SURFACE-PEGS"/>
    <n v="6.08"/>
  </r>
  <r>
    <x v="450"/>
    <s v="CGECP ST OUEN L AUMONE TDI"/>
    <x v="13"/>
    <x v="11"/>
    <s v="PE GRANDE SURFACE-PEGS"/>
    <n v="6.08"/>
  </r>
  <r>
    <x v="451"/>
    <s v="CGECP ST OUEN L AUMONE UVEND"/>
    <x v="13"/>
    <x v="17"/>
    <s v="DECHET A INCINERER TRI"/>
    <n v="2.96"/>
  </r>
  <r>
    <x v="452"/>
    <s v="CGECP ST OUEN L AUMONE TPCPR"/>
    <x v="13"/>
    <x v="15"/>
    <s v="CARTONS"/>
    <n v="2.84"/>
  </r>
  <r>
    <x v="452"/>
    <s v="CGECP ST OUEN L AUMONE TPCPR"/>
    <x v="13"/>
    <x v="15"/>
    <s v="CARTONS"/>
    <n v="2.84"/>
  </r>
  <r>
    <x v="453"/>
    <s v="CGECP ST OUEN L AUMONE TDI"/>
    <x v="13"/>
    <x v="15"/>
    <s v="CARTONS"/>
    <n v="1.08"/>
  </r>
  <r>
    <x v="454"/>
    <s v="CGECP ST OUEN L AUMONE TDI"/>
    <x v="13"/>
    <x v="12"/>
    <s v="DECHETS INDUSTRIELS BANALS"/>
    <n v="3.58"/>
  </r>
  <r>
    <x v="455"/>
    <s v="CGECP ST OUEN L AUMONE TDI"/>
    <x v="13"/>
    <x v="15"/>
    <s v="REFUS DE TRI TPCPR"/>
    <n v="1.54"/>
  </r>
  <r>
    <x v="456"/>
    <s v="CGECP ST OUEN L AUMONE TDI"/>
    <x v="13"/>
    <x v="16"/>
    <s v="REFACTION"/>
    <n v="3.44"/>
  </r>
  <r>
    <x v="457"/>
    <s v="CGECP ST OUEN L AUMONE TDI"/>
    <x v="13"/>
    <x v="12"/>
    <s v="DECHETS INDUSTRIELS BANALS"/>
    <n v="0.9"/>
  </r>
  <r>
    <x v="458"/>
    <s v="CGECP ST OUEN L AUMONE TDI"/>
    <x v="13"/>
    <x v="3"/>
    <s v="ENCOMBRANTS"/>
    <n v="0.67200000000000004"/>
  </r>
  <r>
    <x v="459"/>
    <s v="CGECP ST OUEN L AUMONE DVBIODIV"/>
    <x v="13"/>
    <x v="1"/>
    <s v="DECHETS VERTS EN MELANGE"/>
    <n v="3.76"/>
  </r>
  <r>
    <x v="460"/>
    <s v="CGECP ST OUEN L AUMONE TDI"/>
    <x v="13"/>
    <x v="12"/>
    <s v="DECHETS INDUSTRIELS BANALS"/>
    <n v="3.52"/>
  </r>
  <r>
    <x v="461"/>
    <s v="CGECP ST OUEN L AUMONE UVEND"/>
    <x v="13"/>
    <x v="8"/>
    <s v="REFUS DE TRI"/>
    <n v="2.36"/>
  </r>
  <r>
    <x v="462"/>
    <s v="CGECP ST OUEN L AUMONE TDI"/>
    <x v="13"/>
    <x v="12"/>
    <s v="DECHETS INDUSTRIELS BANALS"/>
    <n v="3.88"/>
  </r>
  <r>
    <x v="463"/>
    <s v="CGECP ST OUEN L AUMONE TDI"/>
    <x v="13"/>
    <x v="12"/>
    <s v="DECHETS INDUSTRIELS BANALS"/>
    <n v="1.68"/>
  </r>
  <r>
    <x v="464"/>
    <s v="CGECP ST OUEN L AUMONE TDI"/>
    <x v="13"/>
    <x v="16"/>
    <s v="DECHETS INDUSTRIELS BANALS"/>
    <n v="4.76"/>
  </r>
  <r>
    <x v="465"/>
    <s v="CGECP ST OUEN L AUMONE TDI"/>
    <x v="13"/>
    <x v="3"/>
    <s v="ENCOMBRANTS"/>
    <n v="0.17599999999999999"/>
  </r>
  <r>
    <x v="466"/>
    <s v="CGECP ST OUEN L AUMONE TPCPR"/>
    <x v="13"/>
    <x v="15"/>
    <s v="CARTONS"/>
    <n v="5.46"/>
  </r>
  <r>
    <x v="466"/>
    <s v="CGECP ST OUEN L AUMONE TPCPR"/>
    <x v="13"/>
    <x v="15"/>
    <s v="CARTONS"/>
    <n v="5.46"/>
  </r>
  <r>
    <x v="467"/>
    <s v="CGECP ST OUEN L AUMONE TPCPR"/>
    <x v="13"/>
    <x v="15"/>
    <s v="CARTONS"/>
    <n v="1.6080000000000001"/>
  </r>
  <r>
    <x v="467"/>
    <s v="CGECP ST OUEN L AUMONE TPCPR"/>
    <x v="13"/>
    <x v="15"/>
    <s v="CARTONS"/>
    <n v="1.6080000000000001"/>
  </r>
  <r>
    <x v="468"/>
    <s v="CGECP ST OUEN L AUMONE TPCPR"/>
    <x v="13"/>
    <x v="15"/>
    <s v="REFUS DE TRI TPCPR"/>
    <n v="0.94399999999999995"/>
  </r>
  <r>
    <x v="468"/>
    <s v="CGECP ST OUEN L AUMONE TPCPR"/>
    <x v="13"/>
    <x v="15"/>
    <s v="REFUS DE TRI TPCPR"/>
    <n v="0.94399999999999995"/>
  </r>
  <r>
    <x v="469"/>
    <s v="CGECP ST OUEN L AUMONE UVEND"/>
    <x v="13"/>
    <x v="8"/>
    <s v="REFUS DE TRI"/>
    <n v="3.02"/>
  </r>
  <r>
    <x v="470"/>
    <s v="CGECP ST OUEN L AUMONE TPCPR"/>
    <x v="13"/>
    <x v="20"/>
    <s v="REFUS DE TRI TPCPR"/>
    <n v="2.36"/>
  </r>
  <r>
    <x v="470"/>
    <s v="CGECP ST OUEN L AUMONE TPCPR"/>
    <x v="13"/>
    <x v="20"/>
    <s v="REFUS DE TRI TPCPR"/>
    <n v="2.36"/>
  </r>
  <r>
    <x v="470"/>
    <s v="CGECP ST OUEN L AUMONE TPCPR"/>
    <x v="13"/>
    <x v="20"/>
    <s v="REFUS DE TRI TPCPR"/>
    <n v="2.36"/>
  </r>
  <r>
    <x v="471"/>
    <s v="CGECP ST OUEN L AUMONE TDI"/>
    <x v="13"/>
    <x v="3"/>
    <s v="ENCOMBRANTS"/>
    <n v="0.76"/>
  </r>
  <r>
    <x v="472"/>
    <s v="CGECP ST OUEN L AUMONE TDI"/>
    <x v="13"/>
    <x v="15"/>
    <s v="CARTONS"/>
    <n v="4.76"/>
  </r>
  <r>
    <x v="473"/>
    <s v="CGECP ST OUEN L AUMONE TDI"/>
    <x v="13"/>
    <x v="3"/>
    <s v="ENCOMBRANTS"/>
    <n v="0.09"/>
  </r>
  <r>
    <x v="474"/>
    <s v="CGECP ST OUEN L AUMONE TDI"/>
    <x v="13"/>
    <x v="3"/>
    <s v="ENCOMBRANTS"/>
    <n v="1.478"/>
  </r>
  <r>
    <x v="475"/>
    <s v="CGECP ST OUEN L AUMONE TDI"/>
    <x v="13"/>
    <x v="16"/>
    <s v="MATIERE VALO EN MELANGE"/>
    <n v="5.48"/>
  </r>
  <r>
    <x v="475"/>
    <s v="CGECP ST OUEN L AUMONE TDI"/>
    <x v="13"/>
    <x v="16"/>
    <s v="MATIERE VALO EN MELANGE"/>
    <n v="5.48"/>
  </r>
  <r>
    <x v="476"/>
    <s v="CGECP ST OUEN L AUMONE UVEND"/>
    <x v="13"/>
    <x v="17"/>
    <s v="DECHET A INCINERER TRI"/>
    <n v="2.98"/>
  </r>
  <r>
    <x v="477"/>
    <s v="CGECP ST OUEN L AUMONE TDI"/>
    <x v="13"/>
    <x v="13"/>
    <s v="BOIS D'EMBALLAGES BRUTS"/>
    <n v="3.04"/>
  </r>
  <r>
    <x v="478"/>
    <s v="CGECP ST OUEN L AUMONE TDI"/>
    <x v="14"/>
    <x v="3"/>
    <s v="ENCOMBRANTS"/>
    <n v="3.96"/>
  </r>
  <r>
    <x v="478"/>
    <s v="CGECP ST OUEN L AUMONE TDI"/>
    <x v="14"/>
    <x v="3"/>
    <s v="ENCOMBRANTS"/>
    <n v="3.96"/>
  </r>
  <r>
    <x v="479"/>
    <s v="CGECP ST OUEN L AUMONE TDI"/>
    <x v="14"/>
    <x v="3"/>
    <s v="ENCOMBRANTS"/>
    <n v="5.94"/>
  </r>
  <r>
    <x v="479"/>
    <s v="CGECP ST OUEN L AUMONE TDI"/>
    <x v="14"/>
    <x v="3"/>
    <s v="ENCOMBRANTS"/>
    <n v="5.94"/>
  </r>
  <r>
    <x v="480"/>
    <s v="CGECP ST OUEN L AUMONE DVBIODIV"/>
    <x v="14"/>
    <x v="1"/>
    <s v="DECHETS VERTS EN MELANGE"/>
    <n v="5.16"/>
  </r>
  <r>
    <x v="481"/>
    <s v="CGECP ST OUEN L AUMONE TDI"/>
    <x v="14"/>
    <x v="4"/>
    <s v="GRAVATS EN MELANGE"/>
    <n v="5.98"/>
  </r>
  <r>
    <x v="482"/>
    <s v="CGECP ST OUEN L AUMONE TDI"/>
    <x v="14"/>
    <x v="3"/>
    <s v="ENCOMBRANTS"/>
    <n v="2.48"/>
  </r>
  <r>
    <x v="483"/>
    <s v="CGECP ST OUEN L AUMONE TDI"/>
    <x v="14"/>
    <x v="3"/>
    <s v="ENCOMBRANTS"/>
    <n v="2.76"/>
  </r>
  <r>
    <x v="484"/>
    <s v="CGECP ST OUEN L AUMONE TDI"/>
    <x v="14"/>
    <x v="3"/>
    <s v="ENCOMBRANTS"/>
    <n v="10.62"/>
  </r>
  <r>
    <x v="485"/>
    <s v="CGECP ST OUEN L AUMONE DVBIODIV"/>
    <x v="14"/>
    <x v="1"/>
    <s v="DECHETS VERTS EN MELANGE"/>
    <n v="2.2000000000000002"/>
  </r>
  <r>
    <x v="486"/>
    <s v="CGECP ST OUEN L AUMONE TDI"/>
    <x v="14"/>
    <x v="3"/>
    <s v="ENCOMBRANTS"/>
    <n v="5.54"/>
  </r>
  <r>
    <x v="487"/>
    <s v="CGECP ST OUEN L AUMONE TDI"/>
    <x v="14"/>
    <x v="3"/>
    <s v="ENCOMBRANTS"/>
    <n v="6.32"/>
  </r>
  <r>
    <x v="488"/>
    <s v="CGECP ST OUEN L AUMONE DVBIODIV"/>
    <x v="14"/>
    <x v="1"/>
    <s v="DECHETS VERTS EN MELANGE"/>
    <n v="1.88"/>
  </r>
  <r>
    <x v="489"/>
    <s v="CGECP ST OUEN L AUMONE TDI"/>
    <x v="14"/>
    <x v="4"/>
    <s v="GRAVATS EN MELANGE"/>
    <n v="1.54"/>
  </r>
  <r>
    <x v="490"/>
    <s v="CGECP ST OUEN L AUMONE TDI"/>
    <x v="14"/>
    <x v="3"/>
    <s v="ENCOMBRANTS"/>
    <n v="5.76"/>
  </r>
  <r>
    <x v="490"/>
    <s v="CGECP ST OUEN L AUMONE TDI"/>
    <x v="14"/>
    <x v="3"/>
    <s v="ENCOMBRANTS"/>
    <n v="5.76"/>
  </r>
  <r>
    <x v="491"/>
    <s v="CGECP ST OUEN L AUMONE TDI"/>
    <x v="15"/>
    <x v="2"/>
    <s v="GRAVATS"/>
    <n v="15.84"/>
  </r>
  <r>
    <x v="492"/>
    <s v="CGECP ST OUEN L AUMONE TDI"/>
    <x v="15"/>
    <x v="4"/>
    <s v="GRAVATS EN MELANGE"/>
    <n v="17.2"/>
  </r>
  <r>
    <x v="493"/>
    <s v="CGECP ST OUEN L AUMONE UVEND"/>
    <x v="15"/>
    <x v="5"/>
    <s v="ORDURES MENAGERES"/>
    <n v="3.18"/>
  </r>
  <r>
    <x v="494"/>
    <s v="CGECP ST OUEN L AUMONE TDI"/>
    <x v="15"/>
    <x v="3"/>
    <s v="ENCOMBRANTS"/>
    <n v="2.76"/>
  </r>
  <r>
    <x v="495"/>
    <s v="CGECP ST OUEN L AUMONE TDI"/>
    <x v="15"/>
    <x v="3"/>
    <s v="ENCOMBRANTS"/>
    <n v="2.96"/>
  </r>
  <r>
    <x v="496"/>
    <s v="CGECP ST OUEN L AUMONE TDI"/>
    <x v="15"/>
    <x v="3"/>
    <s v="ENCOMBRANTS"/>
    <n v="4.46"/>
  </r>
  <r>
    <x v="497"/>
    <s v="CGECP ST OUEN L AUMONE DVBIODIV"/>
    <x v="15"/>
    <x v="1"/>
    <s v="DECHETS VERTS EN MELANGE"/>
    <n v="5.9"/>
  </r>
  <r>
    <x v="498"/>
    <s v="CGECP ST OUEN L AUMONE TDI"/>
    <x v="15"/>
    <x v="3"/>
    <s v="ENCOMBRANTS"/>
    <n v="3.54"/>
  </r>
  <r>
    <x v="498"/>
    <s v="CGECP ST OUEN L AUMONE TDI"/>
    <x v="15"/>
    <x v="3"/>
    <s v="ENCOMBRANTS"/>
    <n v="3.54"/>
  </r>
  <r>
    <x v="499"/>
    <s v="CGECP ST OUEN L AUMONE TDI"/>
    <x v="15"/>
    <x v="3"/>
    <s v="ENCOMBRANTS"/>
    <n v="4.88"/>
  </r>
  <r>
    <x v="500"/>
    <s v="CGECP ST OUEN L AUMONE TDI"/>
    <x v="15"/>
    <x v="3"/>
    <s v="ENCOMBRANTS"/>
    <n v="3.4"/>
  </r>
  <r>
    <x v="501"/>
    <s v="CGECP ST OUEN L AUMONE TDI"/>
    <x v="15"/>
    <x v="4"/>
    <s v="GRAVATS EN MELANGE"/>
    <n v="1.5"/>
  </r>
  <r>
    <x v="502"/>
    <s v="CGECP ST OUEN L AUMONE TDI"/>
    <x v="15"/>
    <x v="3"/>
    <s v="ENCOMBRANTS"/>
    <n v="2.12"/>
  </r>
  <r>
    <x v="503"/>
    <s v="CGECP ST OUEN L AUMONE TDI"/>
    <x v="15"/>
    <x v="3"/>
    <s v="ENCOMBRANTS"/>
    <n v="2.2599999999999998"/>
  </r>
  <r>
    <x v="504"/>
    <s v="CGECP ST OUEN L AUMONE UVEND"/>
    <x v="16"/>
    <x v="5"/>
    <s v="ORDURES MENAGERES"/>
    <n v="5.18"/>
  </r>
  <r>
    <x v="505"/>
    <s v="CGECP ST OUEN L AUMONE TDI"/>
    <x v="16"/>
    <x v="3"/>
    <s v="ENCOMBRANTS"/>
    <n v="2.84"/>
  </r>
  <r>
    <x v="506"/>
    <s v="CGECP ST OUEN L AUMONE TDI"/>
    <x v="16"/>
    <x v="23"/>
    <s v="ORDURES MENAGERES"/>
    <n v="1.58"/>
  </r>
  <r>
    <x v="507"/>
    <s v="CGECP ST OUEN L AUMONE TDI"/>
    <x v="16"/>
    <x v="3"/>
    <s v="ENCOMBRANTS"/>
    <n v="1.32"/>
  </r>
  <r>
    <x v="508"/>
    <s v="CGECP ST OUEN L AUMONE TDI"/>
    <x v="16"/>
    <x v="6"/>
    <s v="FERRAILLES A BROYER (FAB)"/>
    <n v="1.22"/>
  </r>
  <r>
    <x v="509"/>
    <s v="CGECP ST OUEN L AUMONE TDI"/>
    <x v="16"/>
    <x v="12"/>
    <s v="DECHETS INDUSTRIELS BANALS"/>
    <n v="3.08"/>
  </r>
  <r>
    <x v="510"/>
    <s v="CGECP ST OUEN L AUMONE TDI"/>
    <x v="16"/>
    <x v="3"/>
    <s v="ENCOMBRANTS"/>
    <n v="3.68"/>
  </r>
  <r>
    <x v="511"/>
    <s v="CGECP ST OUEN L AUMONE UVEND"/>
    <x v="16"/>
    <x v="8"/>
    <s v="REFUS DE TRI"/>
    <n v="3.58"/>
  </r>
  <r>
    <x v="512"/>
    <s v="CGECP ST OUEN L AUMONE UVEND"/>
    <x v="16"/>
    <x v="8"/>
    <s v="REFUS DE TRI"/>
    <n v="6.42"/>
  </r>
  <r>
    <x v="513"/>
    <s v="CGECP ST OUEN L AUMONE TDI"/>
    <x v="16"/>
    <x v="3"/>
    <s v="ENCOMBRANTS"/>
    <n v="3.72"/>
  </r>
  <r>
    <x v="513"/>
    <s v="CGECP ST OUEN L AUMONE TDI"/>
    <x v="16"/>
    <x v="3"/>
    <s v="ENCOMBRANTS"/>
    <n v="3.72"/>
  </r>
  <r>
    <x v="514"/>
    <s v="CGECP ST OUEN L AUMONE UVEND"/>
    <x v="16"/>
    <x v="12"/>
    <s v="ENCOMBRANTS"/>
    <n v="5.8"/>
  </r>
  <r>
    <x v="515"/>
    <s v="CGECP ST OUEN L AUMONE TDI"/>
    <x v="16"/>
    <x v="11"/>
    <s v="CARTONS"/>
    <n v="2.38"/>
  </r>
  <r>
    <x v="515"/>
    <s v="CGECP ST OUEN L AUMONE TDI"/>
    <x v="16"/>
    <x v="11"/>
    <s v="CARTONS"/>
    <n v="2.38"/>
  </r>
  <r>
    <x v="515"/>
    <s v="CGECP ST OUEN L AUMONE TDI"/>
    <x v="16"/>
    <x v="11"/>
    <s v="CARTONS"/>
    <n v="2.38"/>
  </r>
  <r>
    <x v="516"/>
    <s v="CGECP ST OUEN L AUMONE TDI"/>
    <x v="16"/>
    <x v="3"/>
    <s v="ENCOMBRANTS"/>
    <n v="3.02"/>
  </r>
  <r>
    <x v="517"/>
    <s v="CGECP ST OUEN L AUMONE UVEND"/>
    <x v="16"/>
    <x v="5"/>
    <s v="ORDURES MENAGERES"/>
    <n v="2.98"/>
  </r>
  <r>
    <x v="518"/>
    <s v="CGECP ST OUEN L AUMONE TDI"/>
    <x v="16"/>
    <x v="15"/>
    <s v="CARTONS"/>
    <n v="8.4600000000000009"/>
  </r>
  <r>
    <x v="519"/>
    <s v="CGECP ST OUEN L AUMONE UVEND"/>
    <x v="16"/>
    <x v="10"/>
    <s v="DECHET A INCINERER"/>
    <n v="2.097"/>
  </r>
  <r>
    <x v="520"/>
    <s v="CGECP ST OUEN L AUMONE TDI"/>
    <x v="16"/>
    <x v="7"/>
    <s v="ENCOMBRANTS"/>
    <n v="3.58"/>
  </r>
  <r>
    <x v="521"/>
    <s v="CGECP ST OUEN L AUMONE TDI"/>
    <x v="16"/>
    <x v="23"/>
    <s v="GROS DE MAGASIN - 1.02.00"/>
    <n v="9.84"/>
  </r>
  <r>
    <x v="522"/>
    <s v="CGECP ST OUEN L AUMONE TDI"/>
    <x v="16"/>
    <x v="16"/>
    <s v="DECHETS INDUSTRIELS BANALS"/>
    <n v="5.6"/>
  </r>
  <r>
    <x v="523"/>
    <s v="CGECP ST OUEN L AUMONE TDI"/>
    <x v="16"/>
    <x v="15"/>
    <s v="REFUS DE TRI TPCPR"/>
    <n v="0.85799999999999998"/>
  </r>
  <r>
    <x v="524"/>
    <s v="CGECP ST OUEN L AUMONE UVEND"/>
    <x v="16"/>
    <x v="8"/>
    <s v="REFUS DE TRI"/>
    <n v="2.72"/>
  </r>
  <r>
    <x v="525"/>
    <s v="CGECP ST OUEN L AUMONE UVEND"/>
    <x v="16"/>
    <x v="17"/>
    <s v="DECHET A INCINERER TRI"/>
    <n v="2.5630000000000002"/>
  </r>
  <r>
    <x v="526"/>
    <s v="CGECP ST OUEN L AUMONE UVEND"/>
    <x v="16"/>
    <x v="8"/>
    <s v="REFUS DE TRI"/>
    <n v="5.52"/>
  </r>
  <r>
    <x v="527"/>
    <s v="CGECP ST OUEN L AUMONE TDI"/>
    <x v="16"/>
    <x v="31"/>
    <s v="GROS DE MAGASIN - 1.02.00"/>
    <n v="3.9"/>
  </r>
  <r>
    <x v="528"/>
    <s v="CGECP ST OUEN L AUMONE TDI"/>
    <x v="16"/>
    <x v="2"/>
    <s v="GRAVATS"/>
    <n v="0.44"/>
  </r>
  <r>
    <x v="529"/>
    <s v="CGECP ST OUEN L AUMONE TDI"/>
    <x v="16"/>
    <x v="13"/>
    <s v="BOIS D'EMBALLAGES BRUTS"/>
    <n v="1.94"/>
  </r>
  <r>
    <x v="530"/>
    <s v="CGECP ST OUEN L AUMONE TDI"/>
    <x v="16"/>
    <x v="14"/>
    <s v="REFACTION"/>
    <n v="0.95399999999999996"/>
  </r>
  <r>
    <x v="530"/>
    <s v="CGECP ST OUEN L AUMONE TDI"/>
    <x v="16"/>
    <x v="14"/>
    <s v="REFACTION"/>
    <n v="0.95399999999999996"/>
  </r>
  <r>
    <x v="531"/>
    <s v="CGECP ST OUEN L AUMONE TDI"/>
    <x v="16"/>
    <x v="15"/>
    <s v="CARTONS"/>
    <n v="1.38"/>
  </r>
  <r>
    <x v="532"/>
    <s v="CGECP ST OUEN L AUMONE TDI"/>
    <x v="16"/>
    <x v="13"/>
    <s v="BOIS D'EMBALLAGES BRUTS"/>
    <n v="1.88"/>
  </r>
  <r>
    <x v="532"/>
    <s v="CGECP ST OUEN L AUMONE TDI"/>
    <x v="16"/>
    <x v="13"/>
    <s v="BOIS D'EMBALLAGES BRUTS"/>
    <n v="1.88"/>
  </r>
  <r>
    <x v="533"/>
    <s v="CGECP ST OUEN L AUMONE TDI"/>
    <x v="16"/>
    <x v="16"/>
    <s v="REFACTION"/>
    <n v="2.56"/>
  </r>
  <r>
    <x v="533"/>
    <s v="CGECP ST OUEN L AUMONE TDI"/>
    <x v="16"/>
    <x v="16"/>
    <s v="REFACTION"/>
    <n v="2.56"/>
  </r>
  <r>
    <x v="534"/>
    <s v="CGECP ST OUEN L AUMONE TDI"/>
    <x v="16"/>
    <x v="18"/>
    <s v="FERRAILLE 01"/>
    <n v="1.58"/>
  </r>
  <r>
    <x v="535"/>
    <s v="CGECP ST OUEN L AUMONE TDI"/>
    <x v="16"/>
    <x v="3"/>
    <s v="ENCOMBRANTS"/>
    <n v="0.38"/>
  </r>
  <r>
    <x v="536"/>
    <s v="CGECP ST OUEN L AUMONE TPCPR"/>
    <x v="16"/>
    <x v="29"/>
    <s v="REFUS DE TRI TPCPR"/>
    <n v="2.004"/>
  </r>
  <r>
    <x v="537"/>
    <s v="CGECP ST OUEN L AUMONE TDI"/>
    <x v="16"/>
    <x v="16"/>
    <s v="REFACTION"/>
    <n v="5.54"/>
  </r>
  <r>
    <x v="537"/>
    <s v="CGECP ST OUEN L AUMONE TDI"/>
    <x v="16"/>
    <x v="16"/>
    <s v="REFACTION"/>
    <n v="5.54"/>
  </r>
  <r>
    <x v="538"/>
    <s v="CGECP ST OUEN L AUMONE TDI"/>
    <x v="16"/>
    <x v="16"/>
    <s v="MATIERE VALO EN MELANGE"/>
    <n v="0.74199999999999999"/>
  </r>
  <r>
    <x v="538"/>
    <s v="CGECP ST OUEN L AUMONE TDI"/>
    <x v="16"/>
    <x v="16"/>
    <s v="MATIERE VALO EN MELANGE"/>
    <n v="0.74199999999999999"/>
  </r>
  <r>
    <x v="539"/>
    <s v="CGECP ST OUEN L AUMONE TPCPR"/>
    <x v="16"/>
    <x v="15"/>
    <s v="REFUS DE TRI TPCPR"/>
    <n v="1.3360000000000001"/>
  </r>
  <r>
    <x v="539"/>
    <s v="CGECP ST OUEN L AUMONE TPCPR"/>
    <x v="16"/>
    <x v="15"/>
    <s v="REFUS DE TRI TPCPR"/>
    <n v="1.3360000000000001"/>
  </r>
  <r>
    <x v="540"/>
    <s v="CGECP ST OUEN L AUMONE TDI"/>
    <x v="16"/>
    <x v="13"/>
    <s v="DECHETS EN MELANGE"/>
    <n v="1.05"/>
  </r>
  <r>
    <x v="541"/>
    <s v="CGECP ST OUEN L AUMONE TDI"/>
    <x v="16"/>
    <x v="3"/>
    <s v="ENCOMBRANTS"/>
    <n v="2.2400000000000002"/>
  </r>
  <r>
    <x v="542"/>
    <s v="CGECP ST OUEN L AUMONE UVEND"/>
    <x v="17"/>
    <x v="5"/>
    <s v="ORDURES MENAGERES"/>
    <n v="8.8000000000000007"/>
  </r>
  <r>
    <x v="543"/>
    <s v="CGECP ST OUEN L AUMONE DVBIODIV"/>
    <x v="17"/>
    <x v="1"/>
    <s v="DECHETS VERTS EN MELANGE"/>
    <n v="5.52"/>
  </r>
  <r>
    <x v="544"/>
    <s v="CGECP ST OUEN L AUMONE DVBIODIV"/>
    <x v="17"/>
    <x v="1"/>
    <s v="DECHETS VERTS EN MELANGE"/>
    <n v="1.9"/>
  </r>
  <r>
    <x v="545"/>
    <s v="CGECP ST OUEN L AUMONE UVEND"/>
    <x v="17"/>
    <x v="8"/>
    <s v="REFUS DE TRI"/>
    <n v="3.52"/>
  </r>
  <r>
    <x v="546"/>
    <s v="CGECP ST OUEN L AUMONE UVEND"/>
    <x v="17"/>
    <x v="12"/>
    <s v="DECHETS INDUSTRIELS BANALS"/>
    <n v="2.88"/>
  </r>
  <r>
    <x v="547"/>
    <s v="CGECP ST OUEN L AUMONE DVBIODIV"/>
    <x v="17"/>
    <x v="1"/>
    <s v="DECHETS VERTS EN MELANGE"/>
    <n v="0.88"/>
  </r>
  <r>
    <x v="548"/>
    <s v="CGECP ST OUEN L AUMONE UVEND"/>
    <x v="17"/>
    <x v="8"/>
    <s v="REFUS DE TRI"/>
    <n v="4.8600000000000003"/>
  </r>
  <r>
    <x v="549"/>
    <s v="CGECP ST OUEN L AUMONE TDI"/>
    <x v="17"/>
    <x v="4"/>
    <s v="GRAVATS EN MELANGE"/>
    <n v="0.26"/>
  </r>
  <r>
    <x v="550"/>
    <s v="CGECP ST OUEN L AUMONE UVEND"/>
    <x v="17"/>
    <x v="5"/>
    <s v="ORDURES MENAGERES"/>
    <n v="4.54"/>
  </r>
  <r>
    <x v="551"/>
    <s v="CGECP ST OUEN L AUMONE UVEND"/>
    <x v="17"/>
    <x v="10"/>
    <s v="DECHET A INCINERER"/>
    <n v="0.47199999999999998"/>
  </r>
  <r>
    <x v="552"/>
    <s v="CGECP ST OUEN L AUMONE TDI"/>
    <x v="17"/>
    <x v="3"/>
    <s v="ENCOMBRANTS"/>
    <n v="1.64"/>
  </r>
  <r>
    <x v="553"/>
    <s v="CGECP ST OUEN L AUMONE UVEND"/>
    <x v="17"/>
    <x v="5"/>
    <s v="ORDURES MENAGERES"/>
    <n v="3.26"/>
  </r>
  <r>
    <x v="554"/>
    <s v="CGECP ST OUEN L AUMONE UVEND"/>
    <x v="17"/>
    <x v="30"/>
    <s v="DECHETS INCINERABLES"/>
    <n v="1.8879999999999999"/>
  </r>
  <r>
    <x v="555"/>
    <s v="CGECP ST OUEN L AUMONE TDI"/>
    <x v="17"/>
    <x v="12"/>
    <s v="DECHETS INDUSTRIELS BANALS"/>
    <n v="1.1000000000000001"/>
  </r>
  <r>
    <x v="556"/>
    <s v="CGECP ST OUEN L AUMONE TDI"/>
    <x v="17"/>
    <x v="3"/>
    <s v="ENCOMBRANTS"/>
    <n v="8.4"/>
  </r>
  <r>
    <x v="557"/>
    <s v="CGECP ST OUEN L AUMONE TDI"/>
    <x v="17"/>
    <x v="3"/>
    <s v="ENCOMBRANTS"/>
    <n v="3.96"/>
  </r>
  <r>
    <x v="558"/>
    <s v="CGECP ST OUEN L AUMONE TDI"/>
    <x v="17"/>
    <x v="12"/>
    <s v="DECHETS INDUSTRIELS BANALS"/>
    <n v="0.29799999999999999"/>
  </r>
  <r>
    <x v="559"/>
    <s v="CGECP ST OUEN L AUMONE TDI"/>
    <x v="17"/>
    <x v="11"/>
    <s v="REFUS DE TRI TPCPR"/>
    <n v="1.778"/>
  </r>
  <r>
    <x v="559"/>
    <s v="CGECP ST OUEN L AUMONE TDI"/>
    <x v="17"/>
    <x v="11"/>
    <s v="REFUS DE TRI TPCPR"/>
    <n v="1.778"/>
  </r>
  <r>
    <x v="559"/>
    <s v="CGECP ST OUEN L AUMONE TDI"/>
    <x v="17"/>
    <x v="11"/>
    <s v="REFUS DE TRI TPCPR"/>
    <n v="1.778"/>
  </r>
  <r>
    <x v="560"/>
    <s v="CGECP ST OUEN L AUMONE TPCPR"/>
    <x v="17"/>
    <x v="11"/>
    <s v="REFUS DE TRI TPCPR"/>
    <n v="0.48"/>
  </r>
  <r>
    <x v="560"/>
    <s v="CGECP ST OUEN L AUMONE TPCPR"/>
    <x v="17"/>
    <x v="11"/>
    <s v="REFUS DE TRI TPCPR"/>
    <n v="0.48"/>
  </r>
  <r>
    <x v="560"/>
    <s v="CGECP ST OUEN L AUMONE TPCPR"/>
    <x v="17"/>
    <x v="11"/>
    <s v="REFUS DE TRI TPCPR"/>
    <n v="0.48"/>
  </r>
  <r>
    <x v="561"/>
    <s v="CGECP ST OUEN L AUMONE UVEND"/>
    <x v="17"/>
    <x v="5"/>
    <s v="ORDURES MENAGERES"/>
    <n v="3.36"/>
  </r>
  <r>
    <x v="562"/>
    <s v="CGECP ST OUEN L AUMONE DVBIODIV"/>
    <x v="17"/>
    <x v="1"/>
    <s v="DECHETS VERTS EN MELANGE"/>
    <n v="2.86"/>
  </r>
  <r>
    <x v="563"/>
    <s v="CGECP ST OUEN L AUMONE TDI"/>
    <x v="17"/>
    <x v="12"/>
    <s v="DECHETS INDUSTRIELS BANALS"/>
    <n v="8.8999999999999996E-2"/>
  </r>
  <r>
    <x v="564"/>
    <s v="CGECP ST OUEN L AUMONE TDI"/>
    <x v="17"/>
    <x v="19"/>
    <s v="DECHETS INDUSTRIELS BANALS"/>
    <n v="2.593"/>
  </r>
  <r>
    <x v="565"/>
    <s v="CGECP ST OUEN L AUMONE UVEND"/>
    <x v="17"/>
    <x v="5"/>
    <s v="ORDURES MENAGERES"/>
    <n v="6.38"/>
  </r>
  <r>
    <x v="566"/>
    <s v="CGECP ST OUEN L AUMONE TDI"/>
    <x v="17"/>
    <x v="11"/>
    <s v="DECHETS INDUSTRIELS BANALS"/>
    <n v="0.84"/>
  </r>
  <r>
    <x v="567"/>
    <s v="CGECP ST OUEN L AUMONE TDI"/>
    <x v="17"/>
    <x v="3"/>
    <s v="ENCOMBRANTS"/>
    <n v="4.28"/>
  </r>
  <r>
    <x v="568"/>
    <s v="CGECP ST OUEN L AUMONE TDI"/>
    <x v="17"/>
    <x v="16"/>
    <s v="DECHETS INDUSTRIELS BANALS"/>
    <n v="1.26"/>
  </r>
  <r>
    <x v="569"/>
    <s v="CGECP ST OUEN L AUMONE TDI"/>
    <x v="17"/>
    <x v="2"/>
    <s v="GRAVATS"/>
    <n v="6.44"/>
  </r>
  <r>
    <x v="570"/>
    <s v="CGECP ST OUEN L AUMONE TDI"/>
    <x v="17"/>
    <x v="16"/>
    <s v="DECHETS INDUSTRIELS BANALS"/>
    <n v="2.1"/>
  </r>
  <r>
    <x v="571"/>
    <s v="CGECP ST OUEN L AUMONE TPCPR"/>
    <x v="17"/>
    <x v="20"/>
    <s v="ONDULE RECUPERE VRAC - BALLE&lt;320 KG"/>
    <n v="6.72"/>
  </r>
  <r>
    <x v="572"/>
    <s v="CGECP ST OUEN L AUMONE TPCPR"/>
    <x v="17"/>
    <x v="15"/>
    <s v="REFUS DE TRI TPCPR"/>
    <n v="3.76"/>
  </r>
  <r>
    <x v="572"/>
    <s v="CGECP ST OUEN L AUMONE TPCPR"/>
    <x v="17"/>
    <x v="15"/>
    <s v="REFUS DE TRI TPCPR"/>
    <n v="3.76"/>
  </r>
  <r>
    <x v="573"/>
    <s v="CGECP ST OUEN L AUMONE TDI"/>
    <x v="17"/>
    <x v="16"/>
    <s v="REFACTION"/>
    <n v="0.41599999999999998"/>
  </r>
  <r>
    <x v="573"/>
    <s v="CGECP ST OUEN L AUMONE TDI"/>
    <x v="17"/>
    <x v="16"/>
    <s v="REFACTION"/>
    <n v="0.41599999999999998"/>
  </r>
  <r>
    <x v="574"/>
    <s v="CGECP ST OUEN L AUMONE TDI"/>
    <x v="17"/>
    <x v="15"/>
    <s v="REFUS DE TRI TPCPR"/>
    <n v="0.114"/>
  </r>
  <r>
    <x v="574"/>
    <s v="CGECP ST OUEN L AUMONE TDI"/>
    <x v="17"/>
    <x v="15"/>
    <s v="REFUS DE TRI TPCPR"/>
    <n v="0.114"/>
  </r>
  <r>
    <x v="575"/>
    <s v="CGECP ST OUEN L AUMONE UVEND"/>
    <x v="17"/>
    <x v="8"/>
    <s v="REFUS DE TRI"/>
    <n v="6.36"/>
  </r>
  <r>
    <x v="576"/>
    <s v="CGECP ST OUEN L AUMONE TDI"/>
    <x v="17"/>
    <x v="15"/>
    <s v="REFUS DE TRI TPCPR"/>
    <n v="1.026"/>
  </r>
  <r>
    <x v="576"/>
    <s v="CGECP ST OUEN L AUMONE TDI"/>
    <x v="17"/>
    <x v="15"/>
    <s v="REFUS DE TRI TPCPR"/>
    <n v="1.026"/>
  </r>
  <r>
    <x v="577"/>
    <s v="CGECP ST OUEN L AUMONE TDI"/>
    <x v="17"/>
    <x v="12"/>
    <s v="DECHETS INDUSTRIELS BANALS"/>
    <n v="2.84"/>
  </r>
  <r>
    <x v="578"/>
    <s v="CGECP ST OUEN L AUMONE TDI"/>
    <x v="17"/>
    <x v="3"/>
    <s v="ENCOMBRANTS"/>
    <n v="2.86"/>
  </r>
  <r>
    <x v="579"/>
    <s v="CGECP ST OUEN L AUMONE TDI"/>
    <x v="17"/>
    <x v="13"/>
    <s v="REFACTION"/>
    <n v="0.76200000000000001"/>
  </r>
  <r>
    <x v="579"/>
    <s v="CGECP ST OUEN L AUMONE TDI"/>
    <x v="17"/>
    <x v="13"/>
    <s v="REFACTION"/>
    <n v="0.76200000000000001"/>
  </r>
  <r>
    <x v="580"/>
    <s v="CGECP ST OUEN L AUMONE TDI"/>
    <x v="17"/>
    <x v="15"/>
    <s v="CARTONS"/>
    <n v="4.72"/>
  </r>
  <r>
    <x v="581"/>
    <s v="CGECP ST OUEN L AUMONE TDI"/>
    <x v="17"/>
    <x v="3"/>
    <s v="ENCOMBRANTS"/>
    <n v="6.54"/>
  </r>
  <r>
    <x v="582"/>
    <s v="CGECP ST OUEN L AUMONE TDI"/>
    <x v="17"/>
    <x v="3"/>
    <s v="ENCOMBRANTS"/>
    <n v="9.98"/>
  </r>
  <r>
    <x v="583"/>
    <s v="CGECP ST OUEN L AUMONE UVEND"/>
    <x v="17"/>
    <x v="8"/>
    <s v="REFUS DE TRI"/>
    <n v="5.92"/>
  </r>
  <r>
    <x v="584"/>
    <s v="CGECP ST OUEN L AUMONE UVEND"/>
    <x v="18"/>
    <x v="5"/>
    <s v="ORDURES MENAGERES"/>
    <n v="2.3519999999999999"/>
  </r>
  <r>
    <x v="585"/>
    <s v="CGECP ST OUEN L AUMONE TDI"/>
    <x v="18"/>
    <x v="25"/>
    <s v="SOUCHES"/>
    <n v="3.78"/>
  </r>
  <r>
    <x v="586"/>
    <s v="CGECP ST OUEN L AUMONE TDI"/>
    <x v="18"/>
    <x v="4"/>
    <s v="GRAVATS EN MELANGE"/>
    <n v="8.7999999999999995E-2"/>
  </r>
  <r>
    <x v="587"/>
    <s v="CGECP ST OUEN L AUMONE UVEND"/>
    <x v="18"/>
    <x v="8"/>
    <s v="REFUS DE TRI"/>
    <n v="4.78"/>
  </r>
  <r>
    <x v="588"/>
    <s v="CGECP ST OUEN L AUMONE TDI"/>
    <x v="18"/>
    <x v="3"/>
    <s v="ENCOMBRANTS"/>
    <n v="8.5000000000000006E-2"/>
  </r>
  <r>
    <x v="589"/>
    <s v="CGECP ST OUEN L AUMONE UVEND"/>
    <x v="18"/>
    <x v="8"/>
    <s v="REFUS DE TRI"/>
    <n v="4.42"/>
  </r>
  <r>
    <x v="590"/>
    <s v="CGECP ST OUEN L AUMONE UVEND"/>
    <x v="18"/>
    <x v="5"/>
    <s v="ORDURES MENAGERES"/>
    <n v="3.8"/>
  </r>
  <r>
    <x v="591"/>
    <s v="CGECP ST OUEN L AUMONE TDI"/>
    <x v="18"/>
    <x v="4"/>
    <s v="GRAVATS EN MELANGE"/>
    <n v="2.8319999999999999"/>
  </r>
  <r>
    <x v="592"/>
    <s v="CGECP ST OUEN L AUMONE TDI"/>
    <x v="18"/>
    <x v="3"/>
    <s v="ENCOMBRANTS"/>
    <n v="7.8E-2"/>
  </r>
  <r>
    <x v="593"/>
    <s v="CGECP ST OUEN L AUMONE TDI"/>
    <x v="18"/>
    <x v="13"/>
    <s v="DECHETS INDUSTRIELS BANALS"/>
    <n v="1.74"/>
  </r>
  <r>
    <x v="594"/>
    <s v="CGECP ST OUEN L AUMONE UVEND"/>
    <x v="18"/>
    <x v="10"/>
    <s v="DECHET A INCINERER"/>
    <n v="5.92"/>
  </r>
  <r>
    <x v="595"/>
    <s v="CGECP ST OUEN L AUMONE DVBIODIV"/>
    <x v="18"/>
    <x v="1"/>
    <s v="DECHETS VERTS EN MELANGE"/>
    <n v="4.18"/>
  </r>
  <r>
    <x v="596"/>
    <s v="CGECP ST OUEN L AUMONE UVEND"/>
    <x v="18"/>
    <x v="12"/>
    <s v="DECHETS INDUSTRIELS BANALS"/>
    <n v="1.008"/>
  </r>
  <r>
    <x v="597"/>
    <s v="CGECP ST OUEN L AUMONE TDI"/>
    <x v="18"/>
    <x v="12"/>
    <s v="DECHETS INDUSTRIELS BANALS"/>
    <n v="4.54"/>
  </r>
  <r>
    <x v="598"/>
    <s v="CGECP ST OUEN L AUMONE DVBIODIV"/>
    <x v="18"/>
    <x v="1"/>
    <s v="DECHETS VERTS EN MELANGE"/>
    <n v="3.16"/>
  </r>
  <r>
    <x v="599"/>
    <s v="CGECP ST OUEN L AUMONE UVEND"/>
    <x v="18"/>
    <x v="17"/>
    <s v="DECHET A INCINERER TRI"/>
    <n v="4.16"/>
  </r>
  <r>
    <x v="600"/>
    <s v="CGECP ST OUEN L AUMONE TRSFT"/>
    <x v="18"/>
    <x v="12"/>
    <s v="DECHETS INDUSTRIELS BANALS"/>
    <n v="0.182"/>
  </r>
  <r>
    <x v="601"/>
    <s v="CGECP ST OUEN L AUMONE TDI"/>
    <x v="18"/>
    <x v="20"/>
    <s v="CARTONS"/>
    <n v="2.66"/>
  </r>
  <r>
    <x v="602"/>
    <s v="CGECP ST OUEN L AUMONE TDI"/>
    <x v="18"/>
    <x v="3"/>
    <s v="ENCOMBRANTS"/>
    <n v="3.802"/>
  </r>
  <r>
    <x v="603"/>
    <s v="CGECP ST OUEN L AUMONE UVEND"/>
    <x v="18"/>
    <x v="5"/>
    <s v="ORDURES MENAGERES"/>
    <n v="4.1399999999999997"/>
  </r>
  <r>
    <x v="604"/>
    <s v="CGECP ST OUEN L AUMONE TDI"/>
    <x v="18"/>
    <x v="11"/>
    <s v="REFUS DE TRI TPCPR"/>
    <n v="2.2679999999999998"/>
  </r>
  <r>
    <x v="604"/>
    <s v="CGECP ST OUEN L AUMONE TDI"/>
    <x v="18"/>
    <x v="11"/>
    <s v="REFUS DE TRI TPCPR"/>
    <n v="2.2679999999999998"/>
  </r>
  <r>
    <x v="604"/>
    <s v="CGECP ST OUEN L AUMONE TDI"/>
    <x v="18"/>
    <x v="11"/>
    <s v="REFUS DE TRI TPCPR"/>
    <n v="2.2679999999999998"/>
  </r>
  <r>
    <x v="605"/>
    <s v="CGECP ST OUEN L AUMONE TDI"/>
    <x v="18"/>
    <x v="19"/>
    <s v="DECHETS INDUSTRIELS BANALS"/>
    <n v="4.42"/>
  </r>
  <r>
    <x v="606"/>
    <s v="CGECP ST OUEN L AUMONE TDI"/>
    <x v="18"/>
    <x v="14"/>
    <s v="BOIS B BRUT"/>
    <n v="2.2599999999999998"/>
  </r>
  <r>
    <x v="607"/>
    <s v="CGECP ST OUEN L AUMONE UVEND"/>
    <x v="18"/>
    <x v="5"/>
    <s v="ORDURES MENAGERES"/>
    <n v="9.76"/>
  </r>
  <r>
    <x v="608"/>
    <s v="CGECP ST OUEN L AUMONE TDI"/>
    <x v="18"/>
    <x v="11"/>
    <s v="PE GRANDE SURFACE-PEGS"/>
    <n v="0.624"/>
  </r>
  <r>
    <x v="608"/>
    <s v="CGECP ST OUEN L AUMONE TDI"/>
    <x v="18"/>
    <x v="11"/>
    <s v="PE GRANDE SURFACE-PEGS"/>
    <n v="0.624"/>
  </r>
  <r>
    <x v="609"/>
    <s v="CGECP ST OUEN L AUMONE TDI"/>
    <x v="18"/>
    <x v="3"/>
    <s v="ENCOMBRANTS"/>
    <n v="2.12"/>
  </r>
  <r>
    <x v="610"/>
    <s v="CGECP ST OUEN L AUMONE TDI"/>
    <x v="18"/>
    <x v="27"/>
    <s v="BOIS D'EMBALLAGE"/>
    <n v="1.1399999999999999"/>
  </r>
  <r>
    <x v="611"/>
    <s v="CGECP ST OUEN L AUMONE TDI"/>
    <x v="18"/>
    <x v="11"/>
    <s v="PE GRANDE SURFACE-PEGS"/>
    <n v="3.536"/>
  </r>
  <r>
    <x v="611"/>
    <s v="CGECP ST OUEN L AUMONE TDI"/>
    <x v="18"/>
    <x v="11"/>
    <s v="PE GRANDE SURFACE-PEGS"/>
    <n v="3.536"/>
  </r>
  <r>
    <x v="612"/>
    <s v="CGECP ST OUEN L AUMONE TDI"/>
    <x v="18"/>
    <x v="16"/>
    <s v="REFACTION"/>
    <n v="3.8"/>
  </r>
  <r>
    <x v="613"/>
    <s v="CGECP ST OUEN L AUMONE TDI"/>
    <x v="18"/>
    <x v="12"/>
    <s v="DECHETS INDUSTRIELS BANALS"/>
    <n v="2.96"/>
  </r>
  <r>
    <x v="614"/>
    <s v="CGECP ST OUEN L AUMONE TPCPR"/>
    <x v="18"/>
    <x v="15"/>
    <s v="CARTONS"/>
    <n v="1.512"/>
  </r>
  <r>
    <x v="615"/>
    <s v="CGECP ST OUEN L AUMONE TDI"/>
    <x v="18"/>
    <x v="6"/>
    <s v="REFACTION"/>
    <n v="4.0199999999999996"/>
  </r>
  <r>
    <x v="615"/>
    <s v="CGECP ST OUEN L AUMONE TDI"/>
    <x v="18"/>
    <x v="6"/>
    <s v="REFACTION"/>
    <n v="4.0199999999999996"/>
  </r>
  <r>
    <x v="616"/>
    <s v="CGECP ST OUEN L AUMONE TDI"/>
    <x v="18"/>
    <x v="13"/>
    <s v="BOIS D'EMBALLAGES BRUTS"/>
    <n v="2.84"/>
  </r>
  <r>
    <x v="617"/>
    <s v="CGECP ST OUEN L AUMONE TRSFT"/>
    <x v="18"/>
    <x v="6"/>
    <s v="FERRAILLES A BROYER (FAB)"/>
    <n v="4.8600000000000003"/>
  </r>
  <r>
    <x v="618"/>
    <s v="CGECP ST OUEN L AUMONE TDI"/>
    <x v="18"/>
    <x v="3"/>
    <s v="ENCOMBRANTS"/>
    <n v="1.889"/>
  </r>
  <r>
    <x v="619"/>
    <s v="CGECP ST OUEN L AUMONE TDI"/>
    <x v="18"/>
    <x v="13"/>
    <s v="DECHETS INDUSTRIELS BANALS"/>
    <n v="6.4"/>
  </r>
  <r>
    <x v="620"/>
    <s v="CGECP ST OUEN L AUMONE TPCPR"/>
    <x v="18"/>
    <x v="20"/>
    <s v="REFUS DE TRI TPCPR"/>
    <n v="3.58"/>
  </r>
  <r>
    <x v="620"/>
    <s v="CGECP ST OUEN L AUMONE TPCPR"/>
    <x v="18"/>
    <x v="20"/>
    <s v="REFUS DE TRI TPCPR"/>
    <n v="3.58"/>
  </r>
  <r>
    <x v="620"/>
    <s v="CGECP ST OUEN L AUMONE TPCPR"/>
    <x v="18"/>
    <x v="20"/>
    <s v="REFUS DE TRI TPCPR"/>
    <n v="3.58"/>
  </r>
  <r>
    <x v="621"/>
    <s v="CGECP ST OUEN L AUMONE TDI"/>
    <x v="18"/>
    <x v="3"/>
    <s v="ENCOMBRANTS"/>
    <n v="0.56000000000000005"/>
  </r>
  <r>
    <x v="622"/>
    <s v="CGECP ST OUEN L AUMONE TDI"/>
    <x v="18"/>
    <x v="16"/>
    <s v="REFACTION"/>
    <n v="1.68"/>
  </r>
  <r>
    <x v="622"/>
    <s v="CGECP ST OUEN L AUMONE TDI"/>
    <x v="18"/>
    <x v="16"/>
    <s v="REFACTION"/>
    <n v="1.68"/>
  </r>
  <r>
    <x v="623"/>
    <s v="CGECP ST OUEN L AUMONE TPCPR"/>
    <x v="18"/>
    <x v="15"/>
    <s v="REFUS DE TRI TPCPR"/>
    <n v="2.02"/>
  </r>
  <r>
    <x v="624"/>
    <s v="CGECP ST OUEN L AUMONE UVEND"/>
    <x v="18"/>
    <x v="5"/>
    <s v="ORDURES MENAGERES"/>
    <n v="3.68"/>
  </r>
  <r>
    <x v="625"/>
    <s v="CGECP ST OUEN L AUMONE TDI"/>
    <x v="18"/>
    <x v="12"/>
    <s v="DECHETS INDUSTRIELS BANALS"/>
    <n v="0.84599999999999997"/>
  </r>
  <r>
    <x v="626"/>
    <s v="CGECP ST OUEN L AUMONE TDI"/>
    <x v="18"/>
    <x v="16"/>
    <s v="MATIERE VALO EN MELANGE"/>
    <n v="0.56000000000000005"/>
  </r>
  <r>
    <x v="626"/>
    <s v="CGECP ST OUEN L AUMONE TDI"/>
    <x v="18"/>
    <x v="16"/>
    <s v="MATIERE VALO EN MELANGE"/>
    <n v="0.56000000000000005"/>
  </r>
  <r>
    <x v="627"/>
    <s v="CGECP ST OUEN L AUMONE TPCPR"/>
    <x v="18"/>
    <x v="15"/>
    <s v="CARTONS"/>
    <n v="5.76"/>
  </r>
  <r>
    <x v="628"/>
    <s v="CGECP ST OUEN L AUMONE UVEND"/>
    <x v="18"/>
    <x v="8"/>
    <s v="REFUS DE TRI"/>
    <n v="1.26"/>
  </r>
  <r>
    <x v="629"/>
    <s v="CGECP ST OUEN L AUMONE UVEND"/>
    <x v="18"/>
    <x v="8"/>
    <s v="REFUS DE TRI"/>
    <n v="2.16"/>
  </r>
  <r>
    <x v="630"/>
    <s v="CGECP ST OUEN L AUMONE TPCPR"/>
    <x v="18"/>
    <x v="15"/>
    <s v="REFUS DE TRI TPCPR"/>
    <n v="7.8E-2"/>
  </r>
  <r>
    <x v="630"/>
    <s v="CGECP ST OUEN L AUMONE TPCPR"/>
    <x v="18"/>
    <x v="15"/>
    <s v="REFUS DE TRI TPCPR"/>
    <n v="7.8E-2"/>
  </r>
  <r>
    <x v="631"/>
    <s v="CGECP ST OUEN L AUMONE TDI"/>
    <x v="18"/>
    <x v="3"/>
    <s v="ENCOMBRANTS"/>
    <n v="1.1399999999999999"/>
  </r>
  <r>
    <x v="632"/>
    <s v="CGECP ST OUEN L AUMONE TDI"/>
    <x v="18"/>
    <x v="3"/>
    <s v="ENCOMBRANTS"/>
    <n v="3.12"/>
  </r>
  <r>
    <x v="633"/>
    <s v="CGECP ST OUEN L AUMONE TDI"/>
    <x v="0"/>
    <x v="3"/>
    <s v="ENCOMBRANTS"/>
    <n v="0.74"/>
  </r>
  <r>
    <x v="634"/>
    <s v="CGECP ST OUEN L AUMONE TDI"/>
    <x v="0"/>
    <x v="6"/>
    <s v="FERRAILLES A BROYER (FAB)"/>
    <n v="4.84"/>
  </r>
  <r>
    <x v="635"/>
    <s v="CGECP ST OUEN L AUMONE UVEND"/>
    <x v="0"/>
    <x v="5"/>
    <s v="ORDURES MENAGERES"/>
    <n v="3.5680000000000001"/>
  </r>
  <r>
    <x v="636"/>
    <s v="CGECP ST OUEN L AUMONE DVBIODIV"/>
    <x v="0"/>
    <x v="1"/>
    <s v="DECHETS VERTS EN MELANGE"/>
    <n v="0.26"/>
  </r>
  <r>
    <x v="637"/>
    <s v="CGECP ST OUEN L AUMONE UVEND"/>
    <x v="0"/>
    <x v="17"/>
    <s v="DECHET A INCINERER TRI"/>
    <n v="7.64"/>
  </r>
  <r>
    <x v="638"/>
    <s v="CGECP ST OUEN L AUMONE TDI"/>
    <x v="0"/>
    <x v="12"/>
    <s v="DECHETS INDUSTRIELS BANALS"/>
    <n v="2.56"/>
  </r>
  <r>
    <x v="639"/>
    <s v="CGECP ST OUEN L AUMONE TDI"/>
    <x v="0"/>
    <x v="3"/>
    <s v="ENCOMBRANTS"/>
    <n v="1.06"/>
  </r>
  <r>
    <x v="640"/>
    <s v="CGECP ST OUEN L AUMONE TDI"/>
    <x v="0"/>
    <x v="12"/>
    <s v="DECHETS INDUSTRIELS BANALS"/>
    <n v="1.024"/>
  </r>
  <r>
    <x v="641"/>
    <s v="CGECP ST OUEN L AUMONE UVEND"/>
    <x v="0"/>
    <x v="5"/>
    <s v="ORDURES MENAGERES"/>
    <n v="9.2799999999999994"/>
  </r>
  <r>
    <x v="642"/>
    <s v="CGECP ST OUEN L AUMONE TDI"/>
    <x v="0"/>
    <x v="3"/>
    <s v="ENCOMBRANTS"/>
    <n v="4.54"/>
  </r>
  <r>
    <x v="643"/>
    <s v="CGECP ST OUEN L AUMONE TDI"/>
    <x v="0"/>
    <x v="15"/>
    <s v="CARTONS"/>
    <n v="3.1"/>
  </r>
  <r>
    <x v="644"/>
    <s v="CGECP ST OUEN L AUMONE TPCPR"/>
    <x v="0"/>
    <x v="22"/>
    <s v="REFUS DE TRI TPCPR"/>
    <n v="3.86"/>
  </r>
  <r>
    <x v="645"/>
    <s v="CGECP ST OUEN L AUMONE TDI"/>
    <x v="0"/>
    <x v="3"/>
    <s v="ENCOMBRANTS"/>
    <n v="3.54"/>
  </r>
  <r>
    <x v="646"/>
    <s v="CGECP ST OUEN L AUMONE UVEND"/>
    <x v="0"/>
    <x v="8"/>
    <s v="REFUS DE TRI"/>
    <n v="1.1399999999999999"/>
  </r>
  <r>
    <x v="647"/>
    <s v="CGECP ST OUEN L AUMONE TDI"/>
    <x v="0"/>
    <x v="7"/>
    <s v="MATIERE VALO EN MELANGE"/>
    <n v="2.36"/>
  </r>
  <r>
    <x v="647"/>
    <s v="CGECP ST OUEN L AUMONE TDI"/>
    <x v="0"/>
    <x v="7"/>
    <s v="MATIERE VALO EN MELANGE"/>
    <n v="2.36"/>
  </r>
  <r>
    <x v="648"/>
    <s v="CGECP ST OUEN L AUMONE UVEND"/>
    <x v="0"/>
    <x v="10"/>
    <s v="DECHET A INCINERER"/>
    <n v="4.1399999999999997"/>
  </r>
  <r>
    <x v="649"/>
    <s v="CGECP ST OUEN L AUMONE TPCPR"/>
    <x v="0"/>
    <x v="15"/>
    <s v="CARTONS"/>
    <n v="1.26"/>
  </r>
  <r>
    <x v="649"/>
    <s v="CGECP ST OUEN L AUMONE TPCPR"/>
    <x v="0"/>
    <x v="15"/>
    <s v="CARTONS"/>
    <n v="1.26"/>
  </r>
  <r>
    <x v="649"/>
    <s v="CGECP ST OUEN L AUMONE TPCPR"/>
    <x v="0"/>
    <x v="15"/>
    <s v="CARTONS"/>
    <n v="1.26"/>
  </r>
  <r>
    <x v="650"/>
    <s v="CGECP ST OUEN L AUMONE UVEND"/>
    <x v="0"/>
    <x v="5"/>
    <s v="ORDURES MENAGERES"/>
    <n v="1.98"/>
  </r>
  <r>
    <x v="651"/>
    <s v="CGECP ST OUEN L AUMONE TDI"/>
    <x v="0"/>
    <x v="4"/>
    <s v="GRAVATS EN MELANGE"/>
    <n v="3.9"/>
  </r>
  <r>
    <x v="652"/>
    <s v="CGECP ST OUEN L AUMONE DVBIODIV"/>
    <x v="0"/>
    <x v="1"/>
    <s v="DECHETS VERTS EN MELANGE"/>
    <n v="3.42"/>
  </r>
  <r>
    <x v="653"/>
    <s v="CGECP ST OUEN L AUMONE TDI"/>
    <x v="0"/>
    <x v="12"/>
    <s v="DECHETS INDUSTRIELS BANALS"/>
    <n v="1.536"/>
  </r>
  <r>
    <x v="654"/>
    <s v="CGECP ST OUEN L AUMONE TDI"/>
    <x v="0"/>
    <x v="12"/>
    <s v="DECHETS INDUSTRIELS BANALS"/>
    <n v="2.98"/>
  </r>
  <r>
    <x v="655"/>
    <s v="CGECP ST OUEN L AUMONE TDI"/>
    <x v="0"/>
    <x v="12"/>
    <s v="DECHETS INDUSTRIELS BANALS"/>
    <n v="2.82"/>
  </r>
  <r>
    <x v="656"/>
    <s v="CGECP ST OUEN L AUMONE UVEND"/>
    <x v="0"/>
    <x v="32"/>
    <s v="DECHET A INCINERER TRI"/>
    <n v="0.89200000000000002"/>
  </r>
  <r>
    <x v="657"/>
    <s v="CGECP ST OUEN L AUMONE TDI"/>
    <x v="0"/>
    <x v="11"/>
    <s v="PE GRANDE SURFACE-PEGS"/>
    <n v="3.28"/>
  </r>
  <r>
    <x v="657"/>
    <s v="CGECP ST OUEN L AUMONE TDI"/>
    <x v="0"/>
    <x v="11"/>
    <s v="PE GRANDE SURFACE-PEGS"/>
    <n v="3.28"/>
  </r>
  <r>
    <x v="658"/>
    <s v="CGECP ST OUEN L AUMONE UVEND"/>
    <x v="0"/>
    <x v="5"/>
    <s v="ORDURES MENAGERES"/>
    <n v="2.96"/>
  </r>
  <r>
    <x v="659"/>
    <s v="CGECP ST OUEN L AUMONE TDI"/>
    <x v="0"/>
    <x v="3"/>
    <s v="ENCOMBRANTS"/>
    <n v="0.98"/>
  </r>
  <r>
    <x v="660"/>
    <s v="CGECP ST OUEN L AUMONE UVEND"/>
    <x v="0"/>
    <x v="8"/>
    <s v="REFUS DE TRI"/>
    <n v="2.84"/>
  </r>
  <r>
    <x v="661"/>
    <s v="CGECP ST OUEN L AUMONE TDI"/>
    <x v="0"/>
    <x v="3"/>
    <s v="ENCOMBRANTS"/>
    <n v="1.08"/>
  </r>
  <r>
    <x v="662"/>
    <s v="CGECP ST OUEN L AUMONE TDI"/>
    <x v="0"/>
    <x v="7"/>
    <s v="MATIERE VALO EN MELANGE"/>
    <n v="4.9400000000000004"/>
  </r>
  <r>
    <x v="663"/>
    <s v="CGECP ST OUEN L AUMONE TDI"/>
    <x v="0"/>
    <x v="14"/>
    <s v="BOIS B BRUT"/>
    <n v="3.5"/>
  </r>
  <r>
    <x v="664"/>
    <s v="CGECP ST OUEN L AUMONE UVEND"/>
    <x v="0"/>
    <x v="8"/>
    <s v="REFUS DE TRI"/>
    <n v="8.1"/>
  </r>
  <r>
    <x v="665"/>
    <s v="CGECP ST OUEN L AUMONE TDI"/>
    <x v="0"/>
    <x v="16"/>
    <s v="MATIERE VALO EN MELANGE"/>
    <n v="1.32"/>
  </r>
  <r>
    <x v="666"/>
    <s v="CGECP ST OUEN L AUMONE DVBIODIV"/>
    <x v="0"/>
    <x v="1"/>
    <s v="DECHETS VERTS EN MELANGE"/>
    <n v="1.74"/>
  </r>
  <r>
    <x v="667"/>
    <s v="CGECP ST OUEN L AUMONE TDI"/>
    <x v="0"/>
    <x v="13"/>
    <s v="BOIS D'EMBALLAGES BRUTS"/>
    <n v="2.68"/>
  </r>
  <r>
    <x v="668"/>
    <s v="CGECP ST OUEN L AUMONE TDI"/>
    <x v="0"/>
    <x v="15"/>
    <s v="CARTONS"/>
    <n v="8.14"/>
  </r>
  <r>
    <x v="669"/>
    <s v="CGECP ST OUEN L AUMONE TDI"/>
    <x v="0"/>
    <x v="16"/>
    <s v="MATIERE VALO EN MELANGE"/>
    <n v="3.64"/>
  </r>
  <r>
    <x v="670"/>
    <s v="CGECP ST OUEN L AUMONE TDI"/>
    <x v="0"/>
    <x v="13"/>
    <s v="REFACTION"/>
    <n v="2.12"/>
  </r>
  <r>
    <x v="670"/>
    <s v="CGECP ST OUEN L AUMONE TDI"/>
    <x v="0"/>
    <x v="13"/>
    <s v="REFACTION"/>
    <n v="2.12"/>
  </r>
  <r>
    <x v="671"/>
    <s v="CGECP ST OUEN L AUMONE TDI"/>
    <x v="0"/>
    <x v="12"/>
    <s v="DECHETS INDUSTRIELS BANALS"/>
    <n v="8.2200000000000006"/>
  </r>
  <r>
    <x v="672"/>
    <s v="CGECP ST OUEN L AUMONE TPCPR"/>
    <x v="0"/>
    <x v="15"/>
    <s v="CARTONS"/>
    <n v="1.52"/>
  </r>
  <r>
    <x v="672"/>
    <s v="CGECP ST OUEN L AUMONE TPCPR"/>
    <x v="0"/>
    <x v="15"/>
    <s v="CARTONS"/>
    <n v="1.52"/>
  </r>
  <r>
    <x v="673"/>
    <s v="CGECP ST OUEN L AUMONE TDI"/>
    <x v="0"/>
    <x v="3"/>
    <s v="ENCOMBRANTS"/>
    <n v="0.09"/>
  </r>
  <r>
    <x v="674"/>
    <s v="CGECP ST OUEN L AUMONE TDI"/>
    <x v="0"/>
    <x v="12"/>
    <s v="DECHETS INDUSTRIELS BANALS"/>
    <n v="0.42"/>
  </r>
  <r>
    <x v="675"/>
    <s v="CGECP ST OUEN L AUMONE TDI"/>
    <x v="0"/>
    <x v="3"/>
    <s v="ENCOMBRANTS"/>
    <n v="4.43"/>
  </r>
  <r>
    <x v="676"/>
    <s v="CGECP ST OUEN L AUMONE TPCPR"/>
    <x v="0"/>
    <x v="15"/>
    <s v="REFUS DE TRI TPCPR"/>
    <n v="9.02"/>
  </r>
  <r>
    <x v="676"/>
    <s v="CGECP ST OUEN L AUMONE TPCPR"/>
    <x v="0"/>
    <x v="15"/>
    <s v="REFUS DE TRI TPCPR"/>
    <n v="9.02"/>
  </r>
  <r>
    <x v="677"/>
    <s v="CGECP ST OUEN L AUMONE TDI"/>
    <x v="19"/>
    <x v="3"/>
    <s v="ENCOMBRANTS"/>
    <n v="5.56"/>
  </r>
  <r>
    <x v="678"/>
    <s v="CGECP ST OUEN L AUMONE UVEND"/>
    <x v="19"/>
    <x v="5"/>
    <s v="ORDURES MENAGERES"/>
    <n v="2.66"/>
  </r>
  <r>
    <x v="679"/>
    <s v="CGECP ST OUEN L AUMONE UVEND"/>
    <x v="19"/>
    <x v="5"/>
    <s v="ORDURES MENAGERES"/>
    <n v="2.06"/>
  </r>
  <r>
    <x v="680"/>
    <s v="CGECP ST OUEN L AUMONE UVEND"/>
    <x v="19"/>
    <x v="12"/>
    <s v="DECHETS INDUSTRIELS BANALS"/>
    <n v="3.54"/>
  </r>
  <r>
    <x v="681"/>
    <s v="CGECP ST OUEN L AUMONE UVEND"/>
    <x v="19"/>
    <x v="8"/>
    <s v="REFUS DE TRI"/>
    <n v="3.28"/>
  </r>
  <r>
    <x v="682"/>
    <s v="CGECP ST OUEN L AUMONE UVEND"/>
    <x v="19"/>
    <x v="10"/>
    <s v="DECHET A INCINERER"/>
    <n v="4.04"/>
  </r>
  <r>
    <x v="683"/>
    <s v="CGECP ST OUEN L AUMONE TDI"/>
    <x v="19"/>
    <x v="4"/>
    <s v="GRAVATS EN MELANGE"/>
    <n v="2.6190000000000002"/>
  </r>
  <r>
    <x v="684"/>
    <s v="CGECP ST OUEN L AUMONE DVBIODIV"/>
    <x v="19"/>
    <x v="1"/>
    <s v="DECHETS VERTS EN MELANGE"/>
    <n v="5.08"/>
  </r>
  <r>
    <x v="685"/>
    <s v="CGECP ST OUEN L AUMONE UVEND"/>
    <x v="19"/>
    <x v="5"/>
    <s v="ORDURES MENAGERES"/>
    <n v="6.32"/>
  </r>
  <r>
    <x v="686"/>
    <s v="CGECP ST OUEN L AUMONE UVEND"/>
    <x v="19"/>
    <x v="8"/>
    <s v="REFUS DE TRI"/>
    <n v="6.28"/>
  </r>
  <r>
    <x v="687"/>
    <s v="CGECP ST OUEN L AUMONE TDI"/>
    <x v="19"/>
    <x v="15"/>
    <s v="CARTONS"/>
    <n v="4.24"/>
  </r>
  <r>
    <x v="688"/>
    <s v="CGECP ST OUEN L AUMONE TDI"/>
    <x v="19"/>
    <x v="12"/>
    <s v="DECHETS INDUSTRIELS BANALS"/>
    <n v="1.82"/>
  </r>
  <r>
    <x v="689"/>
    <s v="CGECP ST OUEN L AUMONE TDI"/>
    <x v="19"/>
    <x v="3"/>
    <s v="ENCOMBRANTS"/>
    <n v="1.72"/>
  </r>
  <r>
    <x v="690"/>
    <s v="CGECP ST OUEN L AUMONE TDI"/>
    <x v="19"/>
    <x v="2"/>
    <s v="GRAVATS"/>
    <n v="8.1000000000000003E-2"/>
  </r>
  <r>
    <x v="691"/>
    <s v="CGECP ST OUEN L AUMONE TDI"/>
    <x v="19"/>
    <x v="15"/>
    <s v="CARTONS"/>
    <n v="4.2"/>
  </r>
  <r>
    <x v="692"/>
    <s v="CGECP ST OUEN L AUMONE TDI"/>
    <x v="19"/>
    <x v="19"/>
    <s v="DECHETS INDUSTRIELS A TRIER"/>
    <n v="11.32"/>
  </r>
  <r>
    <x v="693"/>
    <s v="CGECP ST OUEN L AUMONE TDI"/>
    <x v="19"/>
    <x v="3"/>
    <s v="ENCOMBRANTS"/>
    <n v="1.96"/>
  </r>
  <r>
    <x v="694"/>
    <s v="CGECP ST OUEN L AUMONE DVBIODIV"/>
    <x v="19"/>
    <x v="1"/>
    <s v="DECHETS VERTS EN MELANGE"/>
    <n v="1.48"/>
  </r>
  <r>
    <x v="695"/>
    <s v="CGECP ST OUEN L AUMONE TPCPR"/>
    <x v="19"/>
    <x v="20"/>
    <s v="REFUS DE TRI TPCPR"/>
    <n v="4.4800000000000004"/>
  </r>
  <r>
    <x v="696"/>
    <s v="CGECP ST OUEN L AUMONE TDI"/>
    <x v="19"/>
    <x v="3"/>
    <s v="ENCOMBRANTS"/>
    <n v="2.48"/>
  </r>
  <r>
    <x v="697"/>
    <s v="CGECP ST OUEN L AUMONE UVEDAS"/>
    <x v="19"/>
    <x v="5"/>
    <s v="ORDURES MENAGERES"/>
    <n v="3.12"/>
  </r>
  <r>
    <x v="698"/>
    <s v="CGECP ST OUEN L AUMONE UVEND"/>
    <x v="19"/>
    <x v="5"/>
    <s v="ORDURES MENAGERES"/>
    <n v="5.9"/>
  </r>
  <r>
    <x v="699"/>
    <s v="CGECP ST OUEN L AUMONE TPCPR"/>
    <x v="19"/>
    <x v="15"/>
    <s v="CARTONS"/>
    <n v="1.3"/>
  </r>
  <r>
    <x v="700"/>
    <s v="CGECP ST OUEN L AUMONE TDI"/>
    <x v="19"/>
    <x v="12"/>
    <s v="DECHETS INDUSTRIELS BANALS"/>
    <n v="3.8"/>
  </r>
  <r>
    <x v="701"/>
    <s v="CGECP ST OUEN L AUMONE TDI"/>
    <x v="19"/>
    <x v="3"/>
    <s v="ENCOMBRANTS"/>
    <n v="0.88"/>
  </r>
  <r>
    <x v="702"/>
    <s v="CGECP ST OUEN L AUMONE TDI"/>
    <x v="19"/>
    <x v="3"/>
    <s v="ENCOMBRANTS"/>
    <n v="4.6399999999999997"/>
  </r>
  <r>
    <x v="703"/>
    <s v="CGECP ST OUEN L AUMONE TDI"/>
    <x v="19"/>
    <x v="7"/>
    <s v="MATIERE VALO EN MELANGE"/>
    <n v="5.9"/>
  </r>
  <r>
    <x v="704"/>
    <s v="CGECP ST OUEN L AUMONE TDI"/>
    <x v="19"/>
    <x v="13"/>
    <s v="REFUS DE TRI BOIS"/>
    <n v="6.48"/>
  </r>
  <r>
    <x v="705"/>
    <s v="CGECP ST OUEN L AUMONE TDI"/>
    <x v="19"/>
    <x v="13"/>
    <s v="BOIS D'EMBALLAGES BRUTS"/>
    <n v="5.64"/>
  </r>
  <r>
    <x v="706"/>
    <s v="CGECP ST OUEN L AUMONE TDI"/>
    <x v="19"/>
    <x v="18"/>
    <s v="FERRAILLE 01"/>
    <n v="8.1199999999999992"/>
  </r>
  <r>
    <x v="707"/>
    <s v="CGECP ST OUEN L AUMONE TDI"/>
    <x v="19"/>
    <x v="11"/>
    <s v="REFUS DE TRI TPCPR"/>
    <n v="1.48"/>
  </r>
  <r>
    <x v="708"/>
    <s v="CGECP ST OUEN L AUMONE TDI"/>
    <x v="19"/>
    <x v="12"/>
    <s v="DECHETS INDUSTRIELS BANALS"/>
    <n v="3.26"/>
  </r>
  <r>
    <x v="709"/>
    <s v="CGECP ST OUEN L AUMONE TDI"/>
    <x v="19"/>
    <x v="13"/>
    <s v="BOIS D'EMBALLAGES BRUTS"/>
    <n v="0.54"/>
  </r>
  <r>
    <x v="710"/>
    <s v="CGECP ST OUEN L AUMONE TDI"/>
    <x v="19"/>
    <x v="3"/>
    <s v="ENCOMBRANTS"/>
    <n v="1.38"/>
  </r>
  <r>
    <x v="711"/>
    <s v="CGECP ST OUEN L AUMONE TDI"/>
    <x v="19"/>
    <x v="16"/>
    <s v="MATIERE VALO EN MELANGE"/>
    <n v="5.16"/>
  </r>
  <r>
    <x v="711"/>
    <s v="CGECP ST OUEN L AUMONE TDI"/>
    <x v="19"/>
    <x v="16"/>
    <s v="MATIERE VALO EN MELANGE"/>
    <n v="5.16"/>
  </r>
  <r>
    <x v="712"/>
    <s v="CGECP ST OUEN L AUMONE TDI"/>
    <x v="19"/>
    <x v="11"/>
    <s v="PE GRANDE SURFACE-PEGS"/>
    <n v="8.1"/>
  </r>
  <r>
    <x v="712"/>
    <s v="CGECP ST OUEN L AUMONE TDI"/>
    <x v="19"/>
    <x v="11"/>
    <s v="PE GRANDE SURFACE-PEGS"/>
    <n v="8.1"/>
  </r>
  <r>
    <x v="713"/>
    <s v="CGECP ST OUEN L AUMONE TDI"/>
    <x v="19"/>
    <x v="3"/>
    <s v="ENCOMBRANTS"/>
    <n v="1.82"/>
  </r>
  <r>
    <x v="714"/>
    <s v="CGECP ST OUEN L AUMONE TPCPR"/>
    <x v="19"/>
    <x v="15"/>
    <s v="CARTONS"/>
    <n v="4.0999999999999996"/>
  </r>
  <r>
    <x v="715"/>
    <s v="CGECP ST OUEN L AUMONE UVEND"/>
    <x v="19"/>
    <x v="8"/>
    <s v="REFUS DE TRI"/>
    <n v="6.6"/>
  </r>
  <r>
    <x v="716"/>
    <s v="CGECP ST OUEN L AUMONE TDI"/>
    <x v="19"/>
    <x v="23"/>
    <s v="GROS DE MAGASIN - 1.02.00"/>
    <n v="3.02"/>
  </r>
  <r>
    <x v="717"/>
    <s v="CGECP ST OUEN L AUMONE DVBIODIV"/>
    <x v="19"/>
    <x v="1"/>
    <s v="DECHETS VERTS EN MELANGE"/>
    <n v="11.82"/>
  </r>
  <r>
    <x v="718"/>
    <s v="CGECP ST OUEN L AUMONE UVEND"/>
    <x v="19"/>
    <x v="8"/>
    <s v="REFUS DE TRI"/>
    <n v="4.76"/>
  </r>
  <r>
    <x v="719"/>
    <s v="CGECP ST OUEN L AUMONE TDI"/>
    <x v="19"/>
    <x v="12"/>
    <s v="DECHETS INDUSTRIELS BANALS"/>
    <n v="8.4600000000000009"/>
  </r>
  <r>
    <x v="720"/>
    <s v="CGECP ST OUEN L AUMONE DVBIODIV"/>
    <x v="19"/>
    <x v="1"/>
    <s v="DECHETS VERTS EN MELANGE"/>
    <n v="1.66"/>
  </r>
  <r>
    <x v="721"/>
    <s v="CGECP ST OUEN L AUMONE TPCPR"/>
    <x v="19"/>
    <x v="15"/>
    <s v="CARTONS"/>
    <n v="1.2"/>
  </r>
  <r>
    <x v="722"/>
    <s v="CGECP ST OUEN L AUMONE TDI"/>
    <x v="19"/>
    <x v="6"/>
    <s v="FERRAILLES A BROYER (FAB)"/>
    <n v="0.52400000000000002"/>
  </r>
  <r>
    <x v="723"/>
    <s v="CGECP ST OUEN L AUMONE TDI"/>
    <x v="19"/>
    <x v="15"/>
    <s v="CARTONS"/>
    <n v="6.04"/>
  </r>
  <r>
    <x v="724"/>
    <s v="CGECP ST OUEN L AUMONE TDI"/>
    <x v="19"/>
    <x v="6"/>
    <s v="FERRAILLES A BROYER (FAB)"/>
    <n v="2.0960000000000001"/>
  </r>
  <r>
    <x v="725"/>
    <s v="CGECP ST OUEN L AUMONE TDI"/>
    <x v="19"/>
    <x v="3"/>
    <s v="ENCOMBRANTS"/>
    <n v="2.1"/>
  </r>
  <r>
    <x v="726"/>
    <s v="CGECP ST OUEN L AUMONE TDI"/>
    <x v="20"/>
    <x v="4"/>
    <s v="GRAVATS EN MELANGE"/>
    <n v="3.54"/>
  </r>
  <r>
    <x v="727"/>
    <s v="CGECP ST OUEN L AUMONE TDI"/>
    <x v="20"/>
    <x v="4"/>
    <s v="GRAVATS EN MELANGE"/>
    <n v="4.72"/>
  </r>
  <r>
    <x v="728"/>
    <s v="CGECP ST OUEN L AUMONE TDI"/>
    <x v="20"/>
    <x v="3"/>
    <s v="ENCOMBRANTS"/>
    <n v="1.28"/>
  </r>
  <r>
    <x v="729"/>
    <s v="CGECP ST OUEN L AUMONE UVEND"/>
    <x v="20"/>
    <x v="5"/>
    <s v="ORDURES MENAGERES"/>
    <n v="4.0599999999999996"/>
  </r>
  <r>
    <x v="730"/>
    <s v="CGECP ST OUEN L AUMONE TDI"/>
    <x v="20"/>
    <x v="3"/>
    <s v="ENCOMBRANTS"/>
    <n v="6.42"/>
  </r>
  <r>
    <x v="731"/>
    <s v="CGECP ST OUEN L AUMONE TDI"/>
    <x v="20"/>
    <x v="3"/>
    <s v="ENCOMBRANTS"/>
    <n v="4.22"/>
  </r>
  <r>
    <x v="732"/>
    <s v="CGECP ST OUEN L AUMONE DVBIODIV"/>
    <x v="20"/>
    <x v="1"/>
    <s v="DECHETS VERTS EN MELANGE"/>
    <n v="5.4"/>
  </r>
  <r>
    <x v="733"/>
    <s v="CGECP ST OUEN L AUMONE TDI"/>
    <x v="20"/>
    <x v="3"/>
    <s v="ENCOMBRANTS"/>
    <n v="3.12"/>
  </r>
  <r>
    <x v="734"/>
    <s v="CGECP ST OUEN L AUMONE TDI"/>
    <x v="20"/>
    <x v="3"/>
    <s v="ENCOMBRANTS"/>
    <n v="9.66"/>
  </r>
  <r>
    <x v="735"/>
    <s v="CGECP ST OUEN L AUMONE TDI"/>
    <x v="20"/>
    <x v="3"/>
    <s v="ENCOMBRANTS"/>
    <n v="6.44"/>
  </r>
  <r>
    <x v="736"/>
    <s v="CGECP ST OUEN L AUMONE DVBIODIV"/>
    <x v="20"/>
    <x v="1"/>
    <s v="DECHETS VERTS EN MELANGE"/>
    <n v="6.78"/>
  </r>
  <r>
    <x v="737"/>
    <s v="CGECP ST OUEN L AUMONE TDI"/>
    <x v="20"/>
    <x v="3"/>
    <s v="ENCOMBRANTS"/>
    <n v="4.46"/>
  </r>
  <r>
    <x v="738"/>
    <s v="CGECP ST OUEN L AUMONE TDI"/>
    <x v="20"/>
    <x v="3"/>
    <s v="ENCOMBRANTS"/>
    <n v="3.98"/>
  </r>
  <r>
    <x v="739"/>
    <s v="CGECP ST OUEN L AUMONE TDI"/>
    <x v="20"/>
    <x v="3"/>
    <s v="ENCOMBRANTS"/>
    <n v="4.5599999999999996"/>
  </r>
  <r>
    <x v="740"/>
    <s v="CGECP ST OUEN L AUMONE TDI"/>
    <x v="21"/>
    <x v="2"/>
    <s v="GRAVATS"/>
    <n v="0.74"/>
  </r>
  <r>
    <x v="741"/>
    <s v="CGECP ST OUEN L AUMONE TDI"/>
    <x v="21"/>
    <x v="2"/>
    <s v="GRAVATS"/>
    <n v="2.8860000000000001"/>
  </r>
  <r>
    <x v="742"/>
    <s v="CGECP ST OUEN L AUMONE TDI"/>
    <x v="21"/>
    <x v="3"/>
    <s v="ENCOMBRANTS"/>
    <n v="2.64"/>
  </r>
  <r>
    <x v="743"/>
    <s v="CGECP ST OUEN L AUMONE TDI"/>
    <x v="21"/>
    <x v="3"/>
    <s v="ENCOMBRANTS"/>
    <n v="6.64"/>
  </r>
  <r>
    <x v="744"/>
    <s v="CGECP ST OUEN L AUMONE TDI"/>
    <x v="21"/>
    <x v="4"/>
    <s v="GRAVATS EN MELANGE"/>
    <n v="0.74"/>
  </r>
  <r>
    <x v="745"/>
    <s v="CGECP ST OUEN L AUMONE TDI"/>
    <x v="21"/>
    <x v="3"/>
    <s v="ENCOMBRANTS"/>
    <n v="0.42"/>
  </r>
  <r>
    <x v="746"/>
    <s v="CGECP ST OUEN L AUMONE TDI"/>
    <x v="21"/>
    <x v="3"/>
    <s v="ENCOMBRANTS"/>
    <n v="3.58"/>
  </r>
  <r>
    <x v="747"/>
    <s v="CGECP ST OUEN L AUMONE DVBIODIV"/>
    <x v="21"/>
    <x v="1"/>
    <s v="DECHETS VERTS EN MELANGE"/>
    <n v="3.68"/>
  </r>
  <r>
    <x v="748"/>
    <s v="CGECP ST OUEN L AUMONE TDI"/>
    <x v="21"/>
    <x v="3"/>
    <s v="ENCOMBRANTS"/>
    <n v="0.39300000000000002"/>
  </r>
  <r>
    <x v="749"/>
    <s v="CGECP ST OUEN L AUMONE TDI"/>
    <x v="21"/>
    <x v="3"/>
    <s v="ENCOMBRANTS"/>
    <n v="2.2269999999999999"/>
  </r>
  <r>
    <x v="750"/>
    <s v="CGECP ST OUEN L AUMONE TDI"/>
    <x v="21"/>
    <x v="3"/>
    <s v="ENCOMBRANTS"/>
    <n v="7.56"/>
  </r>
  <r>
    <x v="751"/>
    <s v="CGECP ST OUEN L AUMONE DVBIODIV"/>
    <x v="21"/>
    <x v="1"/>
    <s v="DECHETS VERTS EN MELANGE"/>
    <n v="1.52"/>
  </r>
  <r>
    <x v="752"/>
    <s v="CGECP ST OUEN L AUMONE TDI"/>
    <x v="21"/>
    <x v="3"/>
    <s v="ENCOMBRANTS"/>
    <n v="4.96"/>
  </r>
  <r>
    <x v="753"/>
    <s v="CGECP ST OUEN L AUMONE TDI"/>
    <x v="21"/>
    <x v="3"/>
    <s v="ENCOMBRANTS"/>
    <n v="7.3999999999999996E-2"/>
  </r>
  <r>
    <x v="754"/>
    <s v="CGECP ST OUEN L AUMONE UVEND"/>
    <x v="22"/>
    <x v="12"/>
    <s v="DECHETS INDUSTRIELS BANALS"/>
    <n v="6.74"/>
  </r>
  <r>
    <x v="755"/>
    <s v="CGECP ST OUEN L AUMONE UVEND"/>
    <x v="22"/>
    <x v="8"/>
    <s v="REFUS DE TRI"/>
    <n v="1.4279999999999999"/>
  </r>
  <r>
    <x v="756"/>
    <s v="CGECP ST OUEN L AUMONE UVEND"/>
    <x v="22"/>
    <x v="5"/>
    <s v="ORDURES MENAGERES"/>
    <n v="0.96"/>
  </r>
  <r>
    <x v="757"/>
    <s v="CGECP ST OUEN L AUMONE UVEND"/>
    <x v="22"/>
    <x v="8"/>
    <s v="REFUS DE TRI"/>
    <n v="0.95199999999999996"/>
  </r>
  <r>
    <x v="758"/>
    <s v="CGECP ST OUEN L AUMONE TDI"/>
    <x v="22"/>
    <x v="3"/>
    <s v="ENCOMBRANTS"/>
    <n v="2.9"/>
  </r>
  <r>
    <x v="759"/>
    <s v="CGECP ST OUEN L AUMONE UVEND"/>
    <x v="22"/>
    <x v="8"/>
    <s v="REFUS DE TRI"/>
    <n v="2.2000000000000002"/>
  </r>
  <r>
    <x v="760"/>
    <s v="CGECP ST OUEN L AUMONE UVEND"/>
    <x v="22"/>
    <x v="10"/>
    <s v="DECHET A INCINERER"/>
    <n v="0.6"/>
  </r>
  <r>
    <x v="761"/>
    <s v="CGECP ST OUEN L AUMONE TDI"/>
    <x v="22"/>
    <x v="13"/>
    <s v="BOIS D'EMBALLAGES BRUTS"/>
    <n v="2.2400000000000002"/>
  </r>
  <r>
    <x v="761"/>
    <s v="CGECP ST OUEN L AUMONE TDI"/>
    <x v="22"/>
    <x v="13"/>
    <s v="BOIS D'EMBALLAGES BRUTS"/>
    <n v="2.2400000000000002"/>
  </r>
  <r>
    <x v="762"/>
    <s v="CGECP ST OUEN L AUMONE UVEND"/>
    <x v="22"/>
    <x v="5"/>
    <s v="ORDURES MENAGERES"/>
    <n v="3.54"/>
  </r>
  <r>
    <x v="763"/>
    <s v="CGECP ST OUEN L AUMONE TDI"/>
    <x v="22"/>
    <x v="4"/>
    <s v="GRAVATS EN MELANGE"/>
    <n v="4.18"/>
  </r>
  <r>
    <x v="764"/>
    <s v="CGECP ST OUEN L AUMONE TDI"/>
    <x v="22"/>
    <x v="11"/>
    <s v="CARTONS"/>
    <n v="1.24"/>
  </r>
  <r>
    <x v="764"/>
    <s v="CGECP ST OUEN L AUMONE TDI"/>
    <x v="22"/>
    <x v="11"/>
    <s v="CARTONS"/>
    <n v="1.24"/>
  </r>
  <r>
    <x v="764"/>
    <s v="CGECP ST OUEN L AUMONE TDI"/>
    <x v="22"/>
    <x v="11"/>
    <s v="CARTONS"/>
    <n v="1.24"/>
  </r>
  <r>
    <x v="765"/>
    <s v="CGECP ST OUEN L AUMONE DVBIODIV"/>
    <x v="22"/>
    <x v="1"/>
    <s v="DECHETS VERTS EN MELANGE"/>
    <n v="3.42"/>
  </r>
  <r>
    <x v="766"/>
    <s v="CGECP ST OUEN L AUMONE TDI"/>
    <x v="22"/>
    <x v="11"/>
    <s v="CARTONS ET SACHES PLAST - 1.04.00"/>
    <n v="0.18"/>
  </r>
  <r>
    <x v="766"/>
    <s v="CGECP ST OUEN L AUMONE TDI"/>
    <x v="22"/>
    <x v="11"/>
    <s v="CARTONS ET SACHES PLAST - 1.04.00"/>
    <n v="0.18"/>
  </r>
  <r>
    <x v="767"/>
    <s v="CGECP ST OUEN L AUMONE UVEND"/>
    <x v="22"/>
    <x v="17"/>
    <s v="DECHET A INCINERER TRI"/>
    <n v="5.86"/>
  </r>
  <r>
    <x v="768"/>
    <s v="CGECP ST OUEN L AUMONE TDI"/>
    <x v="22"/>
    <x v="19"/>
    <s v="DECHETS INDUSTRIELS A TRIER"/>
    <n v="3.08"/>
  </r>
  <r>
    <x v="769"/>
    <s v="CGECP ST OUEN L AUMONE TDI"/>
    <x v="22"/>
    <x v="3"/>
    <s v="ENCOMBRANTS"/>
    <n v="2.72"/>
  </r>
  <r>
    <x v="770"/>
    <s v="CGECP ST OUEN L AUMONE TDI"/>
    <x v="22"/>
    <x v="4"/>
    <s v="GRAVATS EN MELANGE"/>
    <n v="7.06"/>
  </r>
  <r>
    <x v="771"/>
    <s v="CGECP ST OUEN L AUMONE TDI"/>
    <x v="22"/>
    <x v="31"/>
    <s v="REFUS DE TRI TPCPR"/>
    <n v="2.12"/>
  </r>
  <r>
    <x v="771"/>
    <s v="CGECP ST OUEN L AUMONE TDI"/>
    <x v="22"/>
    <x v="31"/>
    <s v="REFUS DE TRI TPCPR"/>
    <n v="2.12"/>
  </r>
  <r>
    <x v="772"/>
    <s v="CGECP ST OUEN L AUMONE TDI"/>
    <x v="22"/>
    <x v="4"/>
    <s v="GRAVATS EN MELANGE"/>
    <n v="4.0199999999999996"/>
  </r>
  <r>
    <x v="773"/>
    <s v="CGECP ST OUEN L AUMONE TDI"/>
    <x v="22"/>
    <x v="12"/>
    <s v="DECHETS INDUSTRIELS BANALS"/>
    <n v="1.1200000000000001"/>
  </r>
  <r>
    <x v="774"/>
    <s v="CGECP ST OUEN L AUMONE TDI"/>
    <x v="22"/>
    <x v="3"/>
    <s v="ENCOMBRANTS"/>
    <n v="2.72"/>
  </r>
  <r>
    <x v="775"/>
    <s v="CGECP ST OUEN L AUMONE TDI"/>
    <x v="22"/>
    <x v="3"/>
    <s v="ENCOMBRANTS"/>
    <n v="3.1"/>
  </r>
  <r>
    <x v="776"/>
    <s v="CGECP ST OUEN L AUMONE TDI"/>
    <x v="22"/>
    <x v="12"/>
    <s v="DECHETS INDUSTRIELS BANALS"/>
    <n v="2.9"/>
  </r>
  <r>
    <x v="777"/>
    <s v="CGECP ST OUEN L AUMONE TPCPR"/>
    <x v="22"/>
    <x v="15"/>
    <s v="REFUS DE TRI TPCPR"/>
    <n v="5.46"/>
  </r>
  <r>
    <x v="777"/>
    <s v="CGECP ST OUEN L AUMONE TPCPR"/>
    <x v="22"/>
    <x v="15"/>
    <s v="REFUS DE TRI TPCPR"/>
    <n v="5.46"/>
  </r>
  <r>
    <x v="778"/>
    <s v="CGECP ST OUEN L AUMONE DVBIODIV"/>
    <x v="22"/>
    <x v="1"/>
    <s v="DECHETS VERTS EN MELANGE"/>
    <n v="5.14"/>
  </r>
  <r>
    <x v="779"/>
    <s v="CGECP ST OUEN L AUMONE TDI"/>
    <x v="22"/>
    <x v="15"/>
    <s v="CARTONS"/>
    <n v="3.88"/>
  </r>
  <r>
    <x v="780"/>
    <s v="CGECP ST OUEN L AUMONE DVBIODIV"/>
    <x v="22"/>
    <x v="3"/>
    <s v="ENCOMBRANTS"/>
    <n v="4.1399999999999997"/>
  </r>
  <r>
    <x v="781"/>
    <s v="CGECP ST OUEN L AUMONE TDI"/>
    <x v="22"/>
    <x v="12"/>
    <s v="DECHETS INDUSTRIELS BANALS"/>
    <n v="1.1399999999999999"/>
  </r>
  <r>
    <x v="782"/>
    <s v="CGECP ST OUEN L AUMONE TDI"/>
    <x v="22"/>
    <x v="13"/>
    <s v="BOIS D'EMBALLAGES BRUTS"/>
    <n v="7.16"/>
  </r>
  <r>
    <x v="783"/>
    <s v="CGECP ST OUEN L AUMONE TPCPR"/>
    <x v="22"/>
    <x v="20"/>
    <s v="ONDULE RECUPERE VRAC - BALLE&lt;320 KG"/>
    <n v="4.84"/>
  </r>
  <r>
    <x v="784"/>
    <s v="CGECP ST OUEN L AUMONE TDI"/>
    <x v="22"/>
    <x v="3"/>
    <s v="ENCOMBRANTS"/>
    <n v="1.4"/>
  </r>
  <r>
    <x v="785"/>
    <s v="CGECP ST OUEN L AUMONE TDI"/>
    <x v="22"/>
    <x v="12"/>
    <s v="DECHETS INDUSTRIELS BANALS"/>
    <n v="2.8"/>
  </r>
  <r>
    <x v="786"/>
    <s v="CGECP ST OUEN L AUMONE TDI"/>
    <x v="22"/>
    <x v="14"/>
    <s v="BOIS B BRUT"/>
    <n v="0.66"/>
  </r>
  <r>
    <x v="787"/>
    <s v="CGECP ST OUEN L AUMONE TDI"/>
    <x v="22"/>
    <x v="12"/>
    <s v="DECHETS INDUSTRIELS BANALS"/>
    <n v="7.8"/>
  </r>
  <r>
    <x v="788"/>
    <s v="CGECP ST OUEN L AUMONE TDI"/>
    <x v="22"/>
    <x v="13"/>
    <s v="BOIS B BRUT"/>
    <n v="0.19800000000000001"/>
  </r>
  <r>
    <x v="789"/>
    <s v="CGECP ST OUEN L AUMONE TDI"/>
    <x v="22"/>
    <x v="3"/>
    <s v="ENCOMBRANTS"/>
    <n v="0.28000000000000003"/>
  </r>
  <r>
    <x v="790"/>
    <s v="CGECP ST OUEN L AUMONE TDI"/>
    <x v="22"/>
    <x v="16"/>
    <s v="MATIERE VALO EN MELANGE"/>
    <n v="2.12"/>
  </r>
  <r>
    <x v="791"/>
    <s v="CGECP ST OUEN L AUMONE TDI"/>
    <x v="22"/>
    <x v="11"/>
    <s v="CARTONS"/>
    <n v="0.02"/>
  </r>
  <r>
    <x v="791"/>
    <s v="CGECP ST OUEN L AUMONE TDI"/>
    <x v="22"/>
    <x v="11"/>
    <s v="CARTONS"/>
    <n v="0.02"/>
  </r>
  <r>
    <x v="792"/>
    <s v="CGECP ST OUEN L AUMONE TDI"/>
    <x v="22"/>
    <x v="3"/>
    <s v="ENCOMBRANTS"/>
    <n v="1.22"/>
  </r>
  <r>
    <x v="793"/>
    <s v="CGECP ST OUEN L AUMONE UVEND"/>
    <x v="22"/>
    <x v="8"/>
    <s v="REFUS DE TRI"/>
    <n v="3.8"/>
  </r>
  <r>
    <x v="794"/>
    <s v="CGECP ST OUEN L AUMONE TDI"/>
    <x v="22"/>
    <x v="13"/>
    <s v="BOIS D'EMBALLAGES BRUTS"/>
    <n v="3.66"/>
  </r>
  <r>
    <x v="795"/>
    <s v="CGECP ST OUEN L AUMONE TDI"/>
    <x v="22"/>
    <x v="3"/>
    <s v="ENCOMBRANTS"/>
    <n v="0.74099999999999999"/>
  </r>
  <r>
    <x v="796"/>
    <s v="CGECP ST OUEN L AUMONE TDI"/>
    <x v="22"/>
    <x v="3"/>
    <s v="ENCOMBRANTS"/>
    <n v="3.9E-2"/>
  </r>
  <r>
    <x v="797"/>
    <s v="CGECP ST OUEN L AUMONE UVEND"/>
    <x v="23"/>
    <x v="5"/>
    <s v="ORDURES MENAGERES"/>
    <n v="1.3"/>
  </r>
  <r>
    <x v="798"/>
    <s v="CGECP ST OUEN L AUMONE UVEND"/>
    <x v="23"/>
    <x v="17"/>
    <s v="DECHET A INCINERER TRI"/>
    <n v="3.48"/>
  </r>
  <r>
    <x v="799"/>
    <s v="CGECP ST OUEN L AUMONE TDI"/>
    <x v="23"/>
    <x v="3"/>
    <s v="ENCOMBRANTS"/>
    <n v="2.82"/>
  </r>
  <r>
    <x v="800"/>
    <s v="CGECP ST OUEN L AUMONE UVEND"/>
    <x v="23"/>
    <x v="8"/>
    <s v="REFUS DE TRI"/>
    <n v="5.24"/>
  </r>
  <r>
    <x v="801"/>
    <s v="CGECP ST OUEN L AUMONE UVEND"/>
    <x v="23"/>
    <x v="8"/>
    <s v="REFUS DE TRI"/>
    <n v="1.246"/>
  </r>
  <r>
    <x v="802"/>
    <s v="CGECP ST OUEN L AUMONE UVEND"/>
    <x v="23"/>
    <x v="5"/>
    <s v="ORDURES MENAGERES"/>
    <n v="7.52"/>
  </r>
  <r>
    <x v="803"/>
    <s v="CGECP ST OUEN L AUMONE UVEND"/>
    <x v="23"/>
    <x v="5"/>
    <s v="ORDURES MENAGERES"/>
    <n v="3.16"/>
  </r>
  <r>
    <x v="804"/>
    <s v="CGECP ST OUEN L AUMONE TDI"/>
    <x v="23"/>
    <x v="4"/>
    <s v="GRAVATS EN MELANGE"/>
    <n v="5.16"/>
  </r>
  <r>
    <x v="805"/>
    <s v="CGECP ST OUEN L AUMONE UVEND"/>
    <x v="23"/>
    <x v="5"/>
    <s v="ORDURES MENAGERES"/>
    <n v="4.5199999999999996"/>
  </r>
  <r>
    <x v="806"/>
    <s v="CGECP ST OUEN L AUMONE TDI"/>
    <x v="23"/>
    <x v="3"/>
    <s v="ENCOMBRANTS"/>
    <n v="2.82"/>
  </r>
  <r>
    <x v="807"/>
    <s v="CGECP ST OUEN L AUMONE UVEND"/>
    <x v="23"/>
    <x v="5"/>
    <s v="ORDURES MENAGERES"/>
    <n v="6.2"/>
  </r>
  <r>
    <x v="808"/>
    <s v="CGECP ST OUEN L AUMONE DVBIODIV"/>
    <x v="23"/>
    <x v="1"/>
    <s v="DECHETS VERTS EN MELANGE"/>
    <n v="2.2599999999999998"/>
  </r>
  <r>
    <x v="809"/>
    <s v="CGECP ST OUEN L AUMONE TDI"/>
    <x v="23"/>
    <x v="11"/>
    <s v="REFACTION"/>
    <n v="0.88"/>
  </r>
  <r>
    <x v="809"/>
    <s v="CGECP ST OUEN L AUMONE TDI"/>
    <x v="23"/>
    <x v="11"/>
    <s v="REFACTION"/>
    <n v="0.88"/>
  </r>
  <r>
    <x v="810"/>
    <s v="CGECP ST OUEN L AUMONE TDI"/>
    <x v="23"/>
    <x v="16"/>
    <s v="DECHETS INDUSTRIELS BANALS"/>
    <n v="3.64"/>
  </r>
  <r>
    <x v="811"/>
    <s v="CGECP ST OUEN L AUMONE TDI"/>
    <x v="23"/>
    <x v="3"/>
    <s v="ENCOMBRANTS"/>
    <n v="1.7"/>
  </r>
  <r>
    <x v="812"/>
    <s v="CGECP ST OUEN L AUMONE TDI"/>
    <x v="23"/>
    <x v="6"/>
    <s v="FERRAILLES A BROYER (FAB)"/>
    <n v="5.16"/>
  </r>
  <r>
    <x v="813"/>
    <s v="CGECP ST OUEN L AUMONE TDI"/>
    <x v="23"/>
    <x v="16"/>
    <s v="DECHETS INDUSTRIELS BANALS"/>
    <n v="1.56"/>
  </r>
  <r>
    <x v="814"/>
    <s v="CGECP ST OUEN L AUMONE TDI"/>
    <x v="23"/>
    <x v="3"/>
    <s v="ENCOMBRANTS"/>
    <n v="2.5329999999999999"/>
  </r>
  <r>
    <x v="815"/>
    <s v="CGECP ST OUEN L AUMONE TPCPR"/>
    <x v="23"/>
    <x v="15"/>
    <s v="DECHETS INDUSTRIELS BANALS"/>
    <n v="3.48"/>
  </r>
  <r>
    <x v="816"/>
    <s v="CGECP ST OUEN L AUMONE TDI"/>
    <x v="23"/>
    <x v="14"/>
    <s v="BOIS B BRUT"/>
    <n v="2.86"/>
  </r>
  <r>
    <x v="817"/>
    <s v="CGECP ST OUEN L AUMONE TPCPR"/>
    <x v="23"/>
    <x v="15"/>
    <s v="DECHETS INDUSTRIELS BANALS"/>
    <n v="3"/>
  </r>
  <r>
    <x v="818"/>
    <s v="CGECP ST OUEN L AUMONE UVEDAS"/>
    <x v="23"/>
    <x v="5"/>
    <s v="ORDURES MENAGERES"/>
    <n v="4.1399999999999997"/>
  </r>
  <r>
    <x v="819"/>
    <s v="CGECP ST OUEN L AUMONE TPCPR"/>
    <x v="23"/>
    <x v="15"/>
    <s v="DECHETS INDUSTRIELS BANALS"/>
    <n v="5.9"/>
  </r>
  <r>
    <x v="820"/>
    <s v="CGECP ST OUEN L AUMONE TDI"/>
    <x v="23"/>
    <x v="16"/>
    <s v="REFACTION"/>
    <n v="6.54"/>
  </r>
  <r>
    <x v="820"/>
    <s v="CGECP ST OUEN L AUMONE TDI"/>
    <x v="23"/>
    <x v="16"/>
    <s v="REFACTION"/>
    <n v="6.54"/>
  </r>
  <r>
    <x v="821"/>
    <s v="CGECP ST OUEN L AUMONE TDI"/>
    <x v="23"/>
    <x v="3"/>
    <s v="ENCOMBRANTS"/>
    <n v="5.96"/>
  </r>
  <r>
    <x v="822"/>
    <s v="CGECP ST OUEN L AUMONE TPCPR"/>
    <x v="23"/>
    <x v="15"/>
    <s v="CARTONS"/>
    <n v="7.02"/>
  </r>
  <r>
    <x v="822"/>
    <s v="CGECP ST OUEN L AUMONE TPCPR"/>
    <x v="23"/>
    <x v="15"/>
    <s v="CARTONS"/>
    <n v="7.02"/>
  </r>
  <r>
    <x v="823"/>
    <s v="CGECP ST OUEN L AUMONE TDI"/>
    <x v="23"/>
    <x v="3"/>
    <s v="ENCOMBRANTS"/>
    <n v="0.40200000000000002"/>
  </r>
  <r>
    <x v="824"/>
    <s v="CGECP ST OUEN L AUMONE TPCPR"/>
    <x v="23"/>
    <x v="12"/>
    <s v="DECHETS INDUSTRIELS BANALS"/>
    <n v="4.34"/>
  </r>
  <r>
    <x v="825"/>
    <s v="CGECP ST OUEN L AUMONE TDI"/>
    <x v="23"/>
    <x v="16"/>
    <s v="MATIERE VALO EN MELANGE"/>
    <n v="2.06"/>
  </r>
  <r>
    <x v="826"/>
    <s v="CGECP ST OUEN L AUMONE TDI"/>
    <x v="23"/>
    <x v="3"/>
    <s v="ENCOMBRANTS"/>
    <n v="0.93799999999999994"/>
  </r>
  <r>
    <x v="827"/>
    <s v="CGECP ST OUEN L AUMONE TDI"/>
    <x v="23"/>
    <x v="14"/>
    <s v="REFACTION"/>
    <n v="1.32"/>
  </r>
  <r>
    <x v="827"/>
    <s v="CGECP ST OUEN L AUMONE TDI"/>
    <x v="23"/>
    <x v="14"/>
    <s v="REFACTION"/>
    <n v="1.32"/>
  </r>
  <r>
    <x v="828"/>
    <s v="CGECP ST OUEN L AUMONE TDI"/>
    <x v="23"/>
    <x v="7"/>
    <s v="MATIERE VALO EN MELANGE"/>
    <n v="1.26"/>
  </r>
  <r>
    <x v="829"/>
    <s v="CGECP ST OUEN L AUMONE TDI"/>
    <x v="23"/>
    <x v="4"/>
    <s v="GRAVATS EN MELANGE"/>
    <n v="3.64"/>
  </r>
  <r>
    <x v="830"/>
    <s v="CGECP ST OUEN L AUMONE UVEND"/>
    <x v="23"/>
    <x v="17"/>
    <s v="DECHET A INCINERER TRI"/>
    <n v="5.04"/>
  </r>
  <r>
    <x v="831"/>
    <s v="CGECP ST OUEN L AUMONE DVBIODIV"/>
    <x v="19"/>
    <x v="1"/>
    <s v="DECHETS VERTS EN MELANGE"/>
    <n v="2.48"/>
  </r>
  <r>
    <x v="832"/>
    <s v="CGECP ST OUEN L AUMONE TDI"/>
    <x v="23"/>
    <x v="14"/>
    <s v="DECHETS INDUSTRIELS BANALS"/>
    <n v="3.28"/>
  </r>
  <r>
    <x v="833"/>
    <s v="CGECP ST OUEN L AUMONE TDI"/>
    <x v="23"/>
    <x v="3"/>
    <s v="ENCOMBRANTS"/>
    <n v="2.0339999999999998"/>
  </r>
  <r>
    <x v="834"/>
    <s v="CGECP ST OUEN L AUMONE TDI"/>
    <x v="23"/>
    <x v="3"/>
    <s v="ENCOMBRANTS"/>
    <n v="0.22600000000000001"/>
  </r>
  <r>
    <x v="835"/>
    <s v="CGECP ST OUEN L AUMONE TDI"/>
    <x v="23"/>
    <x v="12"/>
    <s v="DECHETS INDUSTRIELS BANALS"/>
    <n v="0.44700000000000001"/>
  </r>
  <r>
    <x v="836"/>
    <s v="CGECP ST OUEN L AUMONE TDI"/>
    <x v="23"/>
    <x v="15"/>
    <s v="CARTONS"/>
    <n v="4.12"/>
  </r>
  <r>
    <x v="837"/>
    <s v="CGECP ST OUEN L AUMONE UVEND"/>
    <x v="23"/>
    <x v="8"/>
    <s v="REFUS DE TRI"/>
    <n v="0.53400000000000003"/>
  </r>
  <r>
    <x v="838"/>
    <s v="CGECP ST OUEN L AUMONE TDI"/>
    <x v="23"/>
    <x v="3"/>
    <s v="ENCOMBRANTS"/>
    <n v="5.2"/>
  </r>
  <r>
    <x v="839"/>
    <s v="CGECP ST OUEN L AUMONE UVEND"/>
    <x v="23"/>
    <x v="8"/>
    <s v="REFUS DE TRI"/>
    <n v="4.16"/>
  </r>
  <r>
    <x v="840"/>
    <s v="CGECP ST OUEN L AUMONE UVEND"/>
    <x v="24"/>
    <x v="8"/>
    <s v="REFUS DE TRI"/>
    <n v="2.12"/>
  </r>
  <r>
    <x v="841"/>
    <s v="CGECP ST OUEN L AUMONE TDI"/>
    <x v="24"/>
    <x v="3"/>
    <s v="ENCOMBRANTS"/>
    <n v="0.88"/>
  </r>
  <r>
    <x v="842"/>
    <s v="CGECP ST OUEN L AUMONE TDI"/>
    <x v="24"/>
    <x v="3"/>
    <s v="ENCOMBRANTS"/>
    <n v="1.3520000000000001"/>
  </r>
  <r>
    <x v="843"/>
    <s v="CGECP ST OUEN L AUMONE TDI"/>
    <x v="24"/>
    <x v="3"/>
    <s v="ENCOMBRANTS"/>
    <n v="0.72799999999999998"/>
  </r>
  <r>
    <x v="844"/>
    <s v="CGECP ST OUEN L AUMONE TDI"/>
    <x v="24"/>
    <x v="6"/>
    <s v="FERRAILLES A BROYER (FAB)"/>
    <n v="7.76"/>
  </r>
  <r>
    <x v="845"/>
    <s v="CGECP ST OUEN L AUMONE UVEND"/>
    <x v="24"/>
    <x v="8"/>
    <s v="REFUS DE TRI"/>
    <n v="2.72"/>
  </r>
  <r>
    <x v="846"/>
    <s v="CGECP ST OUEN L AUMONE UVEND"/>
    <x v="24"/>
    <x v="8"/>
    <s v="REFUS DE TRI"/>
    <n v="3.4"/>
  </r>
  <r>
    <x v="847"/>
    <s v="CGECP ST OUEN L AUMONE DVBIODIV"/>
    <x v="24"/>
    <x v="1"/>
    <s v="DECHETS VERTS EN MELANGE"/>
    <n v="9.5"/>
  </r>
  <r>
    <x v="848"/>
    <s v="CGECP ST OUEN L AUMONE UVEND"/>
    <x v="25"/>
    <x v="5"/>
    <s v="ORDURES MENAGERES"/>
    <n v="3.76"/>
  </r>
  <r>
    <x v="849"/>
    <s v="CGECP ST OUEN L AUMONE UVEND"/>
    <x v="25"/>
    <x v="8"/>
    <s v="REFUS DE TRI"/>
    <n v="7.84"/>
  </r>
  <r>
    <x v="850"/>
    <s v="CGECP ST OUEN L AUMONE UVEND"/>
    <x v="25"/>
    <x v="8"/>
    <s v="REFUS DE TRI"/>
    <n v="5.94"/>
  </r>
  <r>
    <x v="851"/>
    <s v="CGECP ST OUEN L AUMONE UVEND"/>
    <x v="25"/>
    <x v="5"/>
    <s v="ORDURES MENAGERES"/>
    <n v="2.8"/>
  </r>
  <r>
    <x v="852"/>
    <s v="CGECP ST OUEN L AUMONE TDI"/>
    <x v="25"/>
    <x v="14"/>
    <s v="REFACTION"/>
    <n v="7.68"/>
  </r>
  <r>
    <x v="852"/>
    <s v="CGECP ST OUEN L AUMONE TDI"/>
    <x v="25"/>
    <x v="14"/>
    <s v="REFACTION"/>
    <n v="7.68"/>
  </r>
  <r>
    <x v="853"/>
    <s v="CGECP ST OUEN L AUMONE TDI"/>
    <x v="25"/>
    <x v="4"/>
    <s v="GRAVATS EN MELANGE"/>
    <n v="3.38"/>
  </r>
  <r>
    <x v="854"/>
    <s v="CGECP ST OUEN L AUMONE UVEND"/>
    <x v="25"/>
    <x v="12"/>
    <s v="DECHETS INDUSTRIELS BANALS"/>
    <n v="7.5999999999999998E-2"/>
  </r>
  <r>
    <x v="855"/>
    <s v="CGECP ST OUEN L AUMONE TDI"/>
    <x v="25"/>
    <x v="12"/>
    <s v="DECHETS INDUSTRIELS BANALS"/>
    <n v="2.16"/>
  </r>
  <r>
    <x v="856"/>
    <s v="CGECP ST OUEN L AUMONE TDI"/>
    <x v="25"/>
    <x v="7"/>
    <s v="DECHETS INDUSTRIELS BANALS"/>
    <n v="3.16"/>
  </r>
  <r>
    <x v="856"/>
    <s v="CGECP ST OUEN L AUMONE TDI"/>
    <x v="25"/>
    <x v="7"/>
    <s v="DECHETS INDUSTRIELS BANALS"/>
    <n v="3.16"/>
  </r>
  <r>
    <x v="857"/>
    <s v="CGECP ST OUEN L AUMONE UVEND"/>
    <x v="25"/>
    <x v="5"/>
    <s v="ORDURES MENAGERES"/>
    <n v="6.5"/>
  </r>
  <r>
    <x v="858"/>
    <s v="CGECP ST OUEN L AUMONE TDI"/>
    <x v="25"/>
    <x v="12"/>
    <s v="DECHETS INDUSTRIELS BANALS"/>
    <n v="3.9"/>
  </r>
  <r>
    <x v="859"/>
    <s v="CGECP ST OUEN L AUMONE TDI"/>
    <x v="25"/>
    <x v="3"/>
    <s v="ENCOMBRANTS"/>
    <n v="1.4"/>
  </r>
  <r>
    <x v="860"/>
    <s v="CGECP ST OUEN L AUMONE TDI"/>
    <x v="25"/>
    <x v="3"/>
    <s v="ENCOMBRANTS"/>
    <n v="6.14"/>
  </r>
  <r>
    <x v="861"/>
    <s v="CGECP ST OUEN L AUMONE TDI"/>
    <x v="25"/>
    <x v="0"/>
    <s v="DECHETS INDUSTRIELS BANALS"/>
    <n v="1.38"/>
  </r>
  <r>
    <x v="862"/>
    <s v="CGECP ST OUEN L AUMONE TDI"/>
    <x v="25"/>
    <x v="27"/>
    <s v="BOIS D'EMBALLAGE"/>
    <n v="1.5"/>
  </r>
  <r>
    <x v="863"/>
    <s v="CGECP ST OUEN L AUMONE TPCPR"/>
    <x v="25"/>
    <x v="15"/>
    <s v="CARTONS"/>
    <n v="5.0599999999999996"/>
  </r>
  <r>
    <x v="863"/>
    <s v="CGECP ST OUEN L AUMONE TPCPR"/>
    <x v="25"/>
    <x v="15"/>
    <s v="CARTONS"/>
    <n v="5.0599999999999996"/>
  </r>
  <r>
    <x v="863"/>
    <s v="CGECP ST OUEN L AUMONE TPCPR"/>
    <x v="25"/>
    <x v="15"/>
    <s v="CARTONS"/>
    <n v="5.0599999999999996"/>
  </r>
  <r>
    <x v="864"/>
    <s v="CGECP ST OUEN L AUMONE TDI"/>
    <x v="25"/>
    <x v="16"/>
    <s v="DECHETS INDUSTRIELS BANALS"/>
    <n v="1.74"/>
  </r>
  <r>
    <x v="865"/>
    <s v="CGECP ST OUEN L AUMONE TDI"/>
    <x v="25"/>
    <x v="12"/>
    <s v="DECHETS INDUSTRIELS BANALS"/>
    <n v="3.66"/>
  </r>
  <r>
    <x v="866"/>
    <s v="CGECP ST OUEN L AUMONE TDI"/>
    <x v="25"/>
    <x v="3"/>
    <s v="ENCOMBRANTS"/>
    <n v="5.26"/>
  </r>
  <r>
    <x v="867"/>
    <s v="CGECP ST OUEN L AUMONE TDI"/>
    <x v="25"/>
    <x v="6"/>
    <s v="FERRAILLES A BROYER (FAB)"/>
    <n v="2.2599999999999998"/>
  </r>
  <r>
    <x v="868"/>
    <s v="CGECP ST OUEN L AUMONE UVEND"/>
    <x v="25"/>
    <x v="8"/>
    <s v="REFUS DE TRI"/>
    <n v="1.9"/>
  </r>
  <r>
    <x v="869"/>
    <s v="CGECP ST OUEN L AUMONE TDI"/>
    <x v="25"/>
    <x v="15"/>
    <s v="CARTONS"/>
    <n v="1.84"/>
  </r>
  <r>
    <x v="870"/>
    <s v="CGECP ST OUEN L AUMONE UVEND"/>
    <x v="25"/>
    <x v="12"/>
    <s v="DECHETS INDUSTRIELS BANALS"/>
    <n v="6.84"/>
  </r>
  <r>
    <x v="871"/>
    <s v="CGECP ST OUEN L AUMONE UVEND"/>
    <x v="25"/>
    <x v="8"/>
    <s v="REFUS DE TRI"/>
    <n v="2.02"/>
  </r>
  <r>
    <x v="872"/>
    <s v="CGECP ST OUEN L AUMONE TDI"/>
    <x v="25"/>
    <x v="5"/>
    <s v="ORDURES MENAGERES"/>
    <n v="0.88"/>
  </r>
  <r>
    <x v="873"/>
    <s v="CGECP ST OUEN L AUMONE TDI"/>
    <x v="25"/>
    <x v="15"/>
    <s v="CARTONS"/>
    <n v="1.1040000000000001"/>
  </r>
  <r>
    <x v="874"/>
    <s v="CGECP ST OUEN L AUMONE TDI"/>
    <x v="25"/>
    <x v="3"/>
    <s v="ENCOMBRANTS"/>
    <n v="3.26"/>
  </r>
  <r>
    <x v="875"/>
    <s v="CGECP ST OUEN L AUMONE TDI"/>
    <x v="25"/>
    <x v="3"/>
    <s v="ENCOMBRANTS"/>
    <n v="0.16"/>
  </r>
  <r>
    <x v="876"/>
    <s v="CGECP ST OUEN L AUMONE TDI"/>
    <x v="25"/>
    <x v="16"/>
    <s v="MATIERE VALO EN MELANGE"/>
    <n v="4.34"/>
  </r>
  <r>
    <x v="877"/>
    <s v="CGECP ST OUEN L AUMONE TDI"/>
    <x v="25"/>
    <x v="3"/>
    <s v="ENCOMBRANTS"/>
    <n v="1.2"/>
  </r>
  <r>
    <x v="878"/>
    <s v="CGECP ST OUEN L AUMONE TDI"/>
    <x v="25"/>
    <x v="13"/>
    <s v="BOIS D'EMBALLAGES BRUTS"/>
    <n v="0.73599999999999999"/>
  </r>
  <r>
    <x v="879"/>
    <s v="CGECP ST OUEN L AUMONE UVEND"/>
    <x v="26"/>
    <x v="5"/>
    <s v="ORDURES MENAGERES"/>
    <n v="2.62"/>
  </r>
  <r>
    <x v="880"/>
    <s v="CGECP ST OUEN L AUMONE UVEND"/>
    <x v="26"/>
    <x v="12"/>
    <s v="DECHETS INDUSTRIELS BANALS"/>
    <n v="2.54"/>
  </r>
  <r>
    <x v="881"/>
    <s v="CGECP ST OUEN L AUMONE UVEND"/>
    <x v="26"/>
    <x v="8"/>
    <s v="REFUS DE TRI"/>
    <n v="3.48"/>
  </r>
  <r>
    <x v="882"/>
    <s v="CGECP ST OUEN L AUMONE TDI"/>
    <x v="26"/>
    <x v="4"/>
    <s v="GRAVATS EN MELANGE"/>
    <n v="3.92"/>
  </r>
  <r>
    <x v="883"/>
    <s v="CGECP ST OUEN L AUMONE UVEND"/>
    <x v="26"/>
    <x v="8"/>
    <s v="REFUS DE TRI"/>
    <n v="5.68"/>
  </r>
  <r>
    <x v="884"/>
    <s v="CGECP ST OUEN L AUMONE TPCPR"/>
    <x v="26"/>
    <x v="15"/>
    <s v="REFUS DE TRI TPCPR"/>
    <n v="4.8600000000000003"/>
  </r>
  <r>
    <x v="884"/>
    <s v="CGECP ST OUEN L AUMONE TPCPR"/>
    <x v="26"/>
    <x v="15"/>
    <s v="REFUS DE TRI TPCPR"/>
    <n v="4.8600000000000003"/>
  </r>
  <r>
    <x v="885"/>
    <s v="CGECP ST OUEN L AUMONE TDI"/>
    <x v="26"/>
    <x v="3"/>
    <s v="ENCOMBRANTS"/>
    <n v="0.106"/>
  </r>
  <r>
    <x v="886"/>
    <s v="CGECP ST OUEN L AUMONE TDI"/>
    <x v="26"/>
    <x v="3"/>
    <s v="ENCOMBRANTS"/>
    <n v="2.3580000000000001"/>
  </r>
  <r>
    <x v="887"/>
    <s v="CGECP ST OUEN L AUMONE UVEND"/>
    <x v="26"/>
    <x v="5"/>
    <s v="ORDURES MENAGERES"/>
    <n v="2.94"/>
  </r>
  <r>
    <x v="888"/>
    <s v="CGECP ST OUEN L AUMONE DVBIODIV"/>
    <x v="26"/>
    <x v="1"/>
    <s v="DECHETS VERTS EN MELANGE"/>
    <n v="0.5"/>
  </r>
  <r>
    <x v="889"/>
    <s v="CGECP ST OUEN L AUMONE UVEND"/>
    <x v="26"/>
    <x v="5"/>
    <s v="ORDURES MENAGERES"/>
    <n v="3.32"/>
  </r>
  <r>
    <x v="890"/>
    <s v="CGECP ST OUEN L AUMONE TDI"/>
    <x v="26"/>
    <x v="3"/>
    <s v="ENCOMBRANTS"/>
    <n v="5.76"/>
  </r>
  <r>
    <x v="891"/>
    <s v="CGECP ST OUEN L AUMONE TDI"/>
    <x v="26"/>
    <x v="3"/>
    <s v="ENCOMBRANTS"/>
    <n v="2.9"/>
  </r>
  <r>
    <x v="892"/>
    <s v="CGECP ST OUEN L AUMONE UVEND"/>
    <x v="26"/>
    <x v="5"/>
    <s v="ORDURES MENAGERES"/>
    <n v="5.7"/>
  </r>
  <r>
    <x v="893"/>
    <s v="CGECP ST OUEN L AUMONE UVEND"/>
    <x v="26"/>
    <x v="5"/>
    <s v="ORDURES MENAGERES"/>
    <n v="3.34"/>
  </r>
  <r>
    <x v="894"/>
    <s v="CGECP ST OUEN L AUMONE TDI"/>
    <x v="26"/>
    <x v="12"/>
    <s v="DECHETS INDUSTRIELS BANALS"/>
    <n v="4.9400000000000004"/>
  </r>
  <r>
    <x v="895"/>
    <s v="CGECP ST OUEN L AUMONE TDI"/>
    <x v="26"/>
    <x v="3"/>
    <s v="ENCOMBRANTS"/>
    <n v="2.2799999999999998"/>
  </r>
  <r>
    <x v="896"/>
    <s v="CGECP ST OUEN L AUMONE DVBIODIV"/>
    <x v="26"/>
    <x v="1"/>
    <s v="DECHETS VERTS EN MELANGE"/>
    <n v="1.28"/>
  </r>
  <r>
    <x v="897"/>
    <s v="CGECP ST OUEN L AUMONE TDI"/>
    <x v="26"/>
    <x v="7"/>
    <s v="ENCOMBRANTS"/>
    <n v="0.10199999999999999"/>
  </r>
  <r>
    <x v="897"/>
    <s v="CGECP ST OUEN L AUMONE TDI"/>
    <x v="26"/>
    <x v="7"/>
    <s v="ENCOMBRANTS"/>
    <n v="0.10199999999999999"/>
  </r>
  <r>
    <x v="898"/>
    <s v="CGECP ST OUEN L AUMONE UVEND"/>
    <x v="26"/>
    <x v="12"/>
    <s v="DECHETS INDUSTRIELS BANALS"/>
    <n v="6.28"/>
  </r>
  <r>
    <x v="899"/>
    <s v="CGECP ST OUEN L AUMONE TDI"/>
    <x v="26"/>
    <x v="3"/>
    <s v="ENCOMBRANTS"/>
    <n v="3.298"/>
  </r>
  <r>
    <x v="900"/>
    <s v="CGECP ST OUEN L AUMONE TDI"/>
    <x v="26"/>
    <x v="3"/>
    <s v="ENCOMBRANTS"/>
    <n v="6.72"/>
  </r>
  <r>
    <x v="901"/>
    <s v="CGECP ST OUEN L AUMONE TDI"/>
    <x v="26"/>
    <x v="13"/>
    <s v="DECHETS INDUSTRIELS BANALS"/>
    <n v="3.08"/>
  </r>
  <r>
    <x v="902"/>
    <s v="CGECP ST OUEN L AUMONE TDI"/>
    <x v="26"/>
    <x v="12"/>
    <s v="DECHETS INDUSTRIELS BANALS"/>
    <n v="0.9"/>
  </r>
  <r>
    <x v="903"/>
    <s v="CGECP ST OUEN L AUMONE TDI"/>
    <x v="26"/>
    <x v="11"/>
    <s v="PE GRANDE SURFACE-PEGS"/>
    <n v="2.2799999999999998"/>
  </r>
  <r>
    <x v="903"/>
    <s v="CGECP ST OUEN L AUMONE TDI"/>
    <x v="26"/>
    <x v="11"/>
    <s v="PE GRANDE SURFACE-PEGS"/>
    <n v="2.2799999999999998"/>
  </r>
  <r>
    <x v="903"/>
    <s v="CGECP ST OUEN L AUMONE TDI"/>
    <x v="26"/>
    <x v="11"/>
    <s v="PE GRANDE SURFACE-PEGS"/>
    <n v="2.2799999999999998"/>
  </r>
  <r>
    <x v="904"/>
    <s v="CGECP ST OUEN L AUMONE DVBIODIV"/>
    <x v="26"/>
    <x v="3"/>
    <s v="ENCOMBRANTS"/>
    <n v="3.3"/>
  </r>
  <r>
    <x v="905"/>
    <s v="CGECP ST OUEN L AUMONE TDI"/>
    <x v="26"/>
    <x v="3"/>
    <s v="ENCOMBRANTS"/>
    <n v="2.82"/>
  </r>
  <r>
    <x v="906"/>
    <s v="CGECP ST OUEN L AUMONE TDI"/>
    <x v="26"/>
    <x v="15"/>
    <s v="CARTONS"/>
    <n v="0.17599999999999999"/>
  </r>
  <r>
    <x v="907"/>
    <s v="CGECP ST OUEN L AUMONE TDI"/>
    <x v="26"/>
    <x v="11"/>
    <s v="PE GRANDE SURFACE-PEGS"/>
    <n v="4.74"/>
  </r>
  <r>
    <x v="907"/>
    <s v="CGECP ST OUEN L AUMONE TDI"/>
    <x v="26"/>
    <x v="11"/>
    <s v="PE GRANDE SURFACE-PEGS"/>
    <n v="4.74"/>
  </r>
  <r>
    <x v="908"/>
    <s v="CGECP ST OUEN L AUMONE TDI"/>
    <x v="26"/>
    <x v="3"/>
    <s v="ENCOMBRANTS"/>
    <n v="2.2309999999999999"/>
  </r>
  <r>
    <x v="909"/>
    <s v="CGECP ST OUEN L AUMONE TDI"/>
    <x v="26"/>
    <x v="16"/>
    <s v="REFACTION"/>
    <n v="7.14"/>
  </r>
  <r>
    <x v="910"/>
    <s v="CGECP ST OUEN L AUMONE TDI"/>
    <x v="26"/>
    <x v="11"/>
    <s v="PE GRANDE SURFACE-PEGS"/>
    <n v="4.18"/>
  </r>
  <r>
    <x v="910"/>
    <s v="CGECP ST OUEN L AUMONE TDI"/>
    <x v="26"/>
    <x v="11"/>
    <s v="PE GRANDE SURFACE-PEGS"/>
    <n v="4.18"/>
  </r>
  <r>
    <x v="911"/>
    <s v="CGECP ST OUEN L AUMONE TDI"/>
    <x v="26"/>
    <x v="6"/>
    <s v="FERRAILLES A BROYER (FAB)"/>
    <n v="3.88"/>
  </r>
  <r>
    <x v="912"/>
    <s v="CGECP ST OUEN L AUMONE DVBIODIV"/>
    <x v="26"/>
    <x v="3"/>
    <s v="ENCOMBRANTS"/>
    <n v="4.9000000000000004"/>
  </r>
  <r>
    <x v="913"/>
    <s v="CGECP ST OUEN L AUMONE UVEND"/>
    <x v="26"/>
    <x v="5"/>
    <s v="ORDURES MENAGERES"/>
    <n v="4.8"/>
  </r>
  <r>
    <x v="914"/>
    <s v="CGECP ST OUEN L AUMONE TDI"/>
    <x v="26"/>
    <x v="3"/>
    <s v="ENCOMBRANTS"/>
    <n v="6.9000000000000006E-2"/>
  </r>
  <r>
    <x v="915"/>
    <s v="CGECP ST OUEN L AUMONE TPCPR"/>
    <x v="26"/>
    <x v="20"/>
    <s v="ONDULES RECUPERES - 1.05.00"/>
    <n v="7.18"/>
  </r>
  <r>
    <x v="916"/>
    <s v="CGECP ST OUEN L AUMONE TDI"/>
    <x v="26"/>
    <x v="12"/>
    <s v="DECHETS INDUSTRIELS BANALS"/>
    <n v="1.056"/>
  </r>
  <r>
    <x v="917"/>
    <s v="CGECP ST OUEN L AUMONE TDI"/>
    <x v="26"/>
    <x v="4"/>
    <s v="GRAVATS EN MELANGE"/>
    <n v="5.62"/>
  </r>
  <r>
    <x v="918"/>
    <s v="CGECP ST OUEN L AUMONE TDI"/>
    <x v="26"/>
    <x v="16"/>
    <s v="MATIERE VALO EN MELANGE"/>
    <n v="5.04"/>
  </r>
  <r>
    <x v="919"/>
    <s v="CGECP ST OUEN L AUMONE TDI"/>
    <x v="26"/>
    <x v="4"/>
    <s v="GRAVATS EN MELANGE"/>
    <n v="9.0399999999999991"/>
  </r>
  <r>
    <x v="920"/>
    <s v="CGECP ST OUEN L AUMONE TDI"/>
    <x v="27"/>
    <x v="3"/>
    <s v="ENCOMBRANTS"/>
    <n v="3.2"/>
  </r>
  <r>
    <x v="921"/>
    <s v="CGECP ST OUEN L AUMONE TDI"/>
    <x v="26"/>
    <x v="3"/>
    <s v="ENCOMBRANTS"/>
    <n v="5.58"/>
  </r>
  <r>
    <x v="922"/>
    <s v="CGECP ST OUEN L AUMONE UVEND"/>
    <x v="26"/>
    <x v="8"/>
    <s v="REFUS DE TRI"/>
    <n v="4.32"/>
  </r>
  <r>
    <x v="923"/>
    <s v="CGECP ST OUEN L AUMONE TDI"/>
    <x v="27"/>
    <x v="3"/>
    <s v="ENCOMBRANTS"/>
    <n v="4.84"/>
  </r>
  <r>
    <x v="924"/>
    <s v="CGECP ST OUEN L AUMONE TDI"/>
    <x v="27"/>
    <x v="4"/>
    <s v="GRAVATS EN MELANGE"/>
    <n v="5.7"/>
  </r>
  <r>
    <x v="925"/>
    <s v="CGECP ST OUEN L AUMONE TDI"/>
    <x v="27"/>
    <x v="2"/>
    <s v="GRAVATS"/>
    <n v="2.82"/>
  </r>
  <r>
    <x v="926"/>
    <s v="CGECP ST OUEN L AUMONE TDI"/>
    <x v="27"/>
    <x v="3"/>
    <s v="ENCOMBRANTS"/>
    <n v="4.78"/>
  </r>
  <r>
    <x v="927"/>
    <s v="CGECP ST OUEN L AUMONE TDI"/>
    <x v="27"/>
    <x v="3"/>
    <s v="ENCOMBRANTS"/>
    <n v="4.2"/>
  </r>
  <r>
    <x v="928"/>
    <s v="CGECP ST OUEN L AUMONE DVBIODIV"/>
    <x v="27"/>
    <x v="1"/>
    <s v="DECHETS VERTS EN MELANGE"/>
    <n v="3.74"/>
  </r>
  <r>
    <x v="929"/>
    <s v="CGECP ST OUEN L AUMONE TDI"/>
    <x v="27"/>
    <x v="3"/>
    <s v="ENCOMBRANTS"/>
    <n v="2.34"/>
  </r>
  <r>
    <x v="930"/>
    <s v="CGECP ST OUEN L AUMONE TDI"/>
    <x v="27"/>
    <x v="3"/>
    <s v="ENCOMBRANTS"/>
    <n v="2.64"/>
  </r>
  <r>
    <x v="931"/>
    <s v="CGECP ST OUEN L AUMONE TDI"/>
    <x v="27"/>
    <x v="3"/>
    <s v="ENCOMBRANTS"/>
    <n v="2.58"/>
  </r>
  <r>
    <x v="932"/>
    <s v="CGECP ST OUEN L AUMONE DVBIODIV"/>
    <x v="27"/>
    <x v="1"/>
    <s v="DECHETS VERTS EN MELANGE"/>
    <n v="6.32"/>
  </r>
  <r>
    <x v="933"/>
    <s v="CGECP ST OUEN L AUMONE TDI"/>
    <x v="27"/>
    <x v="3"/>
    <s v="ENCOMBRANTS"/>
    <n v="5.38"/>
  </r>
  <r>
    <x v="934"/>
    <s v="CGECP ST OUEN L AUMONE DVBIODIV"/>
    <x v="27"/>
    <x v="1"/>
    <s v="DECHETS VERTS EN MELANGE"/>
    <n v="2.34"/>
  </r>
  <r>
    <x v="935"/>
    <s v="CGECP ST OUEN L AUMONE TDI"/>
    <x v="28"/>
    <x v="3"/>
    <s v="ENCOMBRANTS"/>
    <n v="4.5"/>
  </r>
  <r>
    <x v="936"/>
    <s v="CGECP ST OUEN L AUMONE TDI"/>
    <x v="28"/>
    <x v="4"/>
    <s v="GRAVATS EN MELANGE"/>
    <n v="1.36"/>
  </r>
  <r>
    <x v="937"/>
    <s v="CGECP ST OUEN L AUMONE TDI"/>
    <x v="28"/>
    <x v="3"/>
    <s v="ENCOMBRANTS"/>
    <n v="2.2200000000000002"/>
  </r>
  <r>
    <x v="938"/>
    <s v="CGECP ST OUEN L AUMONE TDI"/>
    <x v="28"/>
    <x v="3"/>
    <s v="ENCOMBRANTS"/>
    <n v="1.54"/>
  </r>
  <r>
    <x v="939"/>
    <s v="CGECP ST OUEN L AUMONE TDI"/>
    <x v="28"/>
    <x v="2"/>
    <s v="GRAVATS"/>
    <n v="3.16"/>
  </r>
  <r>
    <x v="940"/>
    <s v="CGECP ST OUEN L AUMONE TDI"/>
    <x v="28"/>
    <x v="25"/>
    <s v="SOUCHES"/>
    <n v="0.89"/>
  </r>
  <r>
    <x v="941"/>
    <s v="CGECP ST OUEN L AUMONE TDI"/>
    <x v="28"/>
    <x v="2"/>
    <s v="GRAVATS"/>
    <n v="4.9000000000000004"/>
  </r>
  <r>
    <x v="942"/>
    <s v="CGECP ST OUEN L AUMONE TDI"/>
    <x v="28"/>
    <x v="3"/>
    <s v="ENCOMBRANTS"/>
    <n v="0.02"/>
  </r>
  <r>
    <x v="943"/>
    <s v="CGECP ST OUEN L AUMONE DVBIODIV"/>
    <x v="28"/>
    <x v="1"/>
    <s v="DECHETS VERTS EN MELANGE"/>
    <n v="0.66"/>
  </r>
  <r>
    <x v="944"/>
    <s v="CGECP ST OUEN L AUMONE TDI"/>
    <x v="28"/>
    <x v="4"/>
    <s v="GRAVATS EN MELANGE"/>
    <n v="2.3199999999999998"/>
  </r>
  <r>
    <x v="945"/>
    <s v="CGECP ST OUEN L AUMONE TDI"/>
    <x v="28"/>
    <x v="3"/>
    <s v="ENCOMBRANTS"/>
    <n v="0.04"/>
  </r>
  <r>
    <x v="946"/>
    <s v="CGECP ST OUEN L AUMONE TDI"/>
    <x v="28"/>
    <x v="3"/>
    <s v="ENCOMBRANTS"/>
    <n v="0.03"/>
  </r>
  <r>
    <x v="947"/>
    <s v="CGECP ST OUEN L AUMONE DVBIODIV"/>
    <x v="28"/>
    <x v="1"/>
    <s v="DECHETS VERTS EN MELANGE"/>
    <n v="6.64"/>
  </r>
  <r>
    <x v="948"/>
    <s v="CGECP ST OUEN L AUMONE TDI"/>
    <x v="28"/>
    <x v="3"/>
    <s v="ENCOMBRANTS"/>
    <n v="0.11"/>
  </r>
  <r>
    <x v="949"/>
    <s v="CGECP ST OUEN L AUMONE TDI"/>
    <x v="28"/>
    <x v="3"/>
    <s v="ENCOMBRANTS"/>
    <n v="1.62"/>
  </r>
  <r>
    <x v="950"/>
    <s v="CGECP ST OUEN L AUMONE DVBIODIV"/>
    <x v="28"/>
    <x v="3"/>
    <s v="ENCOMBRANTS"/>
    <n v="2.6"/>
  </r>
  <r>
    <x v="951"/>
    <s v="CGECP ST OUEN L AUMONE DVBIODIV"/>
    <x v="29"/>
    <x v="1"/>
    <s v="DECHETS VERTS EN MELANGE"/>
    <n v="6.4"/>
  </r>
  <r>
    <x v="952"/>
    <s v="CGECP ST OUEN L AUMONE TDI"/>
    <x v="29"/>
    <x v="3"/>
    <s v="ENCOMBRANTS"/>
    <n v="9.9000000000000005E-2"/>
  </r>
  <r>
    <x v="953"/>
    <s v="CGECP ST OUEN L AUMONE UVEND"/>
    <x v="29"/>
    <x v="12"/>
    <s v="DECHETS INDUSTRIELS BANALS"/>
    <n v="2.98"/>
  </r>
  <r>
    <x v="954"/>
    <s v="CGECP ST OUEN L AUMONE UVEND"/>
    <x v="29"/>
    <x v="8"/>
    <s v="REFUS DE TRI"/>
    <n v="0.76200000000000001"/>
  </r>
  <r>
    <x v="955"/>
    <s v="CGECP ST OUEN L AUMONE TDI"/>
    <x v="29"/>
    <x v="4"/>
    <s v="GRAVATS EN MELANGE"/>
    <n v="2.14"/>
  </r>
  <r>
    <x v="956"/>
    <s v="CGECP ST OUEN L AUMONE UVEND"/>
    <x v="29"/>
    <x v="5"/>
    <s v="ORDURES MENAGERES"/>
    <n v="0.58199999999999996"/>
  </r>
  <r>
    <x v="957"/>
    <s v="CGECP ST OUEN L AUMONE TDI"/>
    <x v="29"/>
    <x v="3"/>
    <s v="ENCOMBRANTS"/>
    <n v="0.98799999999999999"/>
  </r>
  <r>
    <x v="958"/>
    <s v="CGECP ST OUEN L AUMONE TDI"/>
    <x v="29"/>
    <x v="3"/>
    <s v="ENCOMBRANTS"/>
    <n v="1.1399999999999999"/>
  </r>
  <r>
    <x v="959"/>
    <s v="CGECP ST OUEN L AUMONE TDI"/>
    <x v="29"/>
    <x v="11"/>
    <s v="PE GRANDE SURFACE-PEGS"/>
    <n v="2.2400000000000002"/>
  </r>
  <r>
    <x v="959"/>
    <s v="CGECP ST OUEN L AUMONE TDI"/>
    <x v="29"/>
    <x v="11"/>
    <s v="PE GRANDE SURFACE-PEGS"/>
    <n v="2.2400000000000002"/>
  </r>
  <r>
    <x v="959"/>
    <s v="CGECP ST OUEN L AUMONE TDI"/>
    <x v="29"/>
    <x v="11"/>
    <s v="PE GRANDE SURFACE-PEGS"/>
    <n v="2.2400000000000002"/>
  </r>
  <r>
    <x v="959"/>
    <s v="CGECP ST OUEN L AUMONE TDI"/>
    <x v="29"/>
    <x v="11"/>
    <s v="PE GRANDE SURFACE-PEGS"/>
    <n v="2.2400000000000002"/>
  </r>
  <r>
    <x v="960"/>
    <s v="CGECP ST OUEN L AUMONE TDI"/>
    <x v="29"/>
    <x v="3"/>
    <s v="ENCOMBRANTS"/>
    <n v="5.24"/>
  </r>
  <r>
    <x v="961"/>
    <s v="CGECP ST OUEN L AUMONE TDI"/>
    <x v="29"/>
    <x v="3"/>
    <s v="ENCOMBRANTS"/>
    <n v="7.1999999999999995E-2"/>
  </r>
  <r>
    <x v="962"/>
    <s v="CGECP ST OUEN L AUMONE UVEND"/>
    <x v="29"/>
    <x v="5"/>
    <s v="ORDURES MENAGERES"/>
    <n v="3.1"/>
  </r>
  <r>
    <x v="963"/>
    <s v="CGECP ST OUEN L AUMONE TDI"/>
    <x v="29"/>
    <x v="12"/>
    <s v="DECHETS INDUSTRIELS BANALS"/>
    <n v="1.976"/>
  </r>
  <r>
    <x v="964"/>
    <s v="CGECP ST OUEN L AUMONE TDI"/>
    <x v="29"/>
    <x v="3"/>
    <s v="ENCOMBRANTS"/>
    <n v="2.3279999999999998"/>
  </r>
  <r>
    <x v="965"/>
    <s v="CGECP ST OUEN L AUMONE TDI"/>
    <x v="29"/>
    <x v="7"/>
    <s v="ENCOMBRANTS"/>
    <n v="0.62"/>
  </r>
  <r>
    <x v="965"/>
    <s v="CGECP ST OUEN L AUMONE TDI"/>
    <x v="29"/>
    <x v="7"/>
    <s v="ENCOMBRANTS"/>
    <n v="0.62"/>
  </r>
  <r>
    <x v="966"/>
    <s v="CGECP ST OUEN L AUMONE UVEND"/>
    <x v="29"/>
    <x v="5"/>
    <s v="ORDURES MENAGERES"/>
    <n v="0.34"/>
  </r>
  <r>
    <x v="967"/>
    <s v="CGECP ST OUEN L AUMONE TDI"/>
    <x v="29"/>
    <x v="3"/>
    <s v="ENCOMBRANTS"/>
    <n v="2.7E-2"/>
  </r>
  <r>
    <x v="968"/>
    <s v="CGECP ST OUEN L AUMONE TDI"/>
    <x v="29"/>
    <x v="11"/>
    <s v="REFUS DE TRI TPCPR"/>
    <n v="6.7"/>
  </r>
  <r>
    <x v="968"/>
    <s v="CGECP ST OUEN L AUMONE TDI"/>
    <x v="29"/>
    <x v="11"/>
    <s v="REFUS DE TRI TPCPR"/>
    <n v="6.7"/>
  </r>
  <r>
    <x v="968"/>
    <s v="CGECP ST OUEN L AUMONE TDI"/>
    <x v="29"/>
    <x v="11"/>
    <s v="REFUS DE TRI TPCPR"/>
    <n v="6.7"/>
  </r>
  <r>
    <x v="969"/>
    <s v="CGECP ST OUEN L AUMONE UVEND"/>
    <x v="29"/>
    <x v="17"/>
    <s v="DECHET A INCINERER TRI"/>
    <n v="1.9359999999999999"/>
  </r>
  <r>
    <x v="970"/>
    <s v="CGECP ST OUEN L AUMONE TDI"/>
    <x v="29"/>
    <x v="13"/>
    <s v="DECHETS INDUSTRIELS BANALS"/>
    <n v="0.89"/>
  </r>
  <r>
    <x v="971"/>
    <s v="CGECP ST OUEN L AUMONE TDI"/>
    <x v="29"/>
    <x v="11"/>
    <s v="CARTONS"/>
    <n v="2.6659999999999999"/>
  </r>
  <r>
    <x v="971"/>
    <s v="CGECP ST OUEN L AUMONE TDI"/>
    <x v="29"/>
    <x v="11"/>
    <s v="CARTONS"/>
    <n v="2.6659999999999999"/>
  </r>
  <r>
    <x v="971"/>
    <s v="CGECP ST OUEN L AUMONE TDI"/>
    <x v="29"/>
    <x v="11"/>
    <s v="CARTONS"/>
    <n v="2.6659999999999999"/>
  </r>
  <r>
    <x v="971"/>
    <s v="CGECP ST OUEN L AUMONE TDI"/>
    <x v="29"/>
    <x v="11"/>
    <s v="CARTONS"/>
    <n v="2.6659999999999999"/>
  </r>
  <r>
    <x v="972"/>
    <s v="CGECP ST OUEN L AUMONE UVEND"/>
    <x v="29"/>
    <x v="5"/>
    <s v="ORDURES MENAGERES"/>
    <n v="1.3580000000000001"/>
  </r>
  <r>
    <x v="973"/>
    <s v="CGECP ST OUEN L AUMONE TDI"/>
    <x v="29"/>
    <x v="3"/>
    <s v="ENCOMBRANTS"/>
    <n v="0.27"/>
  </r>
  <r>
    <x v="974"/>
    <s v="CGECP ST OUEN L AUMONE TDI"/>
    <x v="29"/>
    <x v="11"/>
    <s v="CARTONS"/>
    <n v="2.12"/>
  </r>
  <r>
    <x v="974"/>
    <s v="CGECP ST OUEN L AUMONE TDI"/>
    <x v="29"/>
    <x v="11"/>
    <s v="CARTONS"/>
    <n v="2.12"/>
  </r>
  <r>
    <x v="975"/>
    <s v="CGECP ST OUEN L AUMONE DVBIODIV"/>
    <x v="29"/>
    <x v="1"/>
    <s v="DECHETS VERTS EN MELANGE"/>
    <n v="1.98"/>
  </r>
  <r>
    <x v="976"/>
    <s v="CGECP ST OUEN L AUMONE TDI"/>
    <x v="29"/>
    <x v="11"/>
    <s v="REFUS DE TRI TPCPR"/>
    <n v="2.9039999999999999"/>
  </r>
  <r>
    <x v="976"/>
    <s v="CGECP ST OUEN L AUMONE TDI"/>
    <x v="29"/>
    <x v="11"/>
    <s v="REFUS DE TRI TPCPR"/>
    <n v="2.9039999999999999"/>
  </r>
  <r>
    <x v="976"/>
    <s v="CGECP ST OUEN L AUMONE TDI"/>
    <x v="29"/>
    <x v="11"/>
    <s v="REFUS DE TRI TPCPR"/>
    <n v="2.9039999999999999"/>
  </r>
  <r>
    <x v="977"/>
    <s v="CGECP ST OUEN L AUMONE TDI"/>
    <x v="29"/>
    <x v="3"/>
    <s v="ENCOMBRANTS"/>
    <n v="0.60299999999999998"/>
  </r>
  <r>
    <x v="978"/>
    <s v="CGECP ST OUEN L AUMONE UVEND"/>
    <x v="29"/>
    <x v="5"/>
    <s v="ORDURES MENAGERES"/>
    <n v="1.1200000000000001"/>
  </r>
  <r>
    <x v="979"/>
    <s v="CGECP ST OUEN L AUMONE UVEND"/>
    <x v="29"/>
    <x v="8"/>
    <s v="REFUS DE TRI"/>
    <n v="1.778"/>
  </r>
  <r>
    <x v="980"/>
    <s v="CGECP ST OUEN L AUMONE UVEND"/>
    <x v="29"/>
    <x v="8"/>
    <s v="REFUS DE TRI"/>
    <n v="1.3080000000000001"/>
  </r>
  <r>
    <x v="981"/>
    <s v="CGECP ST OUEN L AUMONE TDI"/>
    <x v="29"/>
    <x v="16"/>
    <s v="REFACTION"/>
    <n v="2.2999999999999998"/>
  </r>
  <r>
    <x v="981"/>
    <s v="CGECP ST OUEN L AUMONE TDI"/>
    <x v="29"/>
    <x v="16"/>
    <s v="REFACTION"/>
    <n v="2.2999999999999998"/>
  </r>
  <r>
    <x v="982"/>
    <s v="CGECP ST OUEN L AUMONE UVEND"/>
    <x v="29"/>
    <x v="8"/>
    <s v="REFUS DE TRI"/>
    <n v="3.052"/>
  </r>
  <r>
    <x v="983"/>
    <s v="CGECP ST OUEN L AUMONE TDI"/>
    <x v="29"/>
    <x v="3"/>
    <s v="ENCOMBRANTS"/>
    <n v="4.7"/>
  </r>
  <r>
    <x v="984"/>
    <s v="CGECP ST OUEN L AUMONE UVEND"/>
    <x v="30"/>
    <x v="5"/>
    <s v="ORDURES MENAGERES"/>
    <n v="7.02"/>
  </r>
  <r>
    <x v="985"/>
    <s v="CGECP ST OUEN L AUMONE UVEND"/>
    <x v="30"/>
    <x v="12"/>
    <s v="DECHETS INDUSTRIELS BANALS"/>
    <n v="3.34"/>
  </r>
  <r>
    <x v="986"/>
    <s v="CGECP ST OUEN L AUMONE UVEND"/>
    <x v="30"/>
    <x v="5"/>
    <s v="ORDURES MENAGERES"/>
    <n v="3.4"/>
  </r>
  <r>
    <x v="987"/>
    <s v="CGECP ST OUEN L AUMONE TDI"/>
    <x v="30"/>
    <x v="12"/>
    <s v="DECHETS INDUSTRIELS BANALS"/>
    <n v="3.02"/>
  </r>
  <r>
    <x v="988"/>
    <s v="CGECP ST OUEN L AUMONE UVEND"/>
    <x v="30"/>
    <x v="8"/>
    <s v="REFUS DE TRI"/>
    <n v="6.7"/>
  </r>
  <r>
    <x v="989"/>
    <s v="CGECP ST OUEN L AUMONE TDI"/>
    <x v="30"/>
    <x v="20"/>
    <s v="CARTONS"/>
    <n v="1.8"/>
  </r>
  <r>
    <x v="990"/>
    <s v="CGECP ST OUEN L AUMONE TDI"/>
    <x v="30"/>
    <x v="11"/>
    <s v="REFUS DE TRI TPCPR"/>
    <n v="3.54"/>
  </r>
  <r>
    <x v="990"/>
    <s v="CGECP ST OUEN L AUMONE TDI"/>
    <x v="30"/>
    <x v="11"/>
    <s v="REFUS DE TRI TPCPR"/>
    <n v="3.54"/>
  </r>
  <r>
    <x v="991"/>
    <s v="CGECP ST OUEN L AUMONE TDI"/>
    <x v="30"/>
    <x v="4"/>
    <s v="GRAVATS EN MELANGE"/>
    <n v="0.46"/>
  </r>
  <r>
    <x v="992"/>
    <s v="CGECP ST OUEN L AUMONE UVEND"/>
    <x v="30"/>
    <x v="5"/>
    <s v="ORDURES MENAGERES"/>
    <n v="5.32"/>
  </r>
  <r>
    <x v="993"/>
    <s v="CGECP ST OUEN L AUMONE TDI"/>
    <x v="30"/>
    <x v="16"/>
    <s v="REFUS DE TRI TPCPR"/>
    <n v="4.3600000000000003"/>
  </r>
  <r>
    <x v="993"/>
    <s v="CGECP ST OUEN L AUMONE TDI"/>
    <x v="30"/>
    <x v="16"/>
    <s v="REFUS DE TRI TPCPR"/>
    <n v="4.3600000000000003"/>
  </r>
  <r>
    <x v="994"/>
    <s v="CGECP ST OUEN L AUMONE TDI"/>
    <x v="30"/>
    <x v="3"/>
    <s v="ENCOMBRANTS"/>
    <n v="0.88"/>
  </r>
  <r>
    <x v="995"/>
    <s v="CGECP ST OUEN L AUMONE UVEND"/>
    <x v="30"/>
    <x v="5"/>
    <s v="ORDURES MENAGERES"/>
    <n v="1.54"/>
  </r>
  <r>
    <x v="996"/>
    <s v="CGECP ST OUEN L AUMONE TDI"/>
    <x v="30"/>
    <x v="13"/>
    <s v="DECHETS INDUSTRIELS BANALS"/>
    <n v="5.34"/>
  </r>
  <r>
    <x v="997"/>
    <s v="CGECP ST OUEN L AUMONE TDI"/>
    <x v="30"/>
    <x v="13"/>
    <s v="BOIS D'EMBALLAGES BRUTS"/>
    <n v="4.4400000000000004"/>
  </r>
  <r>
    <x v="997"/>
    <s v="CGECP ST OUEN L AUMONE TDI"/>
    <x v="30"/>
    <x v="13"/>
    <s v="BOIS D'EMBALLAGES BRUTS"/>
    <n v="4.4400000000000004"/>
  </r>
  <r>
    <x v="998"/>
    <s v="CGECP ST OUEN L AUMONE TDI"/>
    <x v="30"/>
    <x v="16"/>
    <s v="REFACTION"/>
    <n v="7.74"/>
  </r>
  <r>
    <x v="998"/>
    <s v="CGECP ST OUEN L AUMONE TDI"/>
    <x v="30"/>
    <x v="16"/>
    <s v="REFACTION"/>
    <n v="7.74"/>
  </r>
  <r>
    <x v="999"/>
    <s v="CGECP ST OUEN L AUMONE UVEND"/>
    <x v="30"/>
    <x v="5"/>
    <s v="ORDURES MENAGERES"/>
    <n v="7"/>
  </r>
  <r>
    <x v="1000"/>
    <s v="CGECP ST OUEN L AUMONE TDI"/>
    <x v="30"/>
    <x v="4"/>
    <s v="GRAVATS EN MELANGE"/>
    <n v="0.38"/>
  </r>
  <r>
    <x v="1001"/>
    <s v="CGECP ST OUEN L AUMONE TDI"/>
    <x v="30"/>
    <x v="3"/>
    <s v="ENCOMBRANTS"/>
    <n v="2.2999999999999998"/>
  </r>
  <r>
    <x v="1002"/>
    <s v="CGECP ST OUEN L AUMONE TDI"/>
    <x v="30"/>
    <x v="3"/>
    <s v="ENCOMBRANTS"/>
    <n v="0.2"/>
  </r>
  <r>
    <x v="1003"/>
    <s v="CGECP ST OUEN L AUMONE TDI"/>
    <x v="30"/>
    <x v="3"/>
    <s v="ENCOMBRANTS"/>
    <n v="0.2"/>
  </r>
  <r>
    <x v="1004"/>
    <s v="CGECP ST OUEN L AUMONE TDI"/>
    <x v="30"/>
    <x v="12"/>
    <s v="DECHETS INDUSTRIELS BANALS"/>
    <n v="1.3"/>
  </r>
  <r>
    <x v="1005"/>
    <s v="CGECP ST OUEN L AUMONE TDI"/>
    <x v="30"/>
    <x v="3"/>
    <s v="ENCOMBRANTS"/>
    <n v="0.34"/>
  </r>
  <r>
    <x v="1006"/>
    <s v="CGECP ST OUEN L AUMONE TDI"/>
    <x v="30"/>
    <x v="12"/>
    <s v="DECHETS INDUSTRIELS BANALS"/>
    <n v="9.1199999999999992"/>
  </r>
  <r>
    <x v="1007"/>
    <s v="CGECP ST OUEN L AUMONE TPCPR"/>
    <x v="30"/>
    <x v="20"/>
    <s v="ONDULES RECUPERES - 1.05.00"/>
    <n v="7"/>
  </r>
  <r>
    <x v="1008"/>
    <s v="CGECP ST OUEN L AUMONE UVEND"/>
    <x v="11"/>
    <x v="12"/>
    <s v="DECHETS INDUSTRIELS BANALS"/>
    <n v="0.54800000000000004"/>
  </r>
  <r>
    <x v="1009"/>
    <s v="CGECP ST OUEN L AUMONE UVEND"/>
    <x v="13"/>
    <x v="12"/>
    <s v="DECHETS INDUSTRIELS BANALS"/>
    <n v="2.8"/>
  </r>
  <r>
    <x v="1010"/>
    <s v="CGECP ST OUEN L AUMONE UVEND"/>
    <x v="16"/>
    <x v="12"/>
    <s v="DECHETS INDUSTRIELS BANALS"/>
    <n v="4.18"/>
  </r>
  <r>
    <x v="1011"/>
    <s v="CGECP ST OUEN L AUMONE UVEND"/>
    <x v="22"/>
    <x v="12"/>
    <s v="DECHETS INDUSTRIELS BANALS"/>
    <n v="2.34"/>
  </r>
  <r>
    <x v="1012"/>
    <s v="CGECP ST OUEN L AUMONE UVEND"/>
    <x v="29"/>
    <x v="12"/>
    <s v="DECHETS INDUSTRIELS BANALS"/>
    <n v="4.8"/>
  </r>
  <r>
    <x v="1013"/>
    <s v="CGECP ST OUEN L AUMONE TDI"/>
    <x v="11"/>
    <x v="23"/>
    <s v="CARTONS"/>
    <n v="1.76"/>
  </r>
  <r>
    <x v="1014"/>
    <s v="CGECP ST OUEN L AUMONE UVEND"/>
    <x v="2"/>
    <x v="8"/>
    <s v="REFUS DE TRI"/>
    <n v="6.52"/>
  </r>
  <r>
    <x v="1014"/>
    <s v="CGECP ST OUEN L AUMONE UVEND"/>
    <x v="2"/>
    <x v="8"/>
    <s v="REFUS DE TRI"/>
    <n v="6.52"/>
  </r>
  <r>
    <x v="1015"/>
    <s v="CGECP ST OUEN L AUMONE UVEND"/>
    <x v="20"/>
    <x v="5"/>
    <s v="ORDURES MENAGERES"/>
    <n v="2.2999999999999998"/>
  </r>
  <r>
    <x v="1015"/>
    <s v="CGECP ST OUEN L AUMONE UVEND"/>
    <x v="20"/>
    <x v="5"/>
    <s v="ORDURES MENAGERES"/>
    <n v="2.2999999999999998"/>
  </r>
  <r>
    <x v="1015"/>
    <s v="CGECP ST OUEN L AUMONE UVEND"/>
    <x v="20"/>
    <x v="5"/>
    <s v="ORDURES MENAGERES"/>
    <n v="2.2999999999999998"/>
  </r>
  <r>
    <x v="1015"/>
    <s v="CGECP ST OUEN L AUMONE UVEND"/>
    <x v="20"/>
    <x v="5"/>
    <s v="ORDURES MENAGERES"/>
    <n v="2.2999999999999998"/>
  </r>
  <r>
    <x v="1015"/>
    <s v="CGECP ST OUEN L AUMONE UVEND"/>
    <x v="20"/>
    <x v="5"/>
    <s v="ORDURES MENAGERES"/>
    <n v="2.2999999999999998"/>
  </r>
  <r>
    <x v="1015"/>
    <s v="CGECP ST OUEN L AUMONE UVEND"/>
    <x v="20"/>
    <x v="5"/>
    <s v="ORDURES MENAGERES"/>
    <n v="2.2999999999999998"/>
  </r>
  <r>
    <x v="1015"/>
    <s v="CGECP ST OUEN L AUMONE UVEND"/>
    <x v="20"/>
    <x v="5"/>
    <s v="ORDURES MENAGERES"/>
    <n v="2.2999999999999998"/>
  </r>
  <r>
    <x v="1016"/>
    <s v="CGECP ST OUEN L AUMONE UVEND"/>
    <x v="7"/>
    <x v="8"/>
    <s v="REFUS DE TRI"/>
    <n v="3.74"/>
  </r>
  <r>
    <x v="1016"/>
    <s v="CGECP ST OUEN L AUMONE UVEND"/>
    <x v="7"/>
    <x v="8"/>
    <s v="REFUS DE TRI"/>
    <n v="3.74"/>
  </r>
  <r>
    <x v="1016"/>
    <s v="CGECP ST OUEN L AUMONE UVEND"/>
    <x v="7"/>
    <x v="8"/>
    <s v="REFUS DE TRI"/>
    <n v="3.74"/>
  </r>
  <r>
    <x v="1017"/>
    <s v="CGECP ST OUEN L AUMONE UVEND"/>
    <x v="21"/>
    <x v="12"/>
    <s v="DECHETS INDUSTRIELS BANALS"/>
    <n v="3.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A4:B1023" firstHeaderRow="1" firstDataRow="1" firstDataCol="1" rowPageCount="2" colPageCount="1"/>
  <pivotFields count="6">
    <pivotField axis="axisRow" showAll="0">
      <items count="101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014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x="368"/>
        <item x="369"/>
        <item x="370"/>
        <item x="371"/>
        <item x="372"/>
        <item x="373"/>
        <item x="374"/>
        <item x="375"/>
        <item x="376"/>
        <item x="377"/>
        <item x="378"/>
        <item x="379"/>
        <item x="380"/>
        <item x="381"/>
        <item x="382"/>
        <item x="383"/>
        <item x="384"/>
        <item x="385"/>
        <item x="386"/>
        <item x="387"/>
        <item x="388"/>
        <item x="389"/>
        <item x="390"/>
        <item x="391"/>
        <item x="392"/>
        <item x="393"/>
        <item x="394"/>
        <item x="395"/>
        <item x="396"/>
        <item x="397"/>
        <item x="398"/>
        <item x="399"/>
        <item x="400"/>
        <item x="401"/>
        <item x="402"/>
        <item x="403"/>
        <item x="404"/>
        <item x="405"/>
        <item x="406"/>
        <item x="407"/>
        <item x="408"/>
        <item x="409"/>
        <item x="410"/>
        <item x="411"/>
        <item x="412"/>
        <item x="413"/>
        <item x="414"/>
        <item x="415"/>
        <item x="416"/>
        <item x="417"/>
        <item x="418"/>
        <item x="419"/>
        <item x="420"/>
        <item x="421"/>
        <item x="422"/>
        <item x="423"/>
        <item x="424"/>
        <item x="425"/>
        <item x="426"/>
        <item x="427"/>
        <item x="428"/>
        <item x="429"/>
        <item x="430"/>
        <item x="431"/>
        <item x="432"/>
        <item x="433"/>
        <item x="434"/>
        <item x="435"/>
        <item x="436"/>
        <item x="437"/>
        <item x="438"/>
        <item x="439"/>
        <item x="440"/>
        <item x="441"/>
        <item x="442"/>
        <item x="443"/>
        <item x="444"/>
        <item x="445"/>
        <item x="446"/>
        <item x="447"/>
        <item x="448"/>
        <item x="449"/>
        <item x="450"/>
        <item x="451"/>
        <item x="452"/>
        <item x="453"/>
        <item x="454"/>
        <item x="455"/>
        <item x="456"/>
        <item x="457"/>
        <item x="458"/>
        <item x="459"/>
        <item x="460"/>
        <item x="461"/>
        <item x="462"/>
        <item x="463"/>
        <item x="464"/>
        <item x="465"/>
        <item x="466"/>
        <item x="467"/>
        <item x="468"/>
        <item x="469"/>
        <item x="470"/>
        <item x="471"/>
        <item x="472"/>
        <item x="473"/>
        <item x="474"/>
        <item x="475"/>
        <item x="476"/>
        <item x="477"/>
        <item x="478"/>
        <item x="479"/>
        <item x="480"/>
        <item x="481"/>
        <item x="482"/>
        <item x="483"/>
        <item x="484"/>
        <item x="485"/>
        <item x="486"/>
        <item x="487"/>
        <item x="488"/>
        <item x="489"/>
        <item x="490"/>
        <item x="491"/>
        <item x="492"/>
        <item x="493"/>
        <item x="494"/>
        <item x="495"/>
        <item x="496"/>
        <item x="497"/>
        <item x="498"/>
        <item x="499"/>
        <item x="500"/>
        <item x="501"/>
        <item x="502"/>
        <item x="503"/>
        <item x="504"/>
        <item x="505"/>
        <item x="506"/>
        <item x="507"/>
        <item x="508"/>
        <item x="509"/>
        <item x="510"/>
        <item x="511"/>
        <item x="512"/>
        <item x="513"/>
        <item x="514"/>
        <item x="515"/>
        <item x="516"/>
        <item x="517"/>
        <item x="518"/>
        <item x="519"/>
        <item x="520"/>
        <item x="521"/>
        <item x="522"/>
        <item x="523"/>
        <item x="524"/>
        <item x="525"/>
        <item x="526"/>
        <item x="527"/>
        <item x="528"/>
        <item x="529"/>
        <item x="530"/>
        <item x="531"/>
        <item x="532"/>
        <item x="533"/>
        <item x="534"/>
        <item x="535"/>
        <item x="536"/>
        <item x="537"/>
        <item x="538"/>
        <item x="539"/>
        <item x="540"/>
        <item x="541"/>
        <item x="542"/>
        <item x="543"/>
        <item x="544"/>
        <item x="545"/>
        <item x="546"/>
        <item x="547"/>
        <item x="548"/>
        <item x="549"/>
        <item x="550"/>
        <item x="551"/>
        <item x="552"/>
        <item x="553"/>
        <item x="554"/>
        <item x="555"/>
        <item x="556"/>
        <item x="557"/>
        <item x="558"/>
        <item x="559"/>
        <item x="560"/>
        <item x="561"/>
        <item x="562"/>
        <item x="563"/>
        <item x="564"/>
        <item x="565"/>
        <item x="566"/>
        <item x="567"/>
        <item x="568"/>
        <item x="569"/>
        <item x="570"/>
        <item x="571"/>
        <item x="572"/>
        <item x="573"/>
        <item x="574"/>
        <item x="575"/>
        <item x="576"/>
        <item x="577"/>
        <item x="578"/>
        <item x="579"/>
        <item x="580"/>
        <item x="581"/>
        <item x="582"/>
        <item x="583"/>
        <item x="584"/>
        <item x="585"/>
        <item x="586"/>
        <item x="587"/>
        <item x="588"/>
        <item x="589"/>
        <item x="590"/>
        <item x="591"/>
        <item x="592"/>
        <item x="593"/>
        <item x="594"/>
        <item x="595"/>
        <item x="596"/>
        <item x="597"/>
        <item x="598"/>
        <item x="599"/>
        <item x="600"/>
        <item x="601"/>
        <item x="602"/>
        <item x="603"/>
        <item x="604"/>
        <item x="605"/>
        <item x="606"/>
        <item x="607"/>
        <item x="608"/>
        <item x="609"/>
        <item x="610"/>
        <item x="611"/>
        <item x="612"/>
        <item x="613"/>
        <item x="614"/>
        <item x="615"/>
        <item x="616"/>
        <item x="617"/>
        <item x="618"/>
        <item x="619"/>
        <item x="620"/>
        <item x="621"/>
        <item x="622"/>
        <item x="623"/>
        <item x="624"/>
        <item x="625"/>
        <item x="626"/>
        <item x="627"/>
        <item x="628"/>
        <item x="629"/>
        <item x="630"/>
        <item x="631"/>
        <item x="632"/>
        <item x="633"/>
        <item x="634"/>
        <item x="635"/>
        <item x="636"/>
        <item x="637"/>
        <item x="638"/>
        <item x="639"/>
        <item x="640"/>
        <item x="641"/>
        <item x="642"/>
        <item x="643"/>
        <item x="644"/>
        <item x="645"/>
        <item x="646"/>
        <item x="647"/>
        <item x="648"/>
        <item x="649"/>
        <item x="650"/>
        <item x="651"/>
        <item x="652"/>
        <item x="653"/>
        <item x="654"/>
        <item x="655"/>
        <item x="656"/>
        <item x="657"/>
        <item x="658"/>
        <item x="659"/>
        <item x="660"/>
        <item x="661"/>
        <item x="662"/>
        <item x="663"/>
        <item x="664"/>
        <item x="665"/>
        <item x="666"/>
        <item x="667"/>
        <item x="668"/>
        <item x="669"/>
        <item x="670"/>
        <item x="671"/>
        <item x="672"/>
        <item x="673"/>
        <item x="674"/>
        <item x="675"/>
        <item x="676"/>
        <item x="677"/>
        <item x="678"/>
        <item x="679"/>
        <item x="680"/>
        <item x="681"/>
        <item x="682"/>
        <item x="683"/>
        <item x="684"/>
        <item x="685"/>
        <item x="686"/>
        <item x="687"/>
        <item x="688"/>
        <item x="689"/>
        <item x="690"/>
        <item x="691"/>
        <item x="692"/>
        <item x="693"/>
        <item x="694"/>
        <item x="695"/>
        <item x="696"/>
        <item x="697"/>
        <item x="698"/>
        <item x="699"/>
        <item x="700"/>
        <item x="701"/>
        <item x="702"/>
        <item x="703"/>
        <item x="704"/>
        <item x="705"/>
        <item x="706"/>
        <item x="707"/>
        <item x="708"/>
        <item x="709"/>
        <item x="710"/>
        <item x="711"/>
        <item x="712"/>
        <item x="713"/>
        <item x="714"/>
        <item x="715"/>
        <item x="716"/>
        <item x="717"/>
        <item x="718"/>
        <item x="719"/>
        <item x="720"/>
        <item x="721"/>
        <item x="722"/>
        <item x="723"/>
        <item x="724"/>
        <item x="725"/>
        <item x="726"/>
        <item x="727"/>
        <item x="728"/>
        <item x="729"/>
        <item x="730"/>
        <item x="731"/>
        <item x="732"/>
        <item x="733"/>
        <item x="734"/>
        <item x="735"/>
        <item x="736"/>
        <item x="737"/>
        <item x="738"/>
        <item x="739"/>
        <item x="740"/>
        <item x="741"/>
        <item x="742"/>
        <item x="743"/>
        <item x="744"/>
        <item x="745"/>
        <item x="746"/>
        <item x="747"/>
        <item x="748"/>
        <item x="749"/>
        <item x="750"/>
        <item x="751"/>
        <item x="752"/>
        <item x="753"/>
        <item x="754"/>
        <item x="755"/>
        <item x="756"/>
        <item x="757"/>
        <item x="758"/>
        <item x="759"/>
        <item x="760"/>
        <item x="761"/>
        <item x="762"/>
        <item x="763"/>
        <item x="764"/>
        <item x="765"/>
        <item x="766"/>
        <item x="767"/>
        <item x="768"/>
        <item x="769"/>
        <item x="770"/>
        <item x="771"/>
        <item x="772"/>
        <item x="773"/>
        <item x="774"/>
        <item x="775"/>
        <item x="776"/>
        <item x="777"/>
        <item x="778"/>
        <item x="779"/>
        <item x="780"/>
        <item x="781"/>
        <item x="782"/>
        <item x="783"/>
        <item x="784"/>
        <item x="785"/>
        <item x="786"/>
        <item x="787"/>
        <item x="788"/>
        <item x="789"/>
        <item x="790"/>
        <item x="791"/>
        <item x="792"/>
        <item x="793"/>
        <item x="794"/>
        <item x="795"/>
        <item x="796"/>
        <item x="797"/>
        <item x="798"/>
        <item x="799"/>
        <item x="800"/>
        <item x="801"/>
        <item x="802"/>
        <item x="803"/>
        <item x="804"/>
        <item x="805"/>
        <item x="806"/>
        <item x="807"/>
        <item x="808"/>
        <item x="809"/>
        <item x="810"/>
        <item x="811"/>
        <item x="812"/>
        <item x="813"/>
        <item x="814"/>
        <item x="815"/>
        <item x="816"/>
        <item x="817"/>
        <item x="818"/>
        <item x="819"/>
        <item x="820"/>
        <item x="821"/>
        <item x="822"/>
        <item x="823"/>
        <item x="824"/>
        <item x="825"/>
        <item x="826"/>
        <item x="827"/>
        <item x="828"/>
        <item x="829"/>
        <item x="830"/>
        <item x="831"/>
        <item x="832"/>
        <item x="833"/>
        <item x="834"/>
        <item x="835"/>
        <item x="836"/>
        <item x="837"/>
        <item x="838"/>
        <item x="839"/>
        <item x="840"/>
        <item x="841"/>
        <item x="842"/>
        <item x="843"/>
        <item x="844"/>
        <item x="845"/>
        <item x="846"/>
        <item x="847"/>
        <item x="848"/>
        <item x="849"/>
        <item x="850"/>
        <item x="851"/>
        <item x="852"/>
        <item x="853"/>
        <item x="854"/>
        <item x="855"/>
        <item x="856"/>
        <item x="857"/>
        <item x="858"/>
        <item x="859"/>
        <item x="860"/>
        <item x="861"/>
        <item x="862"/>
        <item x="863"/>
        <item x="864"/>
        <item x="865"/>
        <item x="866"/>
        <item x="867"/>
        <item x="868"/>
        <item x="869"/>
        <item x="870"/>
        <item x="871"/>
        <item x="872"/>
        <item x="873"/>
        <item x="874"/>
        <item x="875"/>
        <item x="876"/>
        <item x="877"/>
        <item x="878"/>
        <item x="879"/>
        <item x="880"/>
        <item x="881"/>
        <item x="882"/>
        <item x="883"/>
        <item x="884"/>
        <item x="885"/>
        <item x="886"/>
        <item x="887"/>
        <item x="888"/>
        <item x="889"/>
        <item x="890"/>
        <item x="891"/>
        <item x="892"/>
        <item x="893"/>
        <item x="894"/>
        <item x="895"/>
        <item x="896"/>
        <item x="897"/>
        <item x="898"/>
        <item x="899"/>
        <item x="900"/>
        <item x="901"/>
        <item x="902"/>
        <item x="903"/>
        <item x="904"/>
        <item x="905"/>
        <item x="906"/>
        <item x="907"/>
        <item x="908"/>
        <item x="909"/>
        <item x="910"/>
        <item x="911"/>
        <item x="912"/>
        <item x="913"/>
        <item x="914"/>
        <item x="915"/>
        <item x="916"/>
        <item x="917"/>
        <item x="918"/>
        <item x="919"/>
        <item x="920"/>
        <item x="921"/>
        <item x="922"/>
        <item x="923"/>
        <item x="924"/>
        <item x="925"/>
        <item x="926"/>
        <item x="927"/>
        <item x="928"/>
        <item x="929"/>
        <item x="930"/>
        <item x="931"/>
        <item x="932"/>
        <item x="933"/>
        <item x="934"/>
        <item x="935"/>
        <item x="936"/>
        <item x="937"/>
        <item x="938"/>
        <item x="939"/>
        <item x="940"/>
        <item x="941"/>
        <item x="942"/>
        <item x="943"/>
        <item x="944"/>
        <item x="945"/>
        <item x="946"/>
        <item x="947"/>
        <item x="948"/>
        <item x="949"/>
        <item x="950"/>
        <item x="951"/>
        <item x="952"/>
        <item x="953"/>
        <item x="954"/>
        <item x="955"/>
        <item x="956"/>
        <item x="957"/>
        <item x="958"/>
        <item x="959"/>
        <item x="960"/>
        <item x="961"/>
        <item x="962"/>
        <item x="963"/>
        <item x="964"/>
        <item x="965"/>
        <item x="966"/>
        <item x="967"/>
        <item x="968"/>
        <item x="969"/>
        <item x="970"/>
        <item x="971"/>
        <item x="972"/>
        <item x="973"/>
        <item x="974"/>
        <item x="975"/>
        <item x="976"/>
        <item x="977"/>
        <item x="978"/>
        <item x="979"/>
        <item x="980"/>
        <item x="981"/>
        <item x="982"/>
        <item x="983"/>
        <item x="984"/>
        <item x="985"/>
        <item x="986"/>
        <item x="987"/>
        <item x="988"/>
        <item x="989"/>
        <item x="990"/>
        <item x="991"/>
        <item x="992"/>
        <item x="993"/>
        <item x="994"/>
        <item x="995"/>
        <item x="996"/>
        <item x="997"/>
        <item x="998"/>
        <item x="999"/>
        <item x="1000"/>
        <item x="1001"/>
        <item x="1002"/>
        <item x="1003"/>
        <item x="1004"/>
        <item x="1005"/>
        <item x="1006"/>
        <item x="1007"/>
        <item x="1008"/>
        <item x="1009"/>
        <item x="1010"/>
        <item x="1011"/>
        <item x="1012"/>
        <item x="1013"/>
        <item x="1015"/>
        <item x="1016"/>
        <item x="1017"/>
        <item t="default"/>
      </items>
    </pivotField>
    <pivotField showAll="0"/>
    <pivotField axis="axisPage" numFmtId="14" showAll="0">
      <items count="32"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0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t="default"/>
      </items>
    </pivotField>
    <pivotField axis="axisPage" showAll="0">
      <items count="34">
        <item x="14"/>
        <item x="27"/>
        <item x="13"/>
        <item x="15"/>
        <item x="7"/>
        <item x="11"/>
        <item x="32"/>
        <item x="10"/>
        <item x="17"/>
        <item x="30"/>
        <item x="19"/>
        <item x="12"/>
        <item x="1"/>
        <item x="28"/>
        <item x="3"/>
        <item x="18"/>
        <item x="24"/>
        <item x="6"/>
        <item x="21"/>
        <item x="2"/>
        <item x="4"/>
        <item x="23"/>
        <item x="16"/>
        <item x="20"/>
        <item x="5"/>
        <item x="0"/>
        <item x="31"/>
        <item x="22"/>
        <item x="29"/>
        <item x="26"/>
        <item x="9"/>
        <item x="8"/>
        <item x="25"/>
        <item t="default"/>
      </items>
    </pivotField>
    <pivotField showAll="0"/>
    <pivotField dataField="1" showAll="0"/>
  </pivotFields>
  <rowFields count="1">
    <field x="0"/>
  </rowFields>
  <rowItems count="1019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>
      <x v="56"/>
    </i>
    <i>
      <x v="57"/>
    </i>
    <i>
      <x v="58"/>
    </i>
    <i>
      <x v="59"/>
    </i>
    <i>
      <x v="60"/>
    </i>
    <i>
      <x v="61"/>
    </i>
    <i>
      <x v="62"/>
    </i>
    <i>
      <x v="63"/>
    </i>
    <i>
      <x v="64"/>
    </i>
    <i>
      <x v="65"/>
    </i>
    <i>
      <x v="66"/>
    </i>
    <i>
      <x v="67"/>
    </i>
    <i>
      <x v="68"/>
    </i>
    <i>
      <x v="69"/>
    </i>
    <i>
      <x v="70"/>
    </i>
    <i>
      <x v="71"/>
    </i>
    <i>
      <x v="72"/>
    </i>
    <i>
      <x v="73"/>
    </i>
    <i>
      <x v="74"/>
    </i>
    <i>
      <x v="75"/>
    </i>
    <i>
      <x v="76"/>
    </i>
    <i>
      <x v="77"/>
    </i>
    <i>
      <x v="78"/>
    </i>
    <i>
      <x v="79"/>
    </i>
    <i>
      <x v="80"/>
    </i>
    <i>
      <x v="81"/>
    </i>
    <i>
      <x v="82"/>
    </i>
    <i>
      <x v="83"/>
    </i>
    <i>
      <x v="84"/>
    </i>
    <i>
      <x v="85"/>
    </i>
    <i>
      <x v="86"/>
    </i>
    <i>
      <x v="87"/>
    </i>
    <i>
      <x v="88"/>
    </i>
    <i>
      <x v="89"/>
    </i>
    <i>
      <x v="90"/>
    </i>
    <i>
      <x v="91"/>
    </i>
    <i>
      <x v="92"/>
    </i>
    <i>
      <x v="93"/>
    </i>
    <i>
      <x v="94"/>
    </i>
    <i>
      <x v="95"/>
    </i>
    <i>
      <x v="96"/>
    </i>
    <i>
      <x v="97"/>
    </i>
    <i>
      <x v="98"/>
    </i>
    <i>
      <x v="99"/>
    </i>
    <i>
      <x v="100"/>
    </i>
    <i>
      <x v="101"/>
    </i>
    <i>
      <x v="102"/>
    </i>
    <i>
      <x v="103"/>
    </i>
    <i>
      <x v="104"/>
    </i>
    <i>
      <x v="105"/>
    </i>
    <i>
      <x v="106"/>
    </i>
    <i>
      <x v="107"/>
    </i>
    <i>
      <x v="108"/>
    </i>
    <i>
      <x v="109"/>
    </i>
    <i>
      <x v="110"/>
    </i>
    <i>
      <x v="111"/>
    </i>
    <i>
      <x v="112"/>
    </i>
    <i>
      <x v="113"/>
    </i>
    <i>
      <x v="114"/>
    </i>
    <i>
      <x v="115"/>
    </i>
    <i>
      <x v="116"/>
    </i>
    <i>
      <x v="117"/>
    </i>
    <i>
      <x v="118"/>
    </i>
    <i>
      <x v="119"/>
    </i>
    <i>
      <x v="120"/>
    </i>
    <i>
      <x v="121"/>
    </i>
    <i>
      <x v="122"/>
    </i>
    <i>
      <x v="123"/>
    </i>
    <i>
      <x v="124"/>
    </i>
    <i>
      <x v="125"/>
    </i>
    <i>
      <x v="126"/>
    </i>
    <i>
      <x v="127"/>
    </i>
    <i>
      <x v="128"/>
    </i>
    <i>
      <x v="129"/>
    </i>
    <i>
      <x v="130"/>
    </i>
    <i>
      <x v="131"/>
    </i>
    <i>
      <x v="132"/>
    </i>
    <i>
      <x v="133"/>
    </i>
    <i>
      <x v="134"/>
    </i>
    <i>
      <x v="135"/>
    </i>
    <i>
      <x v="136"/>
    </i>
    <i>
      <x v="137"/>
    </i>
    <i>
      <x v="138"/>
    </i>
    <i>
      <x v="139"/>
    </i>
    <i>
      <x v="140"/>
    </i>
    <i>
      <x v="141"/>
    </i>
    <i>
      <x v="142"/>
    </i>
    <i>
      <x v="143"/>
    </i>
    <i>
      <x v="144"/>
    </i>
    <i>
      <x v="145"/>
    </i>
    <i>
      <x v="146"/>
    </i>
    <i>
      <x v="147"/>
    </i>
    <i>
      <x v="148"/>
    </i>
    <i>
      <x v="149"/>
    </i>
    <i>
      <x v="150"/>
    </i>
    <i>
      <x v="151"/>
    </i>
    <i>
      <x v="152"/>
    </i>
    <i>
      <x v="153"/>
    </i>
    <i>
      <x v="154"/>
    </i>
    <i>
      <x v="155"/>
    </i>
    <i>
      <x v="156"/>
    </i>
    <i>
      <x v="157"/>
    </i>
    <i>
      <x v="158"/>
    </i>
    <i>
      <x v="159"/>
    </i>
    <i>
      <x v="160"/>
    </i>
    <i>
      <x v="161"/>
    </i>
    <i>
      <x v="162"/>
    </i>
    <i>
      <x v="163"/>
    </i>
    <i>
      <x v="164"/>
    </i>
    <i>
      <x v="165"/>
    </i>
    <i>
      <x v="166"/>
    </i>
    <i>
      <x v="167"/>
    </i>
    <i>
      <x v="168"/>
    </i>
    <i>
      <x v="169"/>
    </i>
    <i>
      <x v="170"/>
    </i>
    <i>
      <x v="171"/>
    </i>
    <i>
      <x v="172"/>
    </i>
    <i>
      <x v="173"/>
    </i>
    <i>
      <x v="174"/>
    </i>
    <i>
      <x v="175"/>
    </i>
    <i>
      <x v="176"/>
    </i>
    <i>
      <x v="177"/>
    </i>
    <i>
      <x v="178"/>
    </i>
    <i>
      <x v="179"/>
    </i>
    <i>
      <x v="180"/>
    </i>
    <i>
      <x v="181"/>
    </i>
    <i>
      <x v="182"/>
    </i>
    <i>
      <x v="183"/>
    </i>
    <i>
      <x v="184"/>
    </i>
    <i>
      <x v="185"/>
    </i>
    <i>
      <x v="186"/>
    </i>
    <i>
      <x v="187"/>
    </i>
    <i>
      <x v="188"/>
    </i>
    <i>
      <x v="189"/>
    </i>
    <i>
      <x v="190"/>
    </i>
    <i>
      <x v="191"/>
    </i>
    <i>
      <x v="192"/>
    </i>
    <i>
      <x v="193"/>
    </i>
    <i>
      <x v="194"/>
    </i>
    <i>
      <x v="195"/>
    </i>
    <i>
      <x v="196"/>
    </i>
    <i>
      <x v="197"/>
    </i>
    <i>
      <x v="198"/>
    </i>
    <i>
      <x v="199"/>
    </i>
    <i>
      <x v="200"/>
    </i>
    <i>
      <x v="201"/>
    </i>
    <i>
      <x v="202"/>
    </i>
    <i>
      <x v="203"/>
    </i>
    <i>
      <x v="204"/>
    </i>
    <i>
      <x v="205"/>
    </i>
    <i>
      <x v="206"/>
    </i>
    <i>
      <x v="207"/>
    </i>
    <i>
      <x v="208"/>
    </i>
    <i>
      <x v="209"/>
    </i>
    <i>
      <x v="210"/>
    </i>
    <i>
      <x v="211"/>
    </i>
    <i>
      <x v="212"/>
    </i>
    <i>
      <x v="213"/>
    </i>
    <i>
      <x v="214"/>
    </i>
    <i>
      <x v="215"/>
    </i>
    <i>
      <x v="216"/>
    </i>
    <i>
      <x v="217"/>
    </i>
    <i>
      <x v="218"/>
    </i>
    <i>
      <x v="219"/>
    </i>
    <i>
      <x v="220"/>
    </i>
    <i>
      <x v="221"/>
    </i>
    <i>
      <x v="222"/>
    </i>
    <i>
      <x v="223"/>
    </i>
    <i>
      <x v="224"/>
    </i>
    <i>
      <x v="225"/>
    </i>
    <i>
      <x v="226"/>
    </i>
    <i>
      <x v="227"/>
    </i>
    <i>
      <x v="228"/>
    </i>
    <i>
      <x v="229"/>
    </i>
    <i>
      <x v="230"/>
    </i>
    <i>
      <x v="231"/>
    </i>
    <i>
      <x v="232"/>
    </i>
    <i>
      <x v="233"/>
    </i>
    <i>
      <x v="234"/>
    </i>
    <i>
      <x v="235"/>
    </i>
    <i>
      <x v="236"/>
    </i>
    <i>
      <x v="237"/>
    </i>
    <i>
      <x v="238"/>
    </i>
    <i>
      <x v="239"/>
    </i>
    <i>
      <x v="240"/>
    </i>
    <i>
      <x v="241"/>
    </i>
    <i>
      <x v="242"/>
    </i>
    <i>
      <x v="243"/>
    </i>
    <i>
      <x v="244"/>
    </i>
    <i>
      <x v="245"/>
    </i>
    <i>
      <x v="246"/>
    </i>
    <i>
      <x v="247"/>
    </i>
    <i>
      <x v="248"/>
    </i>
    <i>
      <x v="249"/>
    </i>
    <i>
      <x v="250"/>
    </i>
    <i>
      <x v="251"/>
    </i>
    <i>
      <x v="252"/>
    </i>
    <i>
      <x v="253"/>
    </i>
    <i>
      <x v="254"/>
    </i>
    <i>
      <x v="255"/>
    </i>
    <i>
      <x v="256"/>
    </i>
    <i>
      <x v="257"/>
    </i>
    <i>
      <x v="258"/>
    </i>
    <i>
      <x v="259"/>
    </i>
    <i>
      <x v="260"/>
    </i>
    <i>
      <x v="261"/>
    </i>
    <i>
      <x v="262"/>
    </i>
    <i>
      <x v="263"/>
    </i>
    <i>
      <x v="264"/>
    </i>
    <i>
      <x v="265"/>
    </i>
    <i>
      <x v="266"/>
    </i>
    <i>
      <x v="267"/>
    </i>
    <i>
      <x v="268"/>
    </i>
    <i>
      <x v="269"/>
    </i>
    <i>
      <x v="270"/>
    </i>
    <i>
      <x v="271"/>
    </i>
    <i>
      <x v="272"/>
    </i>
    <i>
      <x v="273"/>
    </i>
    <i>
      <x v="274"/>
    </i>
    <i>
      <x v="275"/>
    </i>
    <i>
      <x v="276"/>
    </i>
    <i>
      <x v="277"/>
    </i>
    <i>
      <x v="278"/>
    </i>
    <i>
      <x v="279"/>
    </i>
    <i>
      <x v="280"/>
    </i>
    <i>
      <x v="281"/>
    </i>
    <i>
      <x v="282"/>
    </i>
    <i>
      <x v="283"/>
    </i>
    <i>
      <x v="284"/>
    </i>
    <i>
      <x v="285"/>
    </i>
    <i>
      <x v="286"/>
    </i>
    <i>
      <x v="287"/>
    </i>
    <i>
      <x v="288"/>
    </i>
    <i>
      <x v="289"/>
    </i>
    <i>
      <x v="290"/>
    </i>
    <i>
      <x v="291"/>
    </i>
    <i>
      <x v="292"/>
    </i>
    <i>
      <x v="293"/>
    </i>
    <i>
      <x v="294"/>
    </i>
    <i>
      <x v="295"/>
    </i>
    <i>
      <x v="296"/>
    </i>
    <i>
      <x v="297"/>
    </i>
    <i>
      <x v="298"/>
    </i>
    <i>
      <x v="299"/>
    </i>
    <i>
      <x v="300"/>
    </i>
    <i>
      <x v="301"/>
    </i>
    <i>
      <x v="302"/>
    </i>
    <i>
      <x v="303"/>
    </i>
    <i>
      <x v="304"/>
    </i>
    <i>
      <x v="305"/>
    </i>
    <i>
      <x v="306"/>
    </i>
    <i>
      <x v="307"/>
    </i>
    <i>
      <x v="308"/>
    </i>
    <i>
      <x v="309"/>
    </i>
    <i>
      <x v="310"/>
    </i>
    <i>
      <x v="311"/>
    </i>
    <i>
      <x v="312"/>
    </i>
    <i>
      <x v="313"/>
    </i>
    <i>
      <x v="314"/>
    </i>
    <i>
      <x v="315"/>
    </i>
    <i>
      <x v="316"/>
    </i>
    <i>
      <x v="317"/>
    </i>
    <i>
      <x v="318"/>
    </i>
    <i>
      <x v="319"/>
    </i>
    <i>
      <x v="320"/>
    </i>
    <i>
      <x v="321"/>
    </i>
    <i>
      <x v="322"/>
    </i>
    <i>
      <x v="323"/>
    </i>
    <i>
      <x v="324"/>
    </i>
    <i>
      <x v="325"/>
    </i>
    <i>
      <x v="326"/>
    </i>
    <i>
      <x v="327"/>
    </i>
    <i>
      <x v="328"/>
    </i>
    <i>
      <x v="329"/>
    </i>
    <i>
      <x v="330"/>
    </i>
    <i>
      <x v="331"/>
    </i>
    <i>
      <x v="332"/>
    </i>
    <i>
      <x v="333"/>
    </i>
    <i>
      <x v="334"/>
    </i>
    <i>
      <x v="335"/>
    </i>
    <i>
      <x v="336"/>
    </i>
    <i>
      <x v="337"/>
    </i>
    <i>
      <x v="338"/>
    </i>
    <i>
      <x v="339"/>
    </i>
    <i>
      <x v="340"/>
    </i>
    <i>
      <x v="341"/>
    </i>
    <i>
      <x v="342"/>
    </i>
    <i>
      <x v="343"/>
    </i>
    <i>
      <x v="344"/>
    </i>
    <i>
      <x v="345"/>
    </i>
    <i>
      <x v="346"/>
    </i>
    <i>
      <x v="347"/>
    </i>
    <i>
      <x v="348"/>
    </i>
    <i>
      <x v="349"/>
    </i>
    <i>
      <x v="350"/>
    </i>
    <i>
      <x v="351"/>
    </i>
    <i>
      <x v="352"/>
    </i>
    <i>
      <x v="353"/>
    </i>
    <i>
      <x v="354"/>
    </i>
    <i>
      <x v="355"/>
    </i>
    <i>
      <x v="356"/>
    </i>
    <i>
      <x v="357"/>
    </i>
    <i>
      <x v="358"/>
    </i>
    <i>
      <x v="359"/>
    </i>
    <i>
      <x v="360"/>
    </i>
    <i>
      <x v="361"/>
    </i>
    <i>
      <x v="362"/>
    </i>
    <i>
      <x v="363"/>
    </i>
    <i>
      <x v="364"/>
    </i>
    <i>
      <x v="365"/>
    </i>
    <i>
      <x v="366"/>
    </i>
    <i>
      <x v="367"/>
    </i>
    <i>
      <x v="368"/>
    </i>
    <i>
      <x v="369"/>
    </i>
    <i>
      <x v="370"/>
    </i>
    <i>
      <x v="371"/>
    </i>
    <i>
      <x v="372"/>
    </i>
    <i>
      <x v="373"/>
    </i>
    <i>
      <x v="374"/>
    </i>
    <i>
      <x v="375"/>
    </i>
    <i>
      <x v="376"/>
    </i>
    <i>
      <x v="377"/>
    </i>
    <i>
      <x v="378"/>
    </i>
    <i>
      <x v="379"/>
    </i>
    <i>
      <x v="380"/>
    </i>
    <i>
      <x v="381"/>
    </i>
    <i>
      <x v="382"/>
    </i>
    <i>
      <x v="383"/>
    </i>
    <i>
      <x v="384"/>
    </i>
    <i>
      <x v="385"/>
    </i>
    <i>
      <x v="386"/>
    </i>
    <i>
      <x v="387"/>
    </i>
    <i>
      <x v="388"/>
    </i>
    <i>
      <x v="389"/>
    </i>
    <i>
      <x v="390"/>
    </i>
    <i>
      <x v="391"/>
    </i>
    <i>
      <x v="392"/>
    </i>
    <i>
      <x v="393"/>
    </i>
    <i>
      <x v="394"/>
    </i>
    <i>
      <x v="395"/>
    </i>
    <i>
      <x v="396"/>
    </i>
    <i>
      <x v="397"/>
    </i>
    <i>
      <x v="398"/>
    </i>
    <i>
      <x v="399"/>
    </i>
    <i>
      <x v="400"/>
    </i>
    <i>
      <x v="401"/>
    </i>
    <i>
      <x v="402"/>
    </i>
    <i>
      <x v="403"/>
    </i>
    <i>
      <x v="404"/>
    </i>
    <i>
      <x v="405"/>
    </i>
    <i>
      <x v="406"/>
    </i>
    <i>
      <x v="407"/>
    </i>
    <i>
      <x v="408"/>
    </i>
    <i>
      <x v="409"/>
    </i>
    <i>
      <x v="410"/>
    </i>
    <i>
      <x v="411"/>
    </i>
    <i>
      <x v="412"/>
    </i>
    <i>
      <x v="413"/>
    </i>
    <i>
      <x v="414"/>
    </i>
    <i>
      <x v="415"/>
    </i>
    <i>
      <x v="416"/>
    </i>
    <i>
      <x v="417"/>
    </i>
    <i>
      <x v="418"/>
    </i>
    <i>
      <x v="419"/>
    </i>
    <i>
      <x v="420"/>
    </i>
    <i>
      <x v="421"/>
    </i>
    <i>
      <x v="422"/>
    </i>
    <i>
      <x v="423"/>
    </i>
    <i>
      <x v="424"/>
    </i>
    <i>
      <x v="425"/>
    </i>
    <i>
      <x v="426"/>
    </i>
    <i>
      <x v="427"/>
    </i>
    <i>
      <x v="428"/>
    </i>
    <i>
      <x v="429"/>
    </i>
    <i>
      <x v="430"/>
    </i>
    <i>
      <x v="431"/>
    </i>
    <i>
      <x v="432"/>
    </i>
    <i>
      <x v="433"/>
    </i>
    <i>
      <x v="434"/>
    </i>
    <i>
      <x v="435"/>
    </i>
    <i>
      <x v="436"/>
    </i>
    <i>
      <x v="437"/>
    </i>
    <i>
      <x v="438"/>
    </i>
    <i>
      <x v="439"/>
    </i>
    <i>
      <x v="440"/>
    </i>
    <i>
      <x v="441"/>
    </i>
    <i>
      <x v="442"/>
    </i>
    <i>
      <x v="443"/>
    </i>
    <i>
      <x v="444"/>
    </i>
    <i>
      <x v="445"/>
    </i>
    <i>
      <x v="446"/>
    </i>
    <i>
      <x v="447"/>
    </i>
    <i>
      <x v="448"/>
    </i>
    <i>
      <x v="449"/>
    </i>
    <i>
      <x v="450"/>
    </i>
    <i>
      <x v="451"/>
    </i>
    <i>
      <x v="452"/>
    </i>
    <i>
      <x v="453"/>
    </i>
    <i>
      <x v="454"/>
    </i>
    <i>
      <x v="455"/>
    </i>
    <i>
      <x v="456"/>
    </i>
    <i>
      <x v="457"/>
    </i>
    <i>
      <x v="458"/>
    </i>
    <i>
      <x v="459"/>
    </i>
    <i>
      <x v="460"/>
    </i>
    <i>
      <x v="461"/>
    </i>
    <i>
      <x v="462"/>
    </i>
    <i>
      <x v="463"/>
    </i>
    <i>
      <x v="464"/>
    </i>
    <i>
      <x v="465"/>
    </i>
    <i>
      <x v="466"/>
    </i>
    <i>
      <x v="467"/>
    </i>
    <i>
      <x v="468"/>
    </i>
    <i>
      <x v="469"/>
    </i>
    <i>
      <x v="470"/>
    </i>
    <i>
      <x v="471"/>
    </i>
    <i>
      <x v="472"/>
    </i>
    <i>
      <x v="473"/>
    </i>
    <i>
      <x v="474"/>
    </i>
    <i>
      <x v="475"/>
    </i>
    <i>
      <x v="476"/>
    </i>
    <i>
      <x v="477"/>
    </i>
    <i>
      <x v="478"/>
    </i>
    <i>
      <x v="479"/>
    </i>
    <i>
      <x v="480"/>
    </i>
    <i>
      <x v="481"/>
    </i>
    <i>
      <x v="482"/>
    </i>
    <i>
      <x v="483"/>
    </i>
    <i>
      <x v="484"/>
    </i>
    <i>
      <x v="485"/>
    </i>
    <i>
      <x v="486"/>
    </i>
    <i>
      <x v="487"/>
    </i>
    <i>
      <x v="488"/>
    </i>
    <i>
      <x v="489"/>
    </i>
    <i>
      <x v="490"/>
    </i>
    <i>
      <x v="491"/>
    </i>
    <i>
      <x v="492"/>
    </i>
    <i>
      <x v="493"/>
    </i>
    <i>
      <x v="494"/>
    </i>
    <i>
      <x v="495"/>
    </i>
    <i>
      <x v="496"/>
    </i>
    <i>
      <x v="497"/>
    </i>
    <i>
      <x v="498"/>
    </i>
    <i>
      <x v="499"/>
    </i>
    <i>
      <x v="500"/>
    </i>
    <i>
      <x v="501"/>
    </i>
    <i>
      <x v="502"/>
    </i>
    <i>
      <x v="503"/>
    </i>
    <i>
      <x v="504"/>
    </i>
    <i>
      <x v="505"/>
    </i>
    <i>
      <x v="506"/>
    </i>
    <i>
      <x v="507"/>
    </i>
    <i>
      <x v="508"/>
    </i>
    <i>
      <x v="509"/>
    </i>
    <i>
      <x v="510"/>
    </i>
    <i>
      <x v="511"/>
    </i>
    <i>
      <x v="512"/>
    </i>
    <i>
      <x v="513"/>
    </i>
    <i>
      <x v="514"/>
    </i>
    <i>
      <x v="515"/>
    </i>
    <i>
      <x v="516"/>
    </i>
    <i>
      <x v="517"/>
    </i>
    <i>
      <x v="518"/>
    </i>
    <i>
      <x v="519"/>
    </i>
    <i>
      <x v="520"/>
    </i>
    <i>
      <x v="521"/>
    </i>
    <i>
      <x v="522"/>
    </i>
    <i>
      <x v="523"/>
    </i>
    <i>
      <x v="524"/>
    </i>
    <i>
      <x v="525"/>
    </i>
    <i>
      <x v="526"/>
    </i>
    <i>
      <x v="527"/>
    </i>
    <i>
      <x v="528"/>
    </i>
    <i>
      <x v="529"/>
    </i>
    <i>
      <x v="530"/>
    </i>
    <i>
      <x v="531"/>
    </i>
    <i>
      <x v="532"/>
    </i>
    <i>
      <x v="533"/>
    </i>
    <i>
      <x v="534"/>
    </i>
    <i>
      <x v="535"/>
    </i>
    <i>
      <x v="536"/>
    </i>
    <i>
      <x v="537"/>
    </i>
    <i>
      <x v="538"/>
    </i>
    <i>
      <x v="539"/>
    </i>
    <i>
      <x v="540"/>
    </i>
    <i>
      <x v="541"/>
    </i>
    <i>
      <x v="542"/>
    </i>
    <i>
      <x v="543"/>
    </i>
    <i>
      <x v="544"/>
    </i>
    <i>
      <x v="545"/>
    </i>
    <i>
      <x v="546"/>
    </i>
    <i>
      <x v="547"/>
    </i>
    <i>
      <x v="548"/>
    </i>
    <i>
      <x v="549"/>
    </i>
    <i>
      <x v="550"/>
    </i>
    <i>
      <x v="551"/>
    </i>
    <i>
      <x v="552"/>
    </i>
    <i>
      <x v="553"/>
    </i>
    <i>
      <x v="554"/>
    </i>
    <i>
      <x v="555"/>
    </i>
    <i>
      <x v="556"/>
    </i>
    <i>
      <x v="557"/>
    </i>
    <i>
      <x v="558"/>
    </i>
    <i>
      <x v="559"/>
    </i>
    <i>
      <x v="560"/>
    </i>
    <i>
      <x v="561"/>
    </i>
    <i>
      <x v="562"/>
    </i>
    <i>
      <x v="563"/>
    </i>
    <i>
      <x v="564"/>
    </i>
    <i>
      <x v="565"/>
    </i>
    <i>
      <x v="566"/>
    </i>
    <i>
      <x v="567"/>
    </i>
    <i>
      <x v="568"/>
    </i>
    <i>
      <x v="569"/>
    </i>
    <i>
      <x v="570"/>
    </i>
    <i>
      <x v="571"/>
    </i>
    <i>
      <x v="572"/>
    </i>
    <i>
      <x v="573"/>
    </i>
    <i>
      <x v="574"/>
    </i>
    <i>
      <x v="575"/>
    </i>
    <i>
      <x v="576"/>
    </i>
    <i>
      <x v="577"/>
    </i>
    <i>
      <x v="578"/>
    </i>
    <i>
      <x v="579"/>
    </i>
    <i>
      <x v="580"/>
    </i>
    <i>
      <x v="581"/>
    </i>
    <i>
      <x v="582"/>
    </i>
    <i>
      <x v="583"/>
    </i>
    <i>
      <x v="584"/>
    </i>
    <i>
      <x v="585"/>
    </i>
    <i>
      <x v="586"/>
    </i>
    <i>
      <x v="587"/>
    </i>
    <i>
      <x v="588"/>
    </i>
    <i>
      <x v="589"/>
    </i>
    <i>
      <x v="590"/>
    </i>
    <i>
      <x v="591"/>
    </i>
    <i>
      <x v="592"/>
    </i>
    <i>
      <x v="593"/>
    </i>
    <i>
      <x v="594"/>
    </i>
    <i>
      <x v="595"/>
    </i>
    <i>
      <x v="596"/>
    </i>
    <i>
      <x v="597"/>
    </i>
    <i>
      <x v="598"/>
    </i>
    <i>
      <x v="599"/>
    </i>
    <i>
      <x v="600"/>
    </i>
    <i>
      <x v="601"/>
    </i>
    <i>
      <x v="602"/>
    </i>
    <i>
      <x v="603"/>
    </i>
    <i>
      <x v="604"/>
    </i>
    <i>
      <x v="605"/>
    </i>
    <i>
      <x v="606"/>
    </i>
    <i>
      <x v="607"/>
    </i>
    <i>
      <x v="608"/>
    </i>
    <i>
      <x v="609"/>
    </i>
    <i>
      <x v="610"/>
    </i>
    <i>
      <x v="611"/>
    </i>
    <i>
      <x v="612"/>
    </i>
    <i>
      <x v="613"/>
    </i>
    <i>
      <x v="614"/>
    </i>
    <i>
      <x v="615"/>
    </i>
    <i>
      <x v="616"/>
    </i>
    <i>
      <x v="617"/>
    </i>
    <i>
      <x v="618"/>
    </i>
    <i>
      <x v="619"/>
    </i>
    <i>
      <x v="620"/>
    </i>
    <i>
      <x v="621"/>
    </i>
    <i>
      <x v="622"/>
    </i>
    <i>
      <x v="623"/>
    </i>
    <i>
      <x v="624"/>
    </i>
    <i>
      <x v="625"/>
    </i>
    <i>
      <x v="626"/>
    </i>
    <i>
      <x v="627"/>
    </i>
    <i>
      <x v="628"/>
    </i>
    <i>
      <x v="629"/>
    </i>
    <i>
      <x v="630"/>
    </i>
    <i>
      <x v="631"/>
    </i>
    <i>
      <x v="632"/>
    </i>
    <i>
      <x v="633"/>
    </i>
    <i>
      <x v="634"/>
    </i>
    <i>
      <x v="635"/>
    </i>
    <i>
      <x v="636"/>
    </i>
    <i>
      <x v="637"/>
    </i>
    <i>
      <x v="638"/>
    </i>
    <i>
      <x v="639"/>
    </i>
    <i>
      <x v="640"/>
    </i>
    <i>
      <x v="641"/>
    </i>
    <i>
      <x v="642"/>
    </i>
    <i>
      <x v="643"/>
    </i>
    <i>
      <x v="644"/>
    </i>
    <i>
      <x v="645"/>
    </i>
    <i>
      <x v="646"/>
    </i>
    <i>
      <x v="647"/>
    </i>
    <i>
      <x v="648"/>
    </i>
    <i>
      <x v="649"/>
    </i>
    <i>
      <x v="650"/>
    </i>
    <i>
      <x v="651"/>
    </i>
    <i>
      <x v="652"/>
    </i>
    <i>
      <x v="653"/>
    </i>
    <i>
      <x v="654"/>
    </i>
    <i>
      <x v="655"/>
    </i>
    <i>
      <x v="656"/>
    </i>
    <i>
      <x v="657"/>
    </i>
    <i>
      <x v="658"/>
    </i>
    <i>
      <x v="659"/>
    </i>
    <i>
      <x v="660"/>
    </i>
    <i>
      <x v="661"/>
    </i>
    <i>
      <x v="662"/>
    </i>
    <i>
      <x v="663"/>
    </i>
    <i>
      <x v="664"/>
    </i>
    <i>
      <x v="665"/>
    </i>
    <i>
      <x v="666"/>
    </i>
    <i>
      <x v="667"/>
    </i>
    <i>
      <x v="668"/>
    </i>
    <i>
      <x v="669"/>
    </i>
    <i>
      <x v="670"/>
    </i>
    <i>
      <x v="671"/>
    </i>
    <i>
      <x v="672"/>
    </i>
    <i>
      <x v="673"/>
    </i>
    <i>
      <x v="674"/>
    </i>
    <i>
      <x v="675"/>
    </i>
    <i>
      <x v="676"/>
    </i>
    <i>
      <x v="677"/>
    </i>
    <i>
      <x v="678"/>
    </i>
    <i>
      <x v="679"/>
    </i>
    <i>
      <x v="680"/>
    </i>
    <i>
      <x v="681"/>
    </i>
    <i>
      <x v="682"/>
    </i>
    <i>
      <x v="683"/>
    </i>
    <i>
      <x v="684"/>
    </i>
    <i>
      <x v="685"/>
    </i>
    <i>
      <x v="686"/>
    </i>
    <i>
      <x v="687"/>
    </i>
    <i>
      <x v="688"/>
    </i>
    <i>
      <x v="689"/>
    </i>
    <i>
      <x v="690"/>
    </i>
    <i>
      <x v="691"/>
    </i>
    <i>
      <x v="692"/>
    </i>
    <i>
      <x v="693"/>
    </i>
    <i>
      <x v="694"/>
    </i>
    <i>
      <x v="695"/>
    </i>
    <i>
      <x v="696"/>
    </i>
    <i>
      <x v="697"/>
    </i>
    <i>
      <x v="698"/>
    </i>
    <i>
      <x v="699"/>
    </i>
    <i>
      <x v="700"/>
    </i>
    <i>
      <x v="701"/>
    </i>
    <i>
      <x v="702"/>
    </i>
    <i>
      <x v="703"/>
    </i>
    <i>
      <x v="704"/>
    </i>
    <i>
      <x v="705"/>
    </i>
    <i>
      <x v="706"/>
    </i>
    <i>
      <x v="707"/>
    </i>
    <i>
      <x v="708"/>
    </i>
    <i>
      <x v="709"/>
    </i>
    <i>
      <x v="710"/>
    </i>
    <i>
      <x v="711"/>
    </i>
    <i>
      <x v="712"/>
    </i>
    <i>
      <x v="713"/>
    </i>
    <i>
      <x v="714"/>
    </i>
    <i>
      <x v="715"/>
    </i>
    <i>
      <x v="716"/>
    </i>
    <i>
      <x v="717"/>
    </i>
    <i>
      <x v="718"/>
    </i>
    <i>
      <x v="719"/>
    </i>
    <i>
      <x v="720"/>
    </i>
    <i>
      <x v="721"/>
    </i>
    <i>
      <x v="722"/>
    </i>
    <i>
      <x v="723"/>
    </i>
    <i>
      <x v="724"/>
    </i>
    <i>
      <x v="725"/>
    </i>
    <i>
      <x v="726"/>
    </i>
    <i>
      <x v="727"/>
    </i>
    <i>
      <x v="728"/>
    </i>
    <i>
      <x v="729"/>
    </i>
    <i>
      <x v="730"/>
    </i>
    <i>
      <x v="731"/>
    </i>
    <i>
      <x v="732"/>
    </i>
    <i>
      <x v="733"/>
    </i>
    <i>
      <x v="734"/>
    </i>
    <i>
      <x v="735"/>
    </i>
    <i>
      <x v="736"/>
    </i>
    <i>
      <x v="737"/>
    </i>
    <i>
      <x v="738"/>
    </i>
    <i>
      <x v="739"/>
    </i>
    <i>
      <x v="740"/>
    </i>
    <i>
      <x v="741"/>
    </i>
    <i>
      <x v="742"/>
    </i>
    <i>
      <x v="743"/>
    </i>
    <i>
      <x v="744"/>
    </i>
    <i>
      <x v="745"/>
    </i>
    <i>
      <x v="746"/>
    </i>
    <i>
      <x v="747"/>
    </i>
    <i>
      <x v="748"/>
    </i>
    <i>
      <x v="749"/>
    </i>
    <i>
      <x v="750"/>
    </i>
    <i>
      <x v="751"/>
    </i>
    <i>
      <x v="752"/>
    </i>
    <i>
      <x v="753"/>
    </i>
    <i>
      <x v="754"/>
    </i>
    <i>
      <x v="755"/>
    </i>
    <i>
      <x v="756"/>
    </i>
    <i>
      <x v="757"/>
    </i>
    <i>
      <x v="758"/>
    </i>
    <i>
      <x v="759"/>
    </i>
    <i>
      <x v="760"/>
    </i>
    <i>
      <x v="761"/>
    </i>
    <i>
      <x v="762"/>
    </i>
    <i>
      <x v="763"/>
    </i>
    <i>
      <x v="764"/>
    </i>
    <i>
      <x v="765"/>
    </i>
    <i>
      <x v="766"/>
    </i>
    <i>
      <x v="767"/>
    </i>
    <i>
      <x v="768"/>
    </i>
    <i>
      <x v="769"/>
    </i>
    <i>
      <x v="770"/>
    </i>
    <i>
      <x v="771"/>
    </i>
    <i>
      <x v="772"/>
    </i>
    <i>
      <x v="773"/>
    </i>
    <i>
      <x v="774"/>
    </i>
    <i>
      <x v="775"/>
    </i>
    <i>
      <x v="776"/>
    </i>
    <i>
      <x v="777"/>
    </i>
    <i>
      <x v="778"/>
    </i>
    <i>
      <x v="779"/>
    </i>
    <i>
      <x v="780"/>
    </i>
    <i>
      <x v="781"/>
    </i>
    <i>
      <x v="782"/>
    </i>
    <i>
      <x v="783"/>
    </i>
    <i>
      <x v="784"/>
    </i>
    <i>
      <x v="785"/>
    </i>
    <i>
      <x v="786"/>
    </i>
    <i>
      <x v="787"/>
    </i>
    <i>
      <x v="788"/>
    </i>
    <i>
      <x v="789"/>
    </i>
    <i>
      <x v="790"/>
    </i>
    <i>
      <x v="791"/>
    </i>
    <i>
      <x v="792"/>
    </i>
    <i>
      <x v="793"/>
    </i>
    <i>
      <x v="794"/>
    </i>
    <i>
      <x v="795"/>
    </i>
    <i>
      <x v="796"/>
    </i>
    <i>
      <x v="797"/>
    </i>
    <i>
      <x v="798"/>
    </i>
    <i>
      <x v="799"/>
    </i>
    <i>
      <x v="800"/>
    </i>
    <i>
      <x v="801"/>
    </i>
    <i>
      <x v="802"/>
    </i>
    <i>
      <x v="803"/>
    </i>
    <i>
      <x v="804"/>
    </i>
    <i>
      <x v="805"/>
    </i>
    <i>
      <x v="806"/>
    </i>
    <i>
      <x v="807"/>
    </i>
    <i>
      <x v="808"/>
    </i>
    <i>
      <x v="809"/>
    </i>
    <i>
      <x v="810"/>
    </i>
    <i>
      <x v="811"/>
    </i>
    <i>
      <x v="812"/>
    </i>
    <i>
      <x v="813"/>
    </i>
    <i>
      <x v="814"/>
    </i>
    <i>
      <x v="815"/>
    </i>
    <i>
      <x v="816"/>
    </i>
    <i>
      <x v="817"/>
    </i>
    <i>
      <x v="818"/>
    </i>
    <i>
      <x v="819"/>
    </i>
    <i>
      <x v="820"/>
    </i>
    <i>
      <x v="821"/>
    </i>
    <i>
      <x v="822"/>
    </i>
    <i>
      <x v="823"/>
    </i>
    <i>
      <x v="824"/>
    </i>
    <i>
      <x v="825"/>
    </i>
    <i>
      <x v="826"/>
    </i>
    <i>
      <x v="827"/>
    </i>
    <i>
      <x v="828"/>
    </i>
    <i>
      <x v="829"/>
    </i>
    <i>
      <x v="830"/>
    </i>
    <i>
      <x v="831"/>
    </i>
    <i>
      <x v="832"/>
    </i>
    <i>
      <x v="833"/>
    </i>
    <i>
      <x v="834"/>
    </i>
    <i>
      <x v="835"/>
    </i>
    <i>
      <x v="836"/>
    </i>
    <i>
      <x v="837"/>
    </i>
    <i>
      <x v="838"/>
    </i>
    <i>
      <x v="839"/>
    </i>
    <i>
      <x v="840"/>
    </i>
    <i>
      <x v="841"/>
    </i>
    <i>
      <x v="842"/>
    </i>
    <i>
      <x v="843"/>
    </i>
    <i>
      <x v="844"/>
    </i>
    <i>
      <x v="845"/>
    </i>
    <i>
      <x v="846"/>
    </i>
    <i>
      <x v="847"/>
    </i>
    <i>
      <x v="848"/>
    </i>
    <i>
      <x v="849"/>
    </i>
    <i>
      <x v="850"/>
    </i>
    <i>
      <x v="851"/>
    </i>
    <i>
      <x v="852"/>
    </i>
    <i>
      <x v="853"/>
    </i>
    <i>
      <x v="854"/>
    </i>
    <i>
      <x v="855"/>
    </i>
    <i>
      <x v="856"/>
    </i>
    <i>
      <x v="857"/>
    </i>
    <i>
      <x v="858"/>
    </i>
    <i>
      <x v="859"/>
    </i>
    <i>
      <x v="860"/>
    </i>
    <i>
      <x v="861"/>
    </i>
    <i>
      <x v="862"/>
    </i>
    <i>
      <x v="863"/>
    </i>
    <i>
      <x v="864"/>
    </i>
    <i>
      <x v="865"/>
    </i>
    <i>
      <x v="866"/>
    </i>
    <i>
      <x v="867"/>
    </i>
    <i>
      <x v="868"/>
    </i>
    <i>
      <x v="869"/>
    </i>
    <i>
      <x v="870"/>
    </i>
    <i>
      <x v="871"/>
    </i>
    <i>
      <x v="872"/>
    </i>
    <i>
      <x v="873"/>
    </i>
    <i>
      <x v="874"/>
    </i>
    <i>
      <x v="875"/>
    </i>
    <i>
      <x v="876"/>
    </i>
    <i>
      <x v="877"/>
    </i>
    <i>
      <x v="878"/>
    </i>
    <i>
      <x v="879"/>
    </i>
    <i>
      <x v="880"/>
    </i>
    <i>
      <x v="881"/>
    </i>
    <i>
      <x v="882"/>
    </i>
    <i>
      <x v="883"/>
    </i>
    <i>
      <x v="884"/>
    </i>
    <i>
      <x v="885"/>
    </i>
    <i>
      <x v="886"/>
    </i>
    <i>
      <x v="887"/>
    </i>
    <i>
      <x v="888"/>
    </i>
    <i>
      <x v="889"/>
    </i>
    <i>
      <x v="890"/>
    </i>
    <i>
      <x v="891"/>
    </i>
    <i>
      <x v="892"/>
    </i>
    <i>
      <x v="893"/>
    </i>
    <i>
      <x v="894"/>
    </i>
    <i>
      <x v="895"/>
    </i>
    <i>
      <x v="896"/>
    </i>
    <i>
      <x v="897"/>
    </i>
    <i>
      <x v="898"/>
    </i>
    <i>
      <x v="899"/>
    </i>
    <i>
      <x v="900"/>
    </i>
    <i>
      <x v="901"/>
    </i>
    <i>
      <x v="902"/>
    </i>
    <i>
      <x v="903"/>
    </i>
    <i>
      <x v="904"/>
    </i>
    <i>
      <x v="905"/>
    </i>
    <i>
      <x v="906"/>
    </i>
    <i>
      <x v="907"/>
    </i>
    <i>
      <x v="908"/>
    </i>
    <i>
      <x v="909"/>
    </i>
    <i>
      <x v="910"/>
    </i>
    <i>
      <x v="911"/>
    </i>
    <i>
      <x v="912"/>
    </i>
    <i>
      <x v="913"/>
    </i>
    <i>
      <x v="914"/>
    </i>
    <i>
      <x v="915"/>
    </i>
    <i>
      <x v="916"/>
    </i>
    <i>
      <x v="917"/>
    </i>
    <i>
      <x v="918"/>
    </i>
    <i>
      <x v="919"/>
    </i>
    <i>
      <x v="920"/>
    </i>
    <i>
      <x v="921"/>
    </i>
    <i>
      <x v="922"/>
    </i>
    <i>
      <x v="923"/>
    </i>
    <i>
      <x v="924"/>
    </i>
    <i>
      <x v="925"/>
    </i>
    <i>
      <x v="926"/>
    </i>
    <i>
      <x v="927"/>
    </i>
    <i>
      <x v="928"/>
    </i>
    <i>
      <x v="929"/>
    </i>
    <i>
      <x v="930"/>
    </i>
    <i>
      <x v="931"/>
    </i>
    <i>
      <x v="932"/>
    </i>
    <i>
      <x v="933"/>
    </i>
    <i>
      <x v="934"/>
    </i>
    <i>
      <x v="935"/>
    </i>
    <i>
      <x v="936"/>
    </i>
    <i>
      <x v="937"/>
    </i>
    <i>
      <x v="938"/>
    </i>
    <i>
      <x v="939"/>
    </i>
    <i>
      <x v="940"/>
    </i>
    <i>
      <x v="941"/>
    </i>
    <i>
      <x v="942"/>
    </i>
    <i>
      <x v="943"/>
    </i>
    <i>
      <x v="944"/>
    </i>
    <i>
      <x v="945"/>
    </i>
    <i>
      <x v="946"/>
    </i>
    <i>
      <x v="947"/>
    </i>
    <i>
      <x v="948"/>
    </i>
    <i>
      <x v="949"/>
    </i>
    <i>
      <x v="950"/>
    </i>
    <i>
      <x v="951"/>
    </i>
    <i>
      <x v="952"/>
    </i>
    <i>
      <x v="953"/>
    </i>
    <i>
      <x v="954"/>
    </i>
    <i>
      <x v="955"/>
    </i>
    <i>
      <x v="956"/>
    </i>
    <i>
      <x v="957"/>
    </i>
    <i>
      <x v="958"/>
    </i>
    <i>
      <x v="959"/>
    </i>
    <i>
      <x v="960"/>
    </i>
    <i>
      <x v="961"/>
    </i>
    <i>
      <x v="962"/>
    </i>
    <i>
      <x v="963"/>
    </i>
    <i>
      <x v="964"/>
    </i>
    <i>
      <x v="965"/>
    </i>
    <i>
      <x v="966"/>
    </i>
    <i>
      <x v="967"/>
    </i>
    <i>
      <x v="968"/>
    </i>
    <i>
      <x v="969"/>
    </i>
    <i>
      <x v="970"/>
    </i>
    <i>
      <x v="971"/>
    </i>
    <i>
      <x v="972"/>
    </i>
    <i>
      <x v="973"/>
    </i>
    <i>
      <x v="974"/>
    </i>
    <i>
      <x v="975"/>
    </i>
    <i>
      <x v="976"/>
    </i>
    <i>
      <x v="977"/>
    </i>
    <i>
      <x v="978"/>
    </i>
    <i>
      <x v="979"/>
    </i>
    <i>
      <x v="980"/>
    </i>
    <i>
      <x v="981"/>
    </i>
    <i>
      <x v="982"/>
    </i>
    <i>
      <x v="983"/>
    </i>
    <i>
      <x v="984"/>
    </i>
    <i>
      <x v="985"/>
    </i>
    <i>
      <x v="986"/>
    </i>
    <i>
      <x v="987"/>
    </i>
    <i>
      <x v="988"/>
    </i>
    <i>
      <x v="989"/>
    </i>
    <i>
      <x v="990"/>
    </i>
    <i>
      <x v="991"/>
    </i>
    <i>
      <x v="992"/>
    </i>
    <i>
      <x v="993"/>
    </i>
    <i>
      <x v="994"/>
    </i>
    <i>
      <x v="995"/>
    </i>
    <i>
      <x v="996"/>
    </i>
    <i>
      <x v="997"/>
    </i>
    <i>
      <x v="998"/>
    </i>
    <i>
      <x v="999"/>
    </i>
    <i>
      <x v="1000"/>
    </i>
    <i>
      <x v="1001"/>
    </i>
    <i>
      <x v="1002"/>
    </i>
    <i>
      <x v="1003"/>
    </i>
    <i>
      <x v="1004"/>
    </i>
    <i>
      <x v="1005"/>
    </i>
    <i>
      <x v="1006"/>
    </i>
    <i>
      <x v="1007"/>
    </i>
    <i>
      <x v="1008"/>
    </i>
    <i>
      <x v="1009"/>
    </i>
    <i>
      <x v="1010"/>
    </i>
    <i>
      <x v="1011"/>
    </i>
    <i>
      <x v="1012"/>
    </i>
    <i>
      <x v="1013"/>
    </i>
    <i>
      <x v="1014"/>
    </i>
    <i>
      <x v="1015"/>
    </i>
    <i>
      <x v="1016"/>
    </i>
    <i>
      <x v="1017"/>
    </i>
    <i t="grand">
      <x/>
    </i>
  </rowItems>
  <colItems count="1">
    <i/>
  </colItems>
  <pageFields count="2">
    <pageField fld="2" hier="-1"/>
    <pageField fld="3" hier="-1"/>
  </pageFields>
  <dataFields count="1">
    <dataField name="Somme de tonnage" fld="5" baseField="0" baseItem="0"/>
  </dataFields>
  <formats count="21">
    <format dxfId="20">
      <pivotArea dataOnly="0" labelOnly="1" fieldPosition="0">
        <references count="1">
          <reference field="0" count="50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5"/>
            <x v="26"/>
            <x v="27"/>
            <x v="28"/>
            <x v="29"/>
            <x v="30"/>
            <x v="31"/>
            <x v="32"/>
            <x v="33"/>
            <x v="34"/>
            <x v="35"/>
            <x v="36"/>
            <x v="37"/>
            <x v="38"/>
            <x v="39"/>
            <x v="40"/>
            <x v="41"/>
            <x v="42"/>
            <x v="43"/>
            <x v="44"/>
            <x v="45"/>
            <x v="46"/>
            <x v="47"/>
            <x v="48"/>
            <x v="49"/>
          </reference>
        </references>
      </pivotArea>
    </format>
    <format dxfId="19">
      <pivotArea dataOnly="0" labelOnly="1" fieldPosition="0">
        <references count="1">
          <reference field="0" count="50">
            <x v="50"/>
            <x v="51"/>
            <x v="52"/>
            <x v="53"/>
            <x v="54"/>
            <x v="55"/>
            <x v="56"/>
            <x v="57"/>
            <x v="58"/>
            <x v="59"/>
            <x v="60"/>
            <x v="61"/>
            <x v="62"/>
            <x v="63"/>
            <x v="64"/>
            <x v="65"/>
            <x v="66"/>
            <x v="67"/>
            <x v="68"/>
            <x v="69"/>
            <x v="70"/>
            <x v="71"/>
            <x v="72"/>
            <x v="73"/>
            <x v="74"/>
            <x v="75"/>
            <x v="76"/>
            <x v="77"/>
            <x v="78"/>
            <x v="79"/>
            <x v="80"/>
            <x v="81"/>
            <x v="82"/>
            <x v="83"/>
            <x v="84"/>
            <x v="85"/>
            <x v="86"/>
            <x v="87"/>
            <x v="88"/>
            <x v="89"/>
            <x v="90"/>
            <x v="91"/>
            <x v="92"/>
            <x v="93"/>
            <x v="94"/>
            <x v="95"/>
            <x v="96"/>
            <x v="97"/>
            <x v="98"/>
            <x v="99"/>
          </reference>
        </references>
      </pivotArea>
    </format>
    <format dxfId="18">
      <pivotArea dataOnly="0" labelOnly="1" fieldPosition="0">
        <references count="1">
          <reference field="0" count="50">
            <x v="100"/>
            <x v="101"/>
            <x v="102"/>
            <x v="103"/>
            <x v="104"/>
            <x v="105"/>
            <x v="106"/>
            <x v="107"/>
            <x v="108"/>
            <x v="109"/>
            <x v="110"/>
            <x v="111"/>
            <x v="112"/>
            <x v="113"/>
            <x v="114"/>
            <x v="115"/>
            <x v="116"/>
            <x v="117"/>
            <x v="118"/>
            <x v="119"/>
            <x v="120"/>
            <x v="121"/>
            <x v="122"/>
            <x v="123"/>
            <x v="124"/>
            <x v="125"/>
            <x v="126"/>
            <x v="127"/>
            <x v="128"/>
            <x v="129"/>
            <x v="130"/>
            <x v="131"/>
            <x v="132"/>
            <x v="133"/>
            <x v="134"/>
            <x v="135"/>
            <x v="136"/>
            <x v="137"/>
            <x v="138"/>
            <x v="139"/>
            <x v="140"/>
            <x v="141"/>
            <x v="142"/>
            <x v="143"/>
            <x v="144"/>
            <x v="145"/>
            <x v="146"/>
            <x v="147"/>
            <x v="148"/>
            <x v="149"/>
          </reference>
        </references>
      </pivotArea>
    </format>
    <format dxfId="17">
      <pivotArea dataOnly="0" labelOnly="1" fieldPosition="0">
        <references count="1">
          <reference field="0" count="50">
            <x v="150"/>
            <x v="151"/>
            <x v="152"/>
            <x v="153"/>
            <x v="154"/>
            <x v="155"/>
            <x v="156"/>
            <x v="157"/>
            <x v="158"/>
            <x v="159"/>
            <x v="160"/>
            <x v="161"/>
            <x v="162"/>
            <x v="163"/>
            <x v="164"/>
            <x v="165"/>
            <x v="166"/>
            <x v="167"/>
            <x v="168"/>
            <x v="169"/>
            <x v="170"/>
            <x v="171"/>
            <x v="172"/>
            <x v="173"/>
            <x v="174"/>
            <x v="175"/>
            <x v="176"/>
            <x v="177"/>
            <x v="178"/>
            <x v="179"/>
            <x v="180"/>
            <x v="181"/>
            <x v="182"/>
            <x v="183"/>
            <x v="184"/>
            <x v="185"/>
            <x v="186"/>
            <x v="187"/>
            <x v="188"/>
            <x v="189"/>
            <x v="190"/>
            <x v="191"/>
            <x v="192"/>
            <x v="193"/>
            <x v="194"/>
            <x v="195"/>
            <x v="196"/>
            <x v="197"/>
            <x v="198"/>
            <x v="199"/>
          </reference>
        </references>
      </pivotArea>
    </format>
    <format dxfId="16">
      <pivotArea dataOnly="0" labelOnly="1" fieldPosition="0">
        <references count="1">
          <reference field="0" count="50">
            <x v="200"/>
            <x v="201"/>
            <x v="202"/>
            <x v="203"/>
            <x v="204"/>
            <x v="205"/>
            <x v="206"/>
            <x v="207"/>
            <x v="208"/>
            <x v="209"/>
            <x v="210"/>
            <x v="211"/>
            <x v="212"/>
            <x v="213"/>
            <x v="214"/>
            <x v="215"/>
            <x v="216"/>
            <x v="217"/>
            <x v="218"/>
            <x v="219"/>
            <x v="220"/>
            <x v="221"/>
            <x v="222"/>
            <x v="223"/>
            <x v="224"/>
            <x v="225"/>
            <x v="226"/>
            <x v="227"/>
            <x v="228"/>
            <x v="229"/>
            <x v="230"/>
            <x v="231"/>
            <x v="232"/>
            <x v="233"/>
            <x v="234"/>
            <x v="235"/>
            <x v="236"/>
            <x v="237"/>
            <x v="238"/>
            <x v="239"/>
            <x v="240"/>
            <x v="241"/>
            <x v="242"/>
            <x v="243"/>
            <x v="244"/>
            <x v="245"/>
            <x v="246"/>
            <x v="247"/>
            <x v="248"/>
            <x v="249"/>
          </reference>
        </references>
      </pivotArea>
    </format>
    <format dxfId="15">
      <pivotArea dataOnly="0" labelOnly="1" fieldPosition="0">
        <references count="1">
          <reference field="0" count="50">
            <x v="250"/>
            <x v="251"/>
            <x v="252"/>
            <x v="253"/>
            <x v="254"/>
            <x v="255"/>
            <x v="256"/>
            <x v="257"/>
            <x v="258"/>
            <x v="259"/>
            <x v="260"/>
            <x v="261"/>
            <x v="262"/>
            <x v="263"/>
            <x v="264"/>
            <x v="265"/>
            <x v="266"/>
            <x v="267"/>
            <x v="268"/>
            <x v="269"/>
            <x v="270"/>
            <x v="271"/>
            <x v="272"/>
            <x v="273"/>
            <x v="274"/>
            <x v="275"/>
            <x v="276"/>
            <x v="277"/>
            <x v="278"/>
            <x v="279"/>
            <x v="280"/>
            <x v="281"/>
            <x v="282"/>
            <x v="283"/>
            <x v="284"/>
            <x v="285"/>
            <x v="286"/>
            <x v="287"/>
            <x v="288"/>
            <x v="289"/>
            <x v="290"/>
            <x v="291"/>
            <x v="292"/>
            <x v="293"/>
            <x v="294"/>
            <x v="295"/>
            <x v="296"/>
            <x v="297"/>
            <x v="298"/>
            <x v="299"/>
          </reference>
        </references>
      </pivotArea>
    </format>
    <format dxfId="14">
      <pivotArea dataOnly="0" labelOnly="1" fieldPosition="0">
        <references count="1">
          <reference field="0" count="50">
            <x v="300"/>
            <x v="301"/>
            <x v="302"/>
            <x v="303"/>
            <x v="304"/>
            <x v="305"/>
            <x v="306"/>
            <x v="307"/>
            <x v="308"/>
            <x v="309"/>
            <x v="310"/>
            <x v="311"/>
            <x v="312"/>
            <x v="313"/>
            <x v="314"/>
            <x v="315"/>
            <x v="316"/>
            <x v="317"/>
            <x v="318"/>
            <x v="319"/>
            <x v="320"/>
            <x v="321"/>
            <x v="322"/>
            <x v="323"/>
            <x v="324"/>
            <x v="325"/>
            <x v="326"/>
            <x v="327"/>
            <x v="328"/>
            <x v="329"/>
            <x v="330"/>
            <x v="331"/>
            <x v="332"/>
            <x v="333"/>
            <x v="334"/>
            <x v="335"/>
            <x v="336"/>
            <x v="337"/>
            <x v="338"/>
            <x v="339"/>
            <x v="340"/>
            <x v="341"/>
            <x v="342"/>
            <x v="343"/>
            <x v="344"/>
            <x v="345"/>
            <x v="346"/>
            <x v="347"/>
            <x v="348"/>
            <x v="349"/>
          </reference>
        </references>
      </pivotArea>
    </format>
    <format dxfId="13">
      <pivotArea dataOnly="0" labelOnly="1" fieldPosition="0">
        <references count="1">
          <reference field="0" count="50">
            <x v="350"/>
            <x v="351"/>
            <x v="352"/>
            <x v="353"/>
            <x v="354"/>
            <x v="355"/>
            <x v="356"/>
            <x v="357"/>
            <x v="358"/>
            <x v="359"/>
            <x v="360"/>
            <x v="361"/>
            <x v="362"/>
            <x v="363"/>
            <x v="364"/>
            <x v="365"/>
            <x v="366"/>
            <x v="367"/>
            <x v="368"/>
            <x v="369"/>
            <x v="370"/>
            <x v="371"/>
            <x v="372"/>
            <x v="373"/>
            <x v="374"/>
            <x v="375"/>
            <x v="376"/>
            <x v="377"/>
            <x v="378"/>
            <x v="379"/>
            <x v="380"/>
            <x v="381"/>
            <x v="382"/>
            <x v="383"/>
            <x v="384"/>
            <x v="385"/>
            <x v="386"/>
            <x v="387"/>
            <x v="388"/>
            <x v="389"/>
            <x v="390"/>
            <x v="391"/>
            <x v="392"/>
            <x v="393"/>
            <x v="394"/>
            <x v="395"/>
            <x v="396"/>
            <x v="397"/>
            <x v="398"/>
            <x v="399"/>
          </reference>
        </references>
      </pivotArea>
    </format>
    <format dxfId="12">
      <pivotArea dataOnly="0" labelOnly="1" fieldPosition="0">
        <references count="1">
          <reference field="0" count="50">
            <x v="400"/>
            <x v="401"/>
            <x v="402"/>
            <x v="403"/>
            <x v="404"/>
            <x v="405"/>
            <x v="406"/>
            <x v="407"/>
            <x v="408"/>
            <x v="409"/>
            <x v="410"/>
            <x v="411"/>
            <x v="412"/>
            <x v="413"/>
            <x v="414"/>
            <x v="415"/>
            <x v="416"/>
            <x v="417"/>
            <x v="418"/>
            <x v="419"/>
            <x v="420"/>
            <x v="421"/>
            <x v="422"/>
            <x v="423"/>
            <x v="424"/>
            <x v="425"/>
            <x v="426"/>
            <x v="427"/>
            <x v="428"/>
            <x v="429"/>
            <x v="430"/>
            <x v="431"/>
            <x v="432"/>
            <x v="433"/>
            <x v="434"/>
            <x v="435"/>
            <x v="436"/>
            <x v="437"/>
            <x v="438"/>
            <x v="439"/>
            <x v="440"/>
            <x v="441"/>
            <x v="442"/>
            <x v="443"/>
            <x v="444"/>
            <x v="445"/>
            <x v="446"/>
            <x v="447"/>
            <x v="448"/>
            <x v="449"/>
          </reference>
        </references>
      </pivotArea>
    </format>
    <format dxfId="11">
      <pivotArea dataOnly="0" labelOnly="1" fieldPosition="0">
        <references count="1">
          <reference field="0" count="50">
            <x v="450"/>
            <x v="451"/>
            <x v="452"/>
            <x v="453"/>
            <x v="454"/>
            <x v="455"/>
            <x v="456"/>
            <x v="457"/>
            <x v="458"/>
            <x v="459"/>
            <x v="460"/>
            <x v="461"/>
            <x v="462"/>
            <x v="463"/>
            <x v="464"/>
            <x v="465"/>
            <x v="466"/>
            <x v="467"/>
            <x v="468"/>
            <x v="469"/>
            <x v="470"/>
            <x v="471"/>
            <x v="472"/>
            <x v="473"/>
            <x v="474"/>
            <x v="475"/>
            <x v="476"/>
            <x v="477"/>
            <x v="478"/>
            <x v="479"/>
            <x v="480"/>
            <x v="481"/>
            <x v="482"/>
            <x v="483"/>
            <x v="484"/>
            <x v="485"/>
            <x v="486"/>
            <x v="487"/>
            <x v="488"/>
            <x v="489"/>
            <x v="490"/>
            <x v="491"/>
            <x v="492"/>
            <x v="493"/>
            <x v="494"/>
            <x v="495"/>
            <x v="496"/>
            <x v="497"/>
            <x v="498"/>
            <x v="499"/>
          </reference>
        </references>
      </pivotArea>
    </format>
    <format dxfId="10">
      <pivotArea dataOnly="0" labelOnly="1" fieldPosition="0">
        <references count="1">
          <reference field="0" count="50">
            <x v="500"/>
            <x v="501"/>
            <x v="502"/>
            <x v="503"/>
            <x v="504"/>
            <x v="505"/>
            <x v="506"/>
            <x v="507"/>
            <x v="508"/>
            <x v="509"/>
            <x v="510"/>
            <x v="511"/>
            <x v="512"/>
            <x v="513"/>
            <x v="514"/>
            <x v="515"/>
            <x v="516"/>
            <x v="517"/>
            <x v="518"/>
            <x v="519"/>
            <x v="520"/>
            <x v="521"/>
            <x v="522"/>
            <x v="523"/>
            <x v="524"/>
            <x v="525"/>
            <x v="526"/>
            <x v="527"/>
            <x v="528"/>
            <x v="529"/>
            <x v="530"/>
            <x v="531"/>
            <x v="532"/>
            <x v="533"/>
            <x v="534"/>
            <x v="535"/>
            <x v="536"/>
            <x v="537"/>
            <x v="538"/>
            <x v="539"/>
            <x v="540"/>
            <x v="541"/>
            <x v="542"/>
            <x v="543"/>
            <x v="544"/>
            <x v="545"/>
            <x v="546"/>
            <x v="547"/>
            <x v="548"/>
            <x v="549"/>
          </reference>
        </references>
      </pivotArea>
    </format>
    <format dxfId="9">
      <pivotArea dataOnly="0" labelOnly="1" fieldPosition="0">
        <references count="1">
          <reference field="0" count="50">
            <x v="550"/>
            <x v="551"/>
            <x v="552"/>
            <x v="553"/>
            <x v="554"/>
            <x v="555"/>
            <x v="556"/>
            <x v="557"/>
            <x v="558"/>
            <x v="559"/>
            <x v="560"/>
            <x v="561"/>
            <x v="562"/>
            <x v="563"/>
            <x v="564"/>
            <x v="565"/>
            <x v="566"/>
            <x v="567"/>
            <x v="568"/>
            <x v="569"/>
            <x v="570"/>
            <x v="571"/>
            <x v="572"/>
            <x v="573"/>
            <x v="574"/>
            <x v="575"/>
            <x v="576"/>
            <x v="577"/>
            <x v="578"/>
            <x v="579"/>
            <x v="580"/>
            <x v="581"/>
            <x v="582"/>
            <x v="583"/>
            <x v="584"/>
            <x v="585"/>
            <x v="586"/>
            <x v="587"/>
            <x v="588"/>
            <x v="589"/>
            <x v="590"/>
            <x v="591"/>
            <x v="592"/>
            <x v="593"/>
            <x v="594"/>
            <x v="595"/>
            <x v="596"/>
            <x v="597"/>
            <x v="598"/>
            <x v="599"/>
          </reference>
        </references>
      </pivotArea>
    </format>
    <format dxfId="8">
      <pivotArea dataOnly="0" labelOnly="1" fieldPosition="0">
        <references count="1">
          <reference field="0" count="50">
            <x v="600"/>
            <x v="601"/>
            <x v="602"/>
            <x v="603"/>
            <x v="604"/>
            <x v="605"/>
            <x v="606"/>
            <x v="607"/>
            <x v="608"/>
            <x v="609"/>
            <x v="610"/>
            <x v="611"/>
            <x v="612"/>
            <x v="613"/>
            <x v="614"/>
            <x v="615"/>
            <x v="616"/>
            <x v="617"/>
            <x v="618"/>
            <x v="619"/>
            <x v="620"/>
            <x v="621"/>
            <x v="622"/>
            <x v="623"/>
            <x v="624"/>
            <x v="625"/>
            <x v="626"/>
            <x v="627"/>
            <x v="628"/>
            <x v="629"/>
            <x v="630"/>
            <x v="631"/>
            <x v="632"/>
            <x v="633"/>
            <x v="634"/>
            <x v="635"/>
            <x v="636"/>
            <x v="637"/>
            <x v="638"/>
            <x v="639"/>
            <x v="640"/>
            <x v="641"/>
            <x v="642"/>
            <x v="643"/>
            <x v="644"/>
            <x v="645"/>
            <x v="646"/>
            <x v="647"/>
            <x v="648"/>
            <x v="649"/>
          </reference>
        </references>
      </pivotArea>
    </format>
    <format dxfId="7">
      <pivotArea dataOnly="0" labelOnly="1" fieldPosition="0">
        <references count="1">
          <reference field="0" count="50">
            <x v="650"/>
            <x v="651"/>
            <x v="652"/>
            <x v="653"/>
            <x v="654"/>
            <x v="655"/>
            <x v="656"/>
            <x v="657"/>
            <x v="658"/>
            <x v="659"/>
            <x v="660"/>
            <x v="661"/>
            <x v="662"/>
            <x v="663"/>
            <x v="664"/>
            <x v="665"/>
            <x v="666"/>
            <x v="667"/>
            <x v="668"/>
            <x v="669"/>
            <x v="670"/>
            <x v="671"/>
            <x v="672"/>
            <x v="673"/>
            <x v="674"/>
            <x v="675"/>
            <x v="676"/>
            <x v="677"/>
            <x v="678"/>
            <x v="679"/>
            <x v="680"/>
            <x v="681"/>
            <x v="682"/>
            <x v="683"/>
            <x v="684"/>
            <x v="685"/>
            <x v="686"/>
            <x v="687"/>
            <x v="688"/>
            <x v="689"/>
            <x v="690"/>
            <x v="691"/>
            <x v="692"/>
            <x v="693"/>
            <x v="694"/>
            <x v="695"/>
            <x v="696"/>
            <x v="697"/>
            <x v="698"/>
            <x v="699"/>
          </reference>
        </references>
      </pivotArea>
    </format>
    <format dxfId="6">
      <pivotArea dataOnly="0" labelOnly="1" fieldPosition="0">
        <references count="1">
          <reference field="0" count="50">
            <x v="700"/>
            <x v="701"/>
            <x v="702"/>
            <x v="703"/>
            <x v="704"/>
            <x v="705"/>
            <x v="706"/>
            <x v="707"/>
            <x v="708"/>
            <x v="709"/>
            <x v="710"/>
            <x v="711"/>
            <x v="712"/>
            <x v="713"/>
            <x v="714"/>
            <x v="715"/>
            <x v="716"/>
            <x v="717"/>
            <x v="718"/>
            <x v="719"/>
            <x v="720"/>
            <x v="721"/>
            <x v="722"/>
            <x v="723"/>
            <x v="724"/>
            <x v="725"/>
            <x v="726"/>
            <x v="727"/>
            <x v="728"/>
            <x v="729"/>
            <x v="730"/>
            <x v="731"/>
            <x v="732"/>
            <x v="733"/>
            <x v="734"/>
            <x v="735"/>
            <x v="736"/>
            <x v="737"/>
            <x v="738"/>
            <x v="739"/>
            <x v="740"/>
            <x v="741"/>
            <x v="742"/>
            <x v="743"/>
            <x v="744"/>
            <x v="745"/>
            <x v="746"/>
            <x v="747"/>
            <x v="748"/>
            <x v="749"/>
          </reference>
        </references>
      </pivotArea>
    </format>
    <format dxfId="5">
      <pivotArea dataOnly="0" labelOnly="1" fieldPosition="0">
        <references count="1">
          <reference field="0" count="50">
            <x v="750"/>
            <x v="751"/>
            <x v="752"/>
            <x v="753"/>
            <x v="754"/>
            <x v="755"/>
            <x v="756"/>
            <x v="757"/>
            <x v="758"/>
            <x v="759"/>
            <x v="760"/>
            <x v="761"/>
            <x v="762"/>
            <x v="763"/>
            <x v="764"/>
            <x v="765"/>
            <x v="766"/>
            <x v="767"/>
            <x v="768"/>
            <x v="769"/>
            <x v="770"/>
            <x v="771"/>
            <x v="772"/>
            <x v="773"/>
            <x v="774"/>
            <x v="775"/>
            <x v="776"/>
            <x v="777"/>
            <x v="778"/>
            <x v="779"/>
            <x v="780"/>
            <x v="781"/>
            <x v="782"/>
            <x v="783"/>
            <x v="784"/>
            <x v="785"/>
            <x v="786"/>
            <x v="787"/>
            <x v="788"/>
            <x v="789"/>
            <x v="790"/>
            <x v="791"/>
            <x v="792"/>
            <x v="793"/>
            <x v="794"/>
            <x v="795"/>
            <x v="796"/>
            <x v="797"/>
            <x v="798"/>
            <x v="799"/>
          </reference>
        </references>
      </pivotArea>
    </format>
    <format dxfId="4">
      <pivotArea dataOnly="0" labelOnly="1" fieldPosition="0">
        <references count="1">
          <reference field="0" count="50">
            <x v="800"/>
            <x v="801"/>
            <x v="802"/>
            <x v="803"/>
            <x v="804"/>
            <x v="805"/>
            <x v="806"/>
            <x v="807"/>
            <x v="808"/>
            <x v="809"/>
            <x v="810"/>
            <x v="811"/>
            <x v="812"/>
            <x v="813"/>
            <x v="814"/>
            <x v="815"/>
            <x v="816"/>
            <x v="817"/>
            <x v="818"/>
            <x v="819"/>
            <x v="820"/>
            <x v="821"/>
            <x v="822"/>
            <x v="823"/>
            <x v="824"/>
            <x v="825"/>
            <x v="826"/>
            <x v="827"/>
            <x v="828"/>
            <x v="829"/>
            <x v="830"/>
            <x v="831"/>
            <x v="832"/>
            <x v="833"/>
            <x v="834"/>
            <x v="835"/>
            <x v="836"/>
            <x v="837"/>
            <x v="838"/>
            <x v="839"/>
            <x v="840"/>
            <x v="841"/>
            <x v="842"/>
            <x v="843"/>
            <x v="844"/>
            <x v="845"/>
            <x v="846"/>
            <x v="847"/>
            <x v="848"/>
            <x v="849"/>
          </reference>
        </references>
      </pivotArea>
    </format>
    <format dxfId="3">
      <pivotArea dataOnly="0" labelOnly="1" fieldPosition="0">
        <references count="1">
          <reference field="0" count="50">
            <x v="850"/>
            <x v="851"/>
            <x v="852"/>
            <x v="853"/>
            <x v="854"/>
            <x v="855"/>
            <x v="856"/>
            <x v="857"/>
            <x v="858"/>
            <x v="859"/>
            <x v="860"/>
            <x v="861"/>
            <x v="862"/>
            <x v="863"/>
            <x v="864"/>
            <x v="865"/>
            <x v="866"/>
            <x v="867"/>
            <x v="868"/>
            <x v="869"/>
            <x v="870"/>
            <x v="871"/>
            <x v="872"/>
            <x v="873"/>
            <x v="874"/>
            <x v="875"/>
            <x v="876"/>
            <x v="877"/>
            <x v="878"/>
            <x v="879"/>
            <x v="880"/>
            <x v="881"/>
            <x v="882"/>
            <x v="883"/>
            <x v="884"/>
            <x v="885"/>
            <x v="886"/>
            <x v="887"/>
            <x v="888"/>
            <x v="889"/>
            <x v="890"/>
            <x v="891"/>
            <x v="892"/>
            <x v="893"/>
            <x v="894"/>
            <x v="895"/>
            <x v="896"/>
            <x v="897"/>
            <x v="898"/>
            <x v="899"/>
          </reference>
        </references>
      </pivotArea>
    </format>
    <format dxfId="2">
      <pivotArea dataOnly="0" labelOnly="1" fieldPosition="0">
        <references count="1">
          <reference field="0" count="50">
            <x v="900"/>
            <x v="901"/>
            <x v="902"/>
            <x v="903"/>
            <x v="904"/>
            <x v="905"/>
            <x v="906"/>
            <x v="907"/>
            <x v="908"/>
            <x v="909"/>
            <x v="910"/>
            <x v="911"/>
            <x v="912"/>
            <x v="913"/>
            <x v="914"/>
            <x v="915"/>
            <x v="916"/>
            <x v="917"/>
            <x v="918"/>
            <x v="919"/>
            <x v="920"/>
            <x v="921"/>
            <x v="922"/>
            <x v="923"/>
            <x v="924"/>
            <x v="925"/>
            <x v="926"/>
            <x v="927"/>
            <x v="928"/>
            <x v="929"/>
            <x v="930"/>
            <x v="931"/>
            <x v="932"/>
            <x v="933"/>
            <x v="934"/>
            <x v="935"/>
            <x v="936"/>
            <x v="937"/>
            <x v="938"/>
            <x v="939"/>
            <x v="940"/>
            <x v="941"/>
            <x v="942"/>
            <x v="943"/>
            <x v="944"/>
            <x v="945"/>
            <x v="946"/>
            <x v="947"/>
            <x v="948"/>
            <x v="949"/>
          </reference>
        </references>
      </pivotArea>
    </format>
    <format dxfId="1">
      <pivotArea dataOnly="0" labelOnly="1" fieldPosition="0">
        <references count="1">
          <reference field="0" count="50">
            <x v="950"/>
            <x v="951"/>
            <x v="952"/>
            <x v="953"/>
            <x v="954"/>
            <x v="955"/>
            <x v="956"/>
            <x v="957"/>
            <x v="958"/>
            <x v="959"/>
            <x v="960"/>
            <x v="961"/>
            <x v="962"/>
            <x v="963"/>
            <x v="964"/>
            <x v="965"/>
            <x v="966"/>
            <x v="967"/>
            <x v="968"/>
            <x v="969"/>
            <x v="970"/>
            <x v="971"/>
            <x v="972"/>
            <x v="973"/>
            <x v="974"/>
            <x v="975"/>
            <x v="976"/>
            <x v="977"/>
            <x v="978"/>
            <x v="979"/>
            <x v="980"/>
            <x v="981"/>
            <x v="982"/>
            <x v="983"/>
            <x v="984"/>
            <x v="985"/>
            <x v="986"/>
            <x v="987"/>
            <x v="988"/>
            <x v="989"/>
            <x v="990"/>
            <x v="991"/>
            <x v="992"/>
            <x v="993"/>
            <x v="994"/>
            <x v="995"/>
            <x v="996"/>
            <x v="997"/>
            <x v="998"/>
            <x v="999"/>
          </reference>
        </references>
      </pivotArea>
    </format>
    <format dxfId="0">
      <pivotArea dataOnly="0" labelOnly="1" fieldPosition="0">
        <references count="1">
          <reference field="0" count="18">
            <x v="1000"/>
            <x v="1001"/>
            <x v="1002"/>
            <x v="1003"/>
            <x v="1004"/>
            <x v="1005"/>
            <x v="1006"/>
            <x v="1007"/>
            <x v="1008"/>
            <x v="1009"/>
            <x v="1010"/>
            <x v="1011"/>
            <x v="1012"/>
            <x v="1013"/>
            <x v="1014"/>
            <x v="1015"/>
            <x v="1016"/>
            <x v="1017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filterMode="1"/>
  <dimension ref="A1:Q1683"/>
  <sheetViews>
    <sheetView tabSelected="1" workbookViewId="0">
      <pane xSplit="6" topLeftCell="G1" activePane="topRight" state="frozen"/>
      <selection pane="topRight" activeCell="L103" sqref="L103"/>
    </sheetView>
  </sheetViews>
  <sheetFormatPr baseColWidth="10" defaultColWidth="12.625" defaultRowHeight="15" customHeight="1" x14ac:dyDescent="0.2"/>
  <cols>
    <col min="1" max="1" width="9.125" customWidth="1"/>
    <col min="2" max="2" width="14.25" customWidth="1"/>
    <col min="3" max="3" width="11.875" customWidth="1"/>
    <col min="4" max="4" width="14.625" customWidth="1"/>
    <col min="5" max="5" width="26.5" customWidth="1"/>
    <col min="6" max="6" width="8.75" customWidth="1"/>
    <col min="7" max="7" width="9.125" customWidth="1"/>
    <col min="8" max="8" width="11.875" customWidth="1"/>
    <col min="9" max="9" width="13.125" style="47" customWidth="1"/>
    <col min="10" max="10" width="11.875" customWidth="1"/>
    <col min="11" max="11" width="15.375" customWidth="1"/>
    <col min="12" max="12" width="11.875" style="32" customWidth="1"/>
    <col min="13" max="13" width="7.875" style="37" customWidth="1"/>
    <col min="14" max="14" width="9.75" style="37" customWidth="1"/>
    <col min="15" max="15" width="13.625" style="37" customWidth="1"/>
    <col min="16" max="16" width="11.875" style="37" customWidth="1"/>
    <col min="17" max="17" width="9.5" style="37" customWidth="1"/>
  </cols>
  <sheetData>
    <row r="1" spans="1:17" ht="18" x14ac:dyDescent="0.25">
      <c r="A1" s="1"/>
      <c r="B1" s="1"/>
      <c r="C1" s="53" t="s">
        <v>1</v>
      </c>
      <c r="D1" s="53"/>
      <c r="E1" s="1"/>
      <c r="F1" s="1"/>
      <c r="G1" s="3"/>
      <c r="H1" s="3"/>
      <c r="I1" s="52" t="s">
        <v>2</v>
      </c>
      <c r="J1" s="52"/>
      <c r="K1" s="3"/>
      <c r="L1" s="29"/>
      <c r="M1" s="51" t="s">
        <v>3</v>
      </c>
      <c r="N1" s="51" t="s">
        <v>7</v>
      </c>
      <c r="O1" s="51" t="s">
        <v>93</v>
      </c>
      <c r="P1" s="51" t="s">
        <v>10</v>
      </c>
      <c r="Q1" s="51" t="s">
        <v>11</v>
      </c>
    </row>
    <row r="2" spans="1:17" ht="14.25" x14ac:dyDescent="0.2">
      <c r="A2" s="5" t="s">
        <v>0</v>
      </c>
      <c r="B2" s="5" t="s">
        <v>12</v>
      </c>
      <c r="C2" s="5" t="s">
        <v>13</v>
      </c>
      <c r="D2" s="5" t="s">
        <v>14</v>
      </c>
      <c r="E2" s="5" t="s">
        <v>15</v>
      </c>
      <c r="F2" s="5" t="s">
        <v>17</v>
      </c>
      <c r="G2" s="5" t="s">
        <v>0</v>
      </c>
      <c r="H2" s="5" t="s">
        <v>2</v>
      </c>
      <c r="I2" s="45" t="s">
        <v>13</v>
      </c>
      <c r="J2" s="5" t="s">
        <v>14</v>
      </c>
      <c r="K2" s="5" t="s">
        <v>15</v>
      </c>
      <c r="L2" s="30" t="s">
        <v>17</v>
      </c>
      <c r="M2" s="51"/>
      <c r="N2" s="51" t="s">
        <v>7</v>
      </c>
      <c r="O2" s="51" t="s">
        <v>9</v>
      </c>
      <c r="P2" s="51" t="s">
        <v>40</v>
      </c>
      <c r="Q2" s="51" t="s">
        <v>11</v>
      </c>
    </row>
    <row r="3" spans="1:17" hidden="1" x14ac:dyDescent="0.25">
      <c r="A3" s="12">
        <f>IFERROR(VLOOKUP('Requête 052'!$A2,'Requête 052'!$A$1:$F$2000,1,FALSE),"")</f>
        <v>640</v>
      </c>
      <c r="B3" s="5" t="str">
        <f>IFERROR(VLOOKUP('Requête 052'!$A2,'Requête 052'!$A$1:$F$2000,2,FALSE),"")</f>
        <v>CGECP ST OUEN L AUMONE TDI</v>
      </c>
      <c r="C3" s="14">
        <f>IFERROR(VLOOKUP('Requête 052'!$A2,'Requête 052'!$A$1:$F$2000,3,FALSE),"")</f>
        <v>43818</v>
      </c>
      <c r="D3" s="5" t="str">
        <f>IFERROR(VLOOKUP('Requête 052'!$A2,'Requête 052'!$A$1:$F$2000,4,FALSE),"")</f>
        <v>PAPIERS</v>
      </c>
      <c r="E3" s="5" t="str">
        <f>IFERROR(VLOOKUP('Requête 052'!$A2,'Requête 052'!$A$1:$F$2000,5,FALSE),"")</f>
        <v>DECHETS INDUSTRIELS BANALS</v>
      </c>
      <c r="F3" s="5">
        <f>IFERROR(VLOOKUP('Requête 052'!$A2,'Requête 052'!$A$1:$F$2000,6,FALSE),"")</f>
        <v>2.56</v>
      </c>
      <c r="G3" s="15" t="str">
        <f>IFERROR(VLOOKUP(A3,'Fichier source CGECP'!$A$1:$F$1259,1,FALSE),"")</f>
        <v/>
      </c>
      <c r="H3" s="15" t="str">
        <f>IFERROR(VLOOKUP(A3,'Fichier source CGECP'!$A$1:$F$1259,2,FALSE),"")</f>
        <v/>
      </c>
      <c r="I3" s="38" t="str">
        <f>IFERROR(VLOOKUP(A3,'Fichier source CGECP'!$A$1:$F$1259,3,FALSE),"")</f>
        <v/>
      </c>
      <c r="J3" s="15" t="str">
        <f>IFERROR(VLOOKUP(A3,'Fichier source CGECP'!$A$1:$F$1259,4,FALSE),"")</f>
        <v/>
      </c>
      <c r="K3" s="15" t="str">
        <f>IFERROR(VLOOKUP(A3,'Fichier source CGECP'!$A$1:$F$1259,5,FALSE),"")</f>
        <v/>
      </c>
      <c r="L3" s="33" t="str">
        <f>IFERROR(IF(COUNTIFS($A2:$A$3,$A3,$B2:$B$3,$B3,$C2:$C$3,$C3,$D2:$D$3,$D3,$E2:$E$3,$E3,$F2:$F$3,$F3)&gt;0,"",VLOOKUP(A3,'Fichier source CGECP'!$A$1:$F$1259,6,FALSE)),"")</f>
        <v/>
      </c>
      <c r="M3" s="36" t="str">
        <f>IFERROR(F3-L3,"")</f>
        <v/>
      </c>
      <c r="N3" s="35" t="str">
        <f>IFERROR(IF(SEARCH(H3,B3,1),"Ok","Ecart"),"")</f>
        <v>Ok</v>
      </c>
      <c r="O3" s="35" t="str">
        <f>IFERROR(IF(E3=K3,"Ok","Ecart"),"")</f>
        <v>Ecart</v>
      </c>
      <c r="P3" s="35" t="str">
        <f>IFERROR(IF(M3&gt;=0,"Ok","Ecart"),"")</f>
        <v>Ok</v>
      </c>
      <c r="Q3" s="35" t="str">
        <f>IFERROR(IF(OR(P3="Ecart",O3="Ecart",N3="Ecart"),"Ecart","Ok"),"")</f>
        <v>Ecart</v>
      </c>
    </row>
    <row r="4" spans="1:17" hidden="1" x14ac:dyDescent="0.25">
      <c r="A4" s="12">
        <f>IFERROR(VLOOKUP('Requête 052'!$A2,'Requête 052'!$A$1:$F$2000,1,FALSE),"")</f>
        <v>640</v>
      </c>
      <c r="B4" s="12" t="str">
        <f>IFERROR(VLOOKUP('Requête 052'!$A2,'Requête 052'!$A$1:$F$2000,2,FALSE),"")</f>
        <v>CGECP ST OUEN L AUMONE TDI</v>
      </c>
      <c r="C4" s="14">
        <f>IFERROR(VLOOKUP('Requête 052'!$A2,'Requête 052'!$A$1:$F$2000,3,FALSE),"")</f>
        <v>43818</v>
      </c>
      <c r="D4" s="12" t="str">
        <f>IFERROR(VLOOKUP('Requête 052'!$A2,'Requête 052'!$A$1:$F$2000,4,FALSE),"")</f>
        <v>PAPIERS</v>
      </c>
      <c r="E4" s="12" t="str">
        <f>IFERROR(VLOOKUP('Requête 052'!$A2,'Requête 052'!$A$1:$F$2000,5,FALSE),"")</f>
        <v>DECHETS INDUSTRIELS BANALS</v>
      </c>
      <c r="F4" s="16">
        <f>IFERROR(VLOOKUP('Requête 052'!$A2,'Requête 052'!$A$1:$F$2000,6,FALSE),"")</f>
        <v>2.56</v>
      </c>
      <c r="G4" s="15" t="str">
        <f>IFERROR(VLOOKUP(A4,'Fichier source CGECP'!$A$1:$F$1259,1,FALSE),"")</f>
        <v/>
      </c>
      <c r="H4" s="15" t="str">
        <f>IFERROR(VLOOKUP(A4,'Fichier source CGECP'!$A$1:$F$1259,2,FALSE),"")</f>
        <v/>
      </c>
      <c r="I4" s="38" t="str">
        <f>IFERROR(VLOOKUP(A4,'Fichier source CGECP'!$A$1:$F$1259,3,FALSE),"")</f>
        <v/>
      </c>
      <c r="J4" s="15" t="str">
        <f>IFERROR(VLOOKUP(A4,'Fichier source CGECP'!$A$1:$F$1259,4,FALSE),"")</f>
        <v/>
      </c>
      <c r="K4" s="15" t="str">
        <f>IFERROR(VLOOKUP(A4,'Fichier source CGECP'!$A$1:$F$1259,5,FALSE),"")</f>
        <v/>
      </c>
      <c r="L4" s="33" t="str">
        <f>IFERROR(IF(COUNTIFS($A3:$A$3,$A4,$B3:$B$3,$B4,$C3:$C$3,$C4,$D3:$D$3,$D4,$E3:$E$3,$E4,$F3:$F$3,$F4)&gt;0,"",VLOOKUP(A4,'Fichier source CGECP'!$A$1:$F$1259,6,FALSE)),"")</f>
        <v/>
      </c>
      <c r="M4" s="36" t="str">
        <f t="shared" ref="M4:M19" si="0">IFERROR(F4-L4,"")</f>
        <v/>
      </c>
      <c r="N4" s="35" t="str">
        <f t="shared" ref="N4:N67" si="1">IFERROR(IF(SEARCH(H4,B4,1),"Ok","Ecart"),"")</f>
        <v>Ok</v>
      </c>
      <c r="O4" s="35" t="str">
        <f t="shared" ref="O4:O67" si="2">IFERROR(IF(E4=K4,"Ok","Ecart"),"")</f>
        <v>Ecart</v>
      </c>
      <c r="P4" s="35" t="str">
        <f t="shared" ref="P4:P67" si="3">IFERROR(IF(M4&gt;=0,"Ok","Ecart"),"")</f>
        <v>Ok</v>
      </c>
      <c r="Q4" s="35" t="str">
        <f t="shared" ref="Q4:Q67" si="4">IFERROR(IF(OR(P4="Ecart",O4="Ecart",N4="Ecart"),"Ecart","Ok"),"")</f>
        <v>Ecart</v>
      </c>
    </row>
    <row r="5" spans="1:17" hidden="1" x14ac:dyDescent="0.25">
      <c r="A5" s="12">
        <f>IFERROR(VLOOKUP('Requête 052'!$A3,'Requête 052'!$A$1:$F$2000,1,FALSE),"")</f>
        <v>3511</v>
      </c>
      <c r="B5" s="12" t="str">
        <f>IFERROR(VLOOKUP('Requête 052'!$A3,'Requête 052'!$A$1:$F$2000,2,FALSE),"")</f>
        <v>CGECP ST OUEN L AUMONE DVBIODIV</v>
      </c>
      <c r="C5" s="14">
        <f>IFERROR(VLOOKUP('Requête 052'!$A3,'Requête 052'!$A$1:$F$2000,3,FALSE),"")</f>
        <v>43800</v>
      </c>
      <c r="D5" s="12" t="str">
        <f>IFERROR(VLOOKUP('Requête 052'!$A3,'Requête 052'!$A$1:$F$2000,4,FALSE),"")</f>
        <v>DECHETS VERTS EN MELANGE</v>
      </c>
      <c r="E5" s="12" t="str">
        <f>IFERROR(VLOOKUP('Requête 052'!$A3,'Requête 052'!$A$1:$F$2000,5,FALSE),"")</f>
        <v>DECHETS VERTS EN MELANGE</v>
      </c>
      <c r="F5" s="16">
        <f>IFERROR(VLOOKUP('Requête 052'!$A3,'Requête 052'!$A$1:$F$2000,6,FALSE),"")</f>
        <v>0.24</v>
      </c>
      <c r="G5" s="15" t="str">
        <f>IFERROR(VLOOKUP(A5,'Fichier source CGECP'!$A$1:$F$1259,1,FALSE),"")</f>
        <v/>
      </c>
      <c r="H5" s="15" t="str">
        <f>IFERROR(VLOOKUP(A5,'Fichier source CGECP'!$A$1:$F$1259,2,FALSE),"")</f>
        <v/>
      </c>
      <c r="I5" s="38" t="str">
        <f>IFERROR(VLOOKUP(A5,'Fichier source CGECP'!$A$1:$F$1259,3,FALSE),"")</f>
        <v/>
      </c>
      <c r="J5" s="15" t="str">
        <f>IFERROR(VLOOKUP(A5,'Fichier source CGECP'!$A$1:$F$1259,4,FALSE),"")</f>
        <v/>
      </c>
      <c r="K5" s="15" t="str">
        <f>IFERROR(VLOOKUP(A5,'Fichier source CGECP'!$A$1:$F$1259,5,FALSE),"")</f>
        <v/>
      </c>
      <c r="L5" s="33" t="str">
        <f>IFERROR(IF(COUNTIFS($A$3:$A4,$A5,$B$3:$B4,$B5,$C$3:$C4,$C5,$D$3:$D4,$D5,$E$3:$E4,$E5,$F$3:$F4,$F5)&gt;0,"",VLOOKUP(A5,'Fichier source CGECP'!$A$1:$F$1259,6,FALSE)),"")</f>
        <v/>
      </c>
      <c r="M5" s="36" t="str">
        <f t="shared" si="0"/>
        <v/>
      </c>
      <c r="N5" s="35" t="str">
        <f t="shared" si="1"/>
        <v>Ok</v>
      </c>
      <c r="O5" s="35" t="str">
        <f t="shared" si="2"/>
        <v>Ecart</v>
      </c>
      <c r="P5" s="35" t="str">
        <f t="shared" si="3"/>
        <v>Ok</v>
      </c>
      <c r="Q5" s="35" t="str">
        <f t="shared" si="4"/>
        <v>Ecart</v>
      </c>
    </row>
    <row r="6" spans="1:17" ht="15.75" hidden="1" customHeight="1" x14ac:dyDescent="0.25">
      <c r="A6" s="12">
        <f>IFERROR(VLOOKUP('Requête 052'!$A5,'Requête 052'!$A$1:$F$2000,1,FALSE),"")</f>
        <v>3515</v>
      </c>
      <c r="B6" s="5" t="str">
        <f>IFERROR(VLOOKUP('Requête 052'!$A5,'Requête 052'!$A$1:$F$2000,2,FALSE),"")</f>
        <v>CGECP ST OUEN L AUMONE TDI</v>
      </c>
      <c r="C6" s="14">
        <f>IFERROR(VLOOKUP('Requête 052'!$A5,'Requête 052'!$A$1:$F$2000,3,FALSE),"")</f>
        <v>43800</v>
      </c>
      <c r="D6" s="5" t="str">
        <f>IFERROR(VLOOKUP('Requête 052'!$A5,'Requête 052'!$A$1:$F$2000,4,FALSE),"")</f>
        <v>GRAVATS</v>
      </c>
      <c r="E6" s="5" t="str">
        <f>IFERROR(VLOOKUP('Requête 052'!$A5,'Requête 052'!$A$1:$F$2000,5,FALSE),"")</f>
        <v>GRAVATS</v>
      </c>
      <c r="F6" s="5">
        <f>IFERROR(VLOOKUP('Requête 052'!$A5,'Requête 052'!$A$1:$F$2000,6,FALSE),"")</f>
        <v>1.76</v>
      </c>
      <c r="G6" s="15" t="str">
        <f>IFERROR(VLOOKUP(A6,'Fichier source CGECP'!$A$1:$F$1259,1,FALSE),"")</f>
        <v/>
      </c>
      <c r="H6" s="15" t="str">
        <f>IFERROR(VLOOKUP(A6,'Fichier source CGECP'!$A$1:$F$1259,2,FALSE),"")</f>
        <v/>
      </c>
      <c r="I6" s="38" t="str">
        <f>IFERROR(VLOOKUP(A6,'Fichier source CGECP'!$A$1:$F$1259,3,FALSE),"")</f>
        <v/>
      </c>
      <c r="J6" s="15" t="str">
        <f>IFERROR(VLOOKUP(A6,'Fichier source CGECP'!$A$1:$F$1259,4,FALSE),"")</f>
        <v/>
      </c>
      <c r="K6" s="15" t="str">
        <f>IFERROR(VLOOKUP(A6,'Fichier source CGECP'!$A$1:$F$1259,5,FALSE),"")</f>
        <v/>
      </c>
      <c r="L6" s="33" t="str">
        <f>IFERROR(IF(COUNTIFS($A$3:$A5,$A6,$B$3:$B5,$B6,$C$3:$C5,$C6,$D$3:$D5,$D6,$E$3:$E5,$E6,$F$3:$F5,$F6)&gt;0,"",VLOOKUP(A6,'Fichier source CGECP'!$A$1:$F$1259,6,FALSE)),"")</f>
        <v/>
      </c>
      <c r="M6" s="36" t="str">
        <f t="shared" si="0"/>
        <v/>
      </c>
      <c r="N6" s="35" t="str">
        <f t="shared" si="1"/>
        <v>Ok</v>
      </c>
      <c r="O6" s="35" t="str">
        <f t="shared" si="2"/>
        <v>Ecart</v>
      </c>
      <c r="P6" s="35" t="str">
        <f t="shared" si="3"/>
        <v>Ok</v>
      </c>
      <c r="Q6" s="35" t="str">
        <f t="shared" si="4"/>
        <v>Ecart</v>
      </c>
    </row>
    <row r="7" spans="1:17" ht="15.75" hidden="1" customHeight="1" x14ac:dyDescent="0.25">
      <c r="A7" s="12">
        <f>IFERROR(VLOOKUP('Requête 052'!$A6,'Requête 052'!$A$1:$F$2000,1,FALSE),"")</f>
        <v>3519</v>
      </c>
      <c r="B7" s="5" t="str">
        <f>IFERROR(VLOOKUP('Requête 052'!$A6,'Requête 052'!$A$1:$F$2000,2,FALSE),"")</f>
        <v>CGECP ST OUEN L AUMONE TDI</v>
      </c>
      <c r="C7" s="14">
        <f>IFERROR(VLOOKUP('Requête 052'!$A6,'Requête 052'!$A$1:$F$2000,3,FALSE),"")</f>
        <v>43800</v>
      </c>
      <c r="D7" s="5" t="str">
        <f>IFERROR(VLOOKUP('Requête 052'!$A6,'Requête 052'!$A$1:$F$2000,4,FALSE),"")</f>
        <v>ENCOMBRANTS</v>
      </c>
      <c r="E7" s="5" t="str">
        <f>IFERROR(VLOOKUP('Requête 052'!$A6,'Requête 052'!$A$1:$F$2000,5,FALSE),"")</f>
        <v>ENCOMBRANTS</v>
      </c>
      <c r="F7" s="5">
        <f>IFERROR(VLOOKUP('Requête 052'!$A6,'Requête 052'!$A$1:$F$2000,6,FALSE),"")</f>
        <v>3.44</v>
      </c>
      <c r="G7" s="15" t="str">
        <f>IFERROR(VLOOKUP(A7,'Fichier source CGECP'!$A$1:$F$1259,1,FALSE),"")</f>
        <v/>
      </c>
      <c r="H7" s="15" t="str">
        <f>IFERROR(VLOOKUP(A7,'Fichier source CGECP'!$A$1:$F$1259,2,FALSE),"")</f>
        <v/>
      </c>
      <c r="I7" s="38" t="str">
        <f>IFERROR(VLOOKUP(A7,'Fichier source CGECP'!$A$1:$F$1259,3,FALSE),"")</f>
        <v/>
      </c>
      <c r="J7" s="15" t="str">
        <f>IFERROR(VLOOKUP(A7,'Fichier source CGECP'!$A$1:$F$1259,4,FALSE),"")</f>
        <v/>
      </c>
      <c r="K7" s="15" t="str">
        <f>IFERROR(VLOOKUP(A7,'Fichier source CGECP'!$A$1:$F$1259,5,FALSE),"")</f>
        <v/>
      </c>
      <c r="L7" s="33" t="str">
        <f>IFERROR(IF(COUNTIFS($A$3:$A6,$A7,$B$3:$B6,$B7,$C$3:$C6,$C7,$D$3:$D6,$D7,$E$3:$E6,$E7,$F$3:$F6,$F7)&gt;0,"",VLOOKUP(A7,'Fichier source CGECP'!$A$1:$F$1259,6,FALSE)),"")</f>
        <v/>
      </c>
      <c r="M7" s="36" t="str">
        <f t="shared" si="0"/>
        <v/>
      </c>
      <c r="N7" s="35" t="str">
        <f t="shared" si="1"/>
        <v>Ok</v>
      </c>
      <c r="O7" s="35" t="str">
        <f t="shared" si="2"/>
        <v>Ecart</v>
      </c>
      <c r="P7" s="35" t="str">
        <f t="shared" si="3"/>
        <v>Ok</v>
      </c>
      <c r="Q7" s="35" t="str">
        <f t="shared" si="4"/>
        <v>Ecart</v>
      </c>
    </row>
    <row r="8" spans="1:17" ht="15.75" hidden="1" customHeight="1" x14ac:dyDescent="0.25">
      <c r="A8" s="12">
        <f>IFERROR(VLOOKUP('Requête 052'!$A7,'Requête 052'!$A$1:$F$2000,1,FALSE),"")</f>
        <v>3521</v>
      </c>
      <c r="B8" s="5" t="str">
        <f>IFERROR(VLOOKUP('Requête 052'!$A7,'Requête 052'!$A$1:$F$2000,2,FALSE),"")</f>
        <v>CGECP ST OUEN L AUMONE TDI</v>
      </c>
      <c r="C8" s="14">
        <f>IFERROR(VLOOKUP('Requête 052'!$A7,'Requête 052'!$A$1:$F$2000,3,FALSE),"")</f>
        <v>43800</v>
      </c>
      <c r="D8" s="5" t="str">
        <f>IFERROR(VLOOKUP('Requête 052'!$A7,'Requête 052'!$A$1:$F$2000,4,FALSE),"")</f>
        <v>ENCOMBRANTS</v>
      </c>
      <c r="E8" s="5" t="str">
        <f>IFERROR(VLOOKUP('Requête 052'!$A7,'Requête 052'!$A$1:$F$2000,5,FALSE),"")</f>
        <v>ENCOMBRANTS</v>
      </c>
      <c r="F8" s="5">
        <f>IFERROR(VLOOKUP('Requête 052'!$A7,'Requête 052'!$A$1:$F$2000,6,FALSE),"")</f>
        <v>5.32</v>
      </c>
      <c r="G8" s="15" t="str">
        <f>IFERROR(VLOOKUP(A8,'Fichier source CGECP'!$A$1:$F$1259,1,FALSE),"")</f>
        <v/>
      </c>
      <c r="H8" s="15" t="str">
        <f>IFERROR(VLOOKUP(A8,'Fichier source CGECP'!$A$1:$F$1259,2,FALSE),"")</f>
        <v/>
      </c>
      <c r="I8" s="38" t="str">
        <f>IFERROR(VLOOKUP(A8,'Fichier source CGECP'!$A$1:$F$1259,3,FALSE),"")</f>
        <v/>
      </c>
      <c r="J8" s="15" t="str">
        <f>IFERROR(VLOOKUP(A8,'Fichier source CGECP'!$A$1:$F$1259,4,FALSE),"")</f>
        <v/>
      </c>
      <c r="K8" s="15" t="str">
        <f>IFERROR(VLOOKUP(A8,'Fichier source CGECP'!$A$1:$F$1259,5,FALSE),"")</f>
        <v/>
      </c>
      <c r="L8" s="33" t="str">
        <f>IFERROR(IF(COUNTIFS($A$3:$A7,$A8,$B$3:$B7,$B8,$C$3:$C7,$C8,$D$3:$D7,$D8,$E$3:$E7,$E8,$F$3:$F7,$F8)&gt;0,"",VLOOKUP(A8,'Fichier source CGECP'!$A$1:$F$1259,6,FALSE)),"")</f>
        <v/>
      </c>
      <c r="M8" s="36" t="str">
        <f t="shared" si="0"/>
        <v/>
      </c>
      <c r="N8" s="35" t="str">
        <f t="shared" si="1"/>
        <v>Ok</v>
      </c>
      <c r="O8" s="35" t="str">
        <f t="shared" si="2"/>
        <v>Ecart</v>
      </c>
      <c r="P8" s="35" t="str">
        <f t="shared" si="3"/>
        <v>Ok</v>
      </c>
      <c r="Q8" s="35" t="str">
        <f t="shared" si="4"/>
        <v>Ecart</v>
      </c>
    </row>
    <row r="9" spans="1:17" ht="15.75" hidden="1" customHeight="1" x14ac:dyDescent="0.25">
      <c r="A9" s="12">
        <f>IFERROR(VLOOKUP('Requête 052'!$A8,'Requête 052'!$A$1:$F$2000,1,FALSE),"")</f>
        <v>3523</v>
      </c>
      <c r="B9" s="5" t="str">
        <f>IFERROR(VLOOKUP('Requête 052'!$A8,'Requête 052'!$A$1:$F$2000,2,FALSE),"")</f>
        <v>CGECP ST OUEN L AUMONE TDI</v>
      </c>
      <c r="C9" s="14">
        <f>IFERROR(VLOOKUP('Requête 052'!$A8,'Requête 052'!$A$1:$F$2000,3,FALSE),"")</f>
        <v>43800</v>
      </c>
      <c r="D9" s="5" t="str">
        <f>IFERROR(VLOOKUP('Requête 052'!$A8,'Requête 052'!$A$1:$F$2000,4,FALSE),"")</f>
        <v>ENCOMBRANTS</v>
      </c>
      <c r="E9" s="5" t="str">
        <f>IFERROR(VLOOKUP('Requête 052'!$A8,'Requête 052'!$A$1:$F$2000,5,FALSE),"")</f>
        <v>ENCOMBRANTS</v>
      </c>
      <c r="F9" s="5">
        <f>IFERROR(VLOOKUP('Requête 052'!$A8,'Requête 052'!$A$1:$F$2000,6,FALSE),"")</f>
        <v>2.82</v>
      </c>
      <c r="G9" s="15" t="str">
        <f>IFERROR(VLOOKUP(A9,'Fichier source CGECP'!$A$1:$F$1259,1,FALSE),"")</f>
        <v/>
      </c>
      <c r="H9" s="15" t="str">
        <f>IFERROR(VLOOKUP(A9,'Fichier source CGECP'!$A$1:$F$1259,2,FALSE),"")</f>
        <v/>
      </c>
      <c r="I9" s="38" t="str">
        <f>IFERROR(VLOOKUP(A9,'Fichier source CGECP'!$A$1:$F$1259,3,FALSE),"")</f>
        <v/>
      </c>
      <c r="J9" s="15" t="str">
        <f>IFERROR(VLOOKUP(A9,'Fichier source CGECP'!$A$1:$F$1259,4,FALSE),"")</f>
        <v/>
      </c>
      <c r="K9" s="15" t="str">
        <f>IFERROR(VLOOKUP(A9,'Fichier source CGECP'!$A$1:$F$1259,5,FALSE),"")</f>
        <v/>
      </c>
      <c r="L9" s="33" t="str">
        <f>IFERROR(IF(COUNTIFS($A$3:$A8,$A9,$B$3:$B8,$B9,$C$3:$C8,$C9,$D$3:$D8,$D9,$E$3:$E8,$E9,$F$3:$F8,$F9)&gt;0,"",VLOOKUP(A9,'Fichier source CGECP'!$A$1:$F$1259,6,FALSE)),"")</f>
        <v/>
      </c>
      <c r="M9" s="36" t="str">
        <f t="shared" si="0"/>
        <v/>
      </c>
      <c r="N9" s="35" t="str">
        <f t="shared" si="1"/>
        <v>Ok</v>
      </c>
      <c r="O9" s="35" t="str">
        <f t="shared" si="2"/>
        <v>Ecart</v>
      </c>
      <c r="P9" s="35" t="str">
        <f t="shared" si="3"/>
        <v>Ok</v>
      </c>
      <c r="Q9" s="35" t="str">
        <f t="shared" si="4"/>
        <v>Ecart</v>
      </c>
    </row>
    <row r="10" spans="1:17" ht="15.75" hidden="1" customHeight="1" x14ac:dyDescent="0.25">
      <c r="A10" s="12">
        <f>IFERROR(VLOOKUP('Requête 052'!$A9,'Requête 052'!$A$1:$F$2000,1,FALSE),"")</f>
        <v>3525</v>
      </c>
      <c r="B10" s="5" t="str">
        <f>IFERROR(VLOOKUP('Requête 052'!$A9,'Requête 052'!$A$1:$F$2000,2,FALSE),"")</f>
        <v>CGECP ST OUEN L AUMONE TDI</v>
      </c>
      <c r="C10" s="14">
        <f>IFERROR(VLOOKUP('Requête 052'!$A9,'Requête 052'!$A$1:$F$2000,3,FALSE),"")</f>
        <v>43800</v>
      </c>
      <c r="D10" s="5" t="str">
        <f>IFERROR(VLOOKUP('Requête 052'!$A9,'Requête 052'!$A$1:$F$2000,4,FALSE),"")</f>
        <v>ENCOMBRANTS</v>
      </c>
      <c r="E10" s="5" t="str">
        <f>IFERROR(VLOOKUP('Requête 052'!$A9,'Requête 052'!$A$1:$F$2000,5,FALSE),"")</f>
        <v>ENCOMBRANTS</v>
      </c>
      <c r="F10" s="5">
        <f>IFERROR(VLOOKUP('Requête 052'!$A9,'Requête 052'!$A$1:$F$2000,6,FALSE),"")</f>
        <v>3.14</v>
      </c>
      <c r="G10" s="15" t="str">
        <f>IFERROR(VLOOKUP(A10,'Fichier source CGECP'!$A$1:$F$1259,1,FALSE),"")</f>
        <v/>
      </c>
      <c r="H10" s="15" t="str">
        <f>IFERROR(VLOOKUP(A10,'Fichier source CGECP'!$A$1:$F$1259,2,FALSE),"")</f>
        <v/>
      </c>
      <c r="I10" s="38" t="str">
        <f>IFERROR(VLOOKUP(A10,'Fichier source CGECP'!$A$1:$F$1259,3,FALSE),"")</f>
        <v/>
      </c>
      <c r="J10" s="15" t="str">
        <f>IFERROR(VLOOKUP(A10,'Fichier source CGECP'!$A$1:$F$1259,4,FALSE),"")</f>
        <v/>
      </c>
      <c r="K10" s="15" t="str">
        <f>IFERROR(VLOOKUP(A10,'Fichier source CGECP'!$A$1:$F$1259,5,FALSE),"")</f>
        <v/>
      </c>
      <c r="L10" s="33" t="str">
        <f>IFERROR(IF(COUNTIFS($A$3:$A9,$A10,$B$3:$B9,$B10,$C$3:$C9,$C10,$D$3:$D9,$D10,$E$3:$E9,$E10,$F$3:$F9,$F10)&gt;0,"",VLOOKUP(A10,'Fichier source CGECP'!$A$1:$F$1259,6,FALSE)),"")</f>
        <v/>
      </c>
      <c r="M10" s="36" t="str">
        <f t="shared" si="0"/>
        <v/>
      </c>
      <c r="N10" s="35" t="str">
        <f t="shared" si="1"/>
        <v>Ok</v>
      </c>
      <c r="O10" s="35" t="str">
        <f t="shared" si="2"/>
        <v>Ecart</v>
      </c>
      <c r="P10" s="35" t="str">
        <f t="shared" si="3"/>
        <v>Ok</v>
      </c>
      <c r="Q10" s="35" t="str">
        <f t="shared" si="4"/>
        <v>Ecart</v>
      </c>
    </row>
    <row r="11" spans="1:17" ht="15.75" hidden="1" customHeight="1" x14ac:dyDescent="0.25">
      <c r="A11" s="12">
        <f>IFERROR(VLOOKUP('Requête 052'!$A10,'Requête 052'!$A$1:$F$2000,1,FALSE),"")</f>
        <v>3526</v>
      </c>
      <c r="B11" s="5" t="str">
        <f>IFERROR(VLOOKUP('Requête 052'!$A10,'Requête 052'!$A$1:$F$2000,2,FALSE),"")</f>
        <v>CGECP ST OUEN L AUMONE TDI</v>
      </c>
      <c r="C11" s="14">
        <f>IFERROR(VLOOKUP('Requête 052'!$A10,'Requête 052'!$A$1:$F$2000,3,FALSE),"")</f>
        <v>43800</v>
      </c>
      <c r="D11" s="5" t="str">
        <f>IFERROR(VLOOKUP('Requête 052'!$A10,'Requête 052'!$A$1:$F$2000,4,FALSE),"")</f>
        <v>GRAVATS EN MELANGE</v>
      </c>
      <c r="E11" s="5" t="str">
        <f>IFERROR(VLOOKUP('Requête 052'!$A10,'Requête 052'!$A$1:$F$2000,5,FALSE),"")</f>
        <v>GRAVATS EN MELANGE</v>
      </c>
      <c r="F11" s="5">
        <f>IFERROR(VLOOKUP('Requête 052'!$A10,'Requête 052'!$A$1:$F$2000,6,FALSE),"")</f>
        <v>2.48</v>
      </c>
      <c r="G11" s="15" t="str">
        <f>IFERROR(VLOOKUP(A11,'Fichier source CGECP'!$A$1:$F$1259,1,FALSE),"")</f>
        <v/>
      </c>
      <c r="H11" s="15" t="str">
        <f>IFERROR(VLOOKUP(A11,'Fichier source CGECP'!$A$1:$F$1259,2,FALSE),"")</f>
        <v/>
      </c>
      <c r="I11" s="38" t="str">
        <f>IFERROR(VLOOKUP(A11,'Fichier source CGECP'!$A$1:$F$1259,3,FALSE),"")</f>
        <v/>
      </c>
      <c r="J11" s="15" t="str">
        <f>IFERROR(VLOOKUP(A11,'Fichier source CGECP'!$A$1:$F$1259,4,FALSE),"")</f>
        <v/>
      </c>
      <c r="K11" s="15" t="str">
        <f>IFERROR(VLOOKUP(A11,'Fichier source CGECP'!$A$1:$F$1259,5,FALSE),"")</f>
        <v/>
      </c>
      <c r="L11" s="33" t="str">
        <f>IFERROR(IF(COUNTIFS($A$3:$A10,$A11,$B$3:$B10,$B11,$C$3:$C10,$C11,$D$3:$D10,$D11,$E$3:$E10,$E11,$F$3:$F10,$F11)&gt;0,"",VLOOKUP(A11,'Fichier source CGECP'!$A$1:$F$1259,6,FALSE)),"")</f>
        <v/>
      </c>
      <c r="M11" s="36" t="str">
        <f t="shared" si="0"/>
        <v/>
      </c>
      <c r="N11" s="35" t="str">
        <f t="shared" si="1"/>
        <v>Ok</v>
      </c>
      <c r="O11" s="35" t="str">
        <f t="shared" si="2"/>
        <v>Ecart</v>
      </c>
      <c r="P11" s="35" t="str">
        <f t="shared" si="3"/>
        <v>Ok</v>
      </c>
      <c r="Q11" s="35" t="str">
        <f t="shared" si="4"/>
        <v>Ecart</v>
      </c>
    </row>
    <row r="12" spans="1:17" ht="15.75" hidden="1" customHeight="1" x14ac:dyDescent="0.25">
      <c r="A12" s="12">
        <f>IFERROR(VLOOKUP('Requête 052'!$A11,'Requête 052'!$A$1:$F$2000,1,FALSE),"")</f>
        <v>3528</v>
      </c>
      <c r="B12" s="5" t="str">
        <f>IFERROR(VLOOKUP('Requête 052'!$A11,'Requête 052'!$A$1:$F$2000,2,FALSE),"")</f>
        <v>CGECP ST OUEN L AUMONE TDI</v>
      </c>
      <c r="C12" s="14">
        <f>IFERROR(VLOOKUP('Requête 052'!$A11,'Requête 052'!$A$1:$F$2000,3,FALSE),"")</f>
        <v>43800</v>
      </c>
      <c r="D12" s="5" t="str">
        <f>IFERROR(VLOOKUP('Requête 052'!$A11,'Requête 052'!$A$1:$F$2000,4,FALSE),"")</f>
        <v>ENCOMBRANTS</v>
      </c>
      <c r="E12" s="5" t="str">
        <f>IFERROR(VLOOKUP('Requête 052'!$A11,'Requête 052'!$A$1:$F$2000,5,FALSE),"")</f>
        <v>ENCOMBRANTS</v>
      </c>
      <c r="F12" s="5">
        <f>IFERROR(VLOOKUP('Requête 052'!$A11,'Requête 052'!$A$1:$F$2000,6,FALSE),"")</f>
        <v>6.74</v>
      </c>
      <c r="G12" s="15" t="str">
        <f>IFERROR(VLOOKUP(A12,'Fichier source CGECP'!$A$1:$F$1259,1,FALSE),"")</f>
        <v/>
      </c>
      <c r="H12" s="15" t="str">
        <f>IFERROR(VLOOKUP(A12,'Fichier source CGECP'!$A$1:$F$1259,2,FALSE),"")</f>
        <v/>
      </c>
      <c r="I12" s="38" t="str">
        <f>IFERROR(VLOOKUP(A12,'Fichier source CGECP'!$A$1:$F$1259,3,FALSE),"")</f>
        <v/>
      </c>
      <c r="J12" s="15" t="str">
        <f>IFERROR(VLOOKUP(A12,'Fichier source CGECP'!$A$1:$F$1259,4,FALSE),"")</f>
        <v/>
      </c>
      <c r="K12" s="15" t="str">
        <f>IFERROR(VLOOKUP(A12,'Fichier source CGECP'!$A$1:$F$1259,5,FALSE),"")</f>
        <v/>
      </c>
      <c r="L12" s="33" t="str">
        <f>IFERROR(IF(COUNTIFS($A$3:$A11,$A12,$B$3:$B11,$B12,$C$3:$C11,$C12,$D$3:$D11,$D12,$E$3:$E11,$E12,$F$3:$F11,$F12)&gt;0,"",VLOOKUP(A12,'Fichier source CGECP'!$A$1:$F$1259,6,FALSE)),"")</f>
        <v/>
      </c>
      <c r="M12" s="36" t="str">
        <f t="shared" si="0"/>
        <v/>
      </c>
      <c r="N12" s="35" t="str">
        <f>IFERROR(IF(SEARCH(H12,B12,1),"Ok","Ecart"),"")</f>
        <v>Ok</v>
      </c>
      <c r="O12" s="35" t="str">
        <f t="shared" si="2"/>
        <v>Ecart</v>
      </c>
      <c r="P12" s="35" t="str">
        <f t="shared" si="3"/>
        <v>Ok</v>
      </c>
      <c r="Q12" s="35" t="str">
        <f t="shared" si="4"/>
        <v>Ecart</v>
      </c>
    </row>
    <row r="13" spans="1:17" ht="15.75" hidden="1" customHeight="1" x14ac:dyDescent="0.25">
      <c r="A13" s="12">
        <f>IFERROR(VLOOKUP('Requête 052'!$A12,'Requête 052'!$A$1:$F$2000,1,FALSE),"")</f>
        <v>3529</v>
      </c>
      <c r="B13" s="5" t="str">
        <f>IFERROR(VLOOKUP('Requête 052'!$A12,'Requête 052'!$A$1:$F$2000,2,FALSE),"")</f>
        <v>CGECP ST OUEN L AUMONE DVBIODIV</v>
      </c>
      <c r="C13" s="14">
        <f>IFERROR(VLOOKUP('Requête 052'!$A12,'Requête 052'!$A$1:$F$2000,3,FALSE),"")</f>
        <v>43800</v>
      </c>
      <c r="D13" s="5" t="str">
        <f>IFERROR(VLOOKUP('Requête 052'!$A12,'Requête 052'!$A$1:$F$2000,4,FALSE),"")</f>
        <v>DECHETS VERTS EN MELANGE</v>
      </c>
      <c r="E13" s="5" t="str">
        <f>IFERROR(VLOOKUP('Requête 052'!$A12,'Requête 052'!$A$1:$F$2000,5,FALSE),"")</f>
        <v>DECHETS VERTS EN MELANGE</v>
      </c>
      <c r="F13" s="5">
        <f>IFERROR(VLOOKUP('Requête 052'!$A12,'Requête 052'!$A$1:$F$2000,6,FALSE),"")</f>
        <v>7.86</v>
      </c>
      <c r="G13" s="15" t="str">
        <f>IFERROR(VLOOKUP(A13,'Fichier source CGECP'!$A$1:$F$1259,1,FALSE),"")</f>
        <v/>
      </c>
      <c r="H13" s="15" t="str">
        <f>IFERROR(VLOOKUP(A13,'Fichier source CGECP'!$A$1:$F$1259,2,FALSE),"")</f>
        <v/>
      </c>
      <c r="I13" s="38" t="str">
        <f>IFERROR(VLOOKUP(A13,'Fichier source CGECP'!$A$1:$F$1259,3,FALSE),"")</f>
        <v/>
      </c>
      <c r="J13" s="15" t="str">
        <f>IFERROR(VLOOKUP(A13,'Fichier source CGECP'!$A$1:$F$1259,4,FALSE),"")</f>
        <v/>
      </c>
      <c r="K13" s="15" t="str">
        <f>IFERROR(VLOOKUP(A13,'Fichier source CGECP'!$A$1:$F$1259,5,FALSE),"")</f>
        <v/>
      </c>
      <c r="L13" s="33" t="str">
        <f>IFERROR(IF(COUNTIFS($A$3:$A12,$A13,$B$3:$B12,$B13,$C$3:$C12,$C13,$D$3:$D12,$D13,$E$3:$E12,$E13,$F$3:$F12,$F13)&gt;0,"",VLOOKUP(A13,'Fichier source CGECP'!$A$1:$F$1259,6,FALSE)),"")</f>
        <v/>
      </c>
      <c r="M13" s="36" t="str">
        <f t="shared" si="0"/>
        <v/>
      </c>
      <c r="N13" s="35" t="str">
        <f t="shared" si="1"/>
        <v>Ok</v>
      </c>
      <c r="O13" s="35" t="str">
        <f t="shared" si="2"/>
        <v>Ecart</v>
      </c>
      <c r="P13" s="35" t="str">
        <f t="shared" si="3"/>
        <v>Ok</v>
      </c>
      <c r="Q13" s="35" t="str">
        <f t="shared" si="4"/>
        <v>Ecart</v>
      </c>
    </row>
    <row r="14" spans="1:17" ht="15.75" hidden="1" customHeight="1" x14ac:dyDescent="0.25">
      <c r="A14" s="12">
        <f>IFERROR(VLOOKUP('Requête 052'!$A13,'Requête 052'!$A$1:$F$2000,1,FALSE),"")</f>
        <v>3530</v>
      </c>
      <c r="B14" s="5" t="str">
        <f>IFERROR(VLOOKUP('Requête 052'!$A13,'Requête 052'!$A$1:$F$2000,2,FALSE),"")</f>
        <v>CGECP ST OUEN L AUMONE TDI</v>
      </c>
      <c r="C14" s="14">
        <f>IFERROR(VLOOKUP('Requête 052'!$A13,'Requête 052'!$A$1:$F$2000,3,FALSE),"")</f>
        <v>43800</v>
      </c>
      <c r="D14" s="5" t="str">
        <f>IFERROR(VLOOKUP('Requête 052'!$A13,'Requête 052'!$A$1:$F$2000,4,FALSE),"")</f>
        <v>ENCOMBRANTS</v>
      </c>
      <c r="E14" s="5" t="str">
        <f>IFERROR(VLOOKUP('Requête 052'!$A13,'Requête 052'!$A$1:$F$2000,5,FALSE),"")</f>
        <v>ENCOMBRANTS</v>
      </c>
      <c r="F14" s="5">
        <f>IFERROR(VLOOKUP('Requête 052'!$A13,'Requête 052'!$A$1:$F$2000,6,FALSE),"")</f>
        <v>3.12</v>
      </c>
      <c r="G14" s="15" t="str">
        <f>IFERROR(VLOOKUP(A14,'Fichier source CGECP'!$A$1:$F$1259,1,FALSE),"")</f>
        <v/>
      </c>
      <c r="H14" s="15" t="str">
        <f>IFERROR(VLOOKUP(A14,'Fichier source CGECP'!$A$1:$F$1259,2,FALSE),"")</f>
        <v/>
      </c>
      <c r="I14" s="38" t="str">
        <f>IFERROR(VLOOKUP(A14,'Fichier source CGECP'!$A$1:$F$1259,3,FALSE),"")</f>
        <v/>
      </c>
      <c r="J14" s="15" t="str">
        <f>IFERROR(VLOOKUP(A14,'Fichier source CGECP'!$A$1:$F$1259,4,FALSE),"")</f>
        <v/>
      </c>
      <c r="K14" s="15" t="str">
        <f>IFERROR(VLOOKUP(A14,'Fichier source CGECP'!$A$1:$F$1259,5,FALSE),"")</f>
        <v/>
      </c>
      <c r="L14" s="33" t="str">
        <f>IFERROR(IF(COUNTIFS($A$3:$A13,$A14,$B$3:$B13,$B14,$C$3:$C13,$C14,$D$3:$D13,$D14,$E$3:$E13,$E14,$F$3:$F13,$F14)&gt;0,"",VLOOKUP(A14,'Fichier source CGECP'!$A$1:$F$1259,6,FALSE)),"")</f>
        <v/>
      </c>
      <c r="M14" s="36" t="str">
        <f t="shared" si="0"/>
        <v/>
      </c>
      <c r="N14" s="35" t="str">
        <f t="shared" si="1"/>
        <v>Ok</v>
      </c>
      <c r="O14" s="35" t="str">
        <f t="shared" si="2"/>
        <v>Ecart</v>
      </c>
      <c r="P14" s="35" t="str">
        <f t="shared" si="3"/>
        <v>Ok</v>
      </c>
      <c r="Q14" s="35" t="str">
        <f t="shared" si="4"/>
        <v>Ecart</v>
      </c>
    </row>
    <row r="15" spans="1:17" ht="15.75" hidden="1" customHeight="1" x14ac:dyDescent="0.25">
      <c r="A15" s="12">
        <f>IFERROR(VLOOKUP('Requête 052'!$A14,'Requête 052'!$A$1:$F$2000,1,FALSE),"")</f>
        <v>3533</v>
      </c>
      <c r="B15" s="5" t="str">
        <f>IFERROR(VLOOKUP('Requête 052'!$A14,'Requête 052'!$A$1:$F$2000,2,FALSE),"")</f>
        <v>CGECP ST OUEN L AUMONE TDI</v>
      </c>
      <c r="C15" s="14">
        <f>IFERROR(VLOOKUP('Requête 052'!$A14,'Requête 052'!$A$1:$F$2000,3,FALSE),"")</f>
        <v>43800</v>
      </c>
      <c r="D15" s="5" t="str">
        <f>IFERROR(VLOOKUP('Requête 052'!$A14,'Requête 052'!$A$1:$F$2000,4,FALSE),"")</f>
        <v>ENCOMBRANTS</v>
      </c>
      <c r="E15" s="5" t="str">
        <f>IFERROR(VLOOKUP('Requête 052'!$A14,'Requête 052'!$A$1:$F$2000,5,FALSE),"")</f>
        <v>DECHETS VERTS EN MELANGE</v>
      </c>
      <c r="F15" s="5">
        <f>IFERROR(VLOOKUP('Requête 052'!$A14,'Requête 052'!$A$1:$F$2000,6,FALSE),"")</f>
        <v>2.2400000000000002</v>
      </c>
      <c r="G15" s="15" t="str">
        <f>IFERROR(VLOOKUP(A15,'Fichier source CGECP'!$A$1:$F$1259,1,FALSE),"")</f>
        <v/>
      </c>
      <c r="H15" s="15" t="str">
        <f>IFERROR(VLOOKUP(A15,'Fichier source CGECP'!$A$1:$F$1259,2,FALSE),"")</f>
        <v/>
      </c>
      <c r="I15" s="38" t="str">
        <f>IFERROR(VLOOKUP(A15,'Fichier source CGECP'!$A$1:$F$1259,3,FALSE),"")</f>
        <v/>
      </c>
      <c r="J15" s="15" t="str">
        <f>IFERROR(VLOOKUP(A15,'Fichier source CGECP'!$A$1:$F$1259,4,FALSE),"")</f>
        <v/>
      </c>
      <c r="K15" s="15" t="str">
        <f>IFERROR(VLOOKUP(A15,'Fichier source CGECP'!$A$1:$F$1259,5,FALSE),"")</f>
        <v/>
      </c>
      <c r="L15" s="33" t="str">
        <f>IFERROR(IF(COUNTIFS($A$3:$A14,$A15,$B$3:$B14,$B15,$C$3:$C14,$C15,$D$3:$D14,$D15,$E$3:$E14,$E15,$F$3:$F14,$F15)&gt;0,"",VLOOKUP(A15,'Fichier source CGECP'!$A$1:$F$1259,6,FALSE)),"")</f>
        <v/>
      </c>
      <c r="M15" s="36" t="str">
        <f t="shared" si="0"/>
        <v/>
      </c>
      <c r="N15" s="35" t="str">
        <f t="shared" si="1"/>
        <v>Ok</v>
      </c>
      <c r="O15" s="35" t="str">
        <f t="shared" si="2"/>
        <v>Ecart</v>
      </c>
      <c r="P15" s="35" t="str">
        <f t="shared" si="3"/>
        <v>Ok</v>
      </c>
      <c r="Q15" s="35" t="str">
        <f t="shared" si="4"/>
        <v>Ecart</v>
      </c>
    </row>
    <row r="16" spans="1:17" ht="15.75" hidden="1" customHeight="1" x14ac:dyDescent="0.25">
      <c r="A16" s="12">
        <f>IFERROR(VLOOKUP('Requête 052'!$A15,'Requête 052'!$A$1:$F$2000,1,FALSE),"")</f>
        <v>3534</v>
      </c>
      <c r="B16" s="5" t="str">
        <f>IFERROR(VLOOKUP('Requête 052'!$A15,'Requête 052'!$A$1:$F$2000,2,FALSE),"")</f>
        <v>CGECP ST OUEN L AUMONE TDI</v>
      </c>
      <c r="C16" s="14">
        <f>IFERROR(VLOOKUP('Requête 052'!$A15,'Requête 052'!$A$1:$F$2000,3,FALSE),"")</f>
        <v>43800</v>
      </c>
      <c r="D16" s="5" t="str">
        <f>IFERROR(VLOOKUP('Requête 052'!$A15,'Requête 052'!$A$1:$F$2000,4,FALSE),"")</f>
        <v>ENCOMBRANTS</v>
      </c>
      <c r="E16" s="5" t="str">
        <f>IFERROR(VLOOKUP('Requête 052'!$A15,'Requête 052'!$A$1:$F$2000,5,FALSE),"")</f>
        <v>ENCOMBRANTS</v>
      </c>
      <c r="F16" s="5">
        <f>IFERROR(VLOOKUP('Requête 052'!$A15,'Requête 052'!$A$1:$F$2000,6,FALSE),"")</f>
        <v>3.66</v>
      </c>
      <c r="G16" s="15" t="str">
        <f>IFERROR(VLOOKUP(A16,'Fichier source CGECP'!$A$1:$F$1259,1,FALSE),"")</f>
        <v/>
      </c>
      <c r="H16" s="15" t="str">
        <f>IFERROR(VLOOKUP(A16,'Fichier source CGECP'!$A$1:$F$1259,2,FALSE),"")</f>
        <v/>
      </c>
      <c r="I16" s="38" t="str">
        <f>IFERROR(VLOOKUP(A16,'Fichier source CGECP'!$A$1:$F$1259,3,FALSE),"")</f>
        <v/>
      </c>
      <c r="J16" s="15" t="str">
        <f>IFERROR(VLOOKUP(A16,'Fichier source CGECP'!$A$1:$F$1259,4,FALSE),"")</f>
        <v/>
      </c>
      <c r="K16" s="15" t="str">
        <f>IFERROR(VLOOKUP(A16,'Fichier source CGECP'!$A$1:$F$1259,5,FALSE),"")</f>
        <v/>
      </c>
      <c r="L16" s="33" t="str">
        <f>IFERROR(IF(COUNTIFS($A$3:$A15,$A16,$B$3:$B15,$B16,$C$3:$C15,$C16,$D$3:$D15,$D16,$E$3:$E15,$E16,$F$3:$F15,$F16)&gt;0,"",VLOOKUP(A16,'Fichier source CGECP'!$A$1:$F$1259,6,FALSE)),"")</f>
        <v/>
      </c>
      <c r="M16" s="36" t="str">
        <f t="shared" si="0"/>
        <v/>
      </c>
      <c r="N16" s="35" t="str">
        <f t="shared" si="1"/>
        <v>Ok</v>
      </c>
      <c r="O16" s="35" t="str">
        <f t="shared" si="2"/>
        <v>Ecart</v>
      </c>
      <c r="P16" s="35" t="str">
        <f t="shared" si="3"/>
        <v>Ok</v>
      </c>
      <c r="Q16" s="35" t="str">
        <f t="shared" si="4"/>
        <v>Ecart</v>
      </c>
    </row>
    <row r="17" spans="1:17" ht="15.75" hidden="1" customHeight="1" x14ac:dyDescent="0.25">
      <c r="A17" s="40">
        <f>IFERROR(VLOOKUP('Requête 052'!$A16,'Requête 052'!$A$1:$F$2000,1,FALSE),"")</f>
        <v>3535</v>
      </c>
      <c r="B17" s="41" t="str">
        <f>IFERROR(VLOOKUP('Requête 052'!$A16,'Requête 052'!$A$1:$F$2000,2,FALSE),"")</f>
        <v>CGECP ST OUEN L AUMONE TDI</v>
      </c>
      <c r="C17" s="42">
        <f>IFERROR(VLOOKUP('Requête 052'!$A16,'Requête 052'!$A$1:$F$2000,3,FALSE),"")</f>
        <v>43801</v>
      </c>
      <c r="D17" s="41" t="str">
        <f>IFERROR(VLOOKUP('Requête 052'!$A16,'Requête 052'!$A$1:$F$2000,4,FALSE),"")</f>
        <v>ORDURES MENAGERES</v>
      </c>
      <c r="E17" s="41" t="str">
        <f>IFERROR(VLOOKUP('Requête 052'!$A16,'Requête 052'!$A$1:$F$2000,5,FALSE),"")</f>
        <v>ORDURES MENAGERES</v>
      </c>
      <c r="F17" s="41">
        <f>IFERROR(VLOOKUP('Requête 052'!$A16,'Requête 052'!$A$1:$F$2000,6,FALSE),"")</f>
        <v>3.04</v>
      </c>
      <c r="G17" s="15">
        <f>IFERROR(VLOOKUP(A17,'Fichier source CGECP'!$A$1:$F$1259,1,FALSE),"")</f>
        <v>3535</v>
      </c>
      <c r="H17" s="15" t="str">
        <f>IFERROR(VLOOKUP(A17,'Fichier source CGECP'!$A$1:$F$1259,2,FALSE),"")</f>
        <v>CGECP</v>
      </c>
      <c r="I17" s="38">
        <f>IFERROR(VLOOKUP(A17,'Fichier source CGECP'!$A$1:$F$1259,3,FALSE),"")</f>
        <v>43801</v>
      </c>
      <c r="J17" s="15">
        <f>IFERROR(VLOOKUP(A17,'Fichier source CGECP'!$A$1:$F$1259,4,FALSE),"")</f>
        <v>0</v>
      </c>
      <c r="K17" s="15" t="str">
        <f>IFERROR(VLOOKUP(A17,'Fichier source CGECP'!$A$1:$F$1259,5,FALSE),"")</f>
        <v>ORDURES MENAGERES</v>
      </c>
      <c r="L17" s="33">
        <f>IFERROR(IF(COUNTIFS($A$3:$A16,$A17,$B$3:$B16,$B17,$C$3:$C16,$C17,$D$3:$D16,$D17,$E$3:$E16,$E17,$F$3:$F16,$F17)&gt;0,"",VLOOKUP(A17,'Fichier source CGECP'!$A$1:$F$1259,6,FALSE)),"")</f>
        <v>6.74</v>
      </c>
      <c r="M17" s="36">
        <f t="shared" si="0"/>
        <v>-3.7</v>
      </c>
      <c r="N17" s="35" t="str">
        <f t="shared" si="1"/>
        <v>Ok</v>
      </c>
      <c r="O17" s="35" t="str">
        <f t="shared" si="2"/>
        <v>Ok</v>
      </c>
      <c r="P17" s="35" t="str">
        <f t="shared" si="3"/>
        <v>Ecart</v>
      </c>
      <c r="Q17" s="35" t="str">
        <f t="shared" si="4"/>
        <v>Ecart</v>
      </c>
    </row>
    <row r="18" spans="1:17" ht="15.75" hidden="1" customHeight="1" x14ac:dyDescent="0.25">
      <c r="A18" s="40">
        <f>IFERROR(VLOOKUP('Requête 052'!$A17,'Requête 052'!$A$1:$F$2000,1,FALSE),"")</f>
        <v>3535</v>
      </c>
      <c r="B18" s="41" t="str">
        <f>IFERROR(VLOOKUP('Requête 052'!$A17,'Requête 052'!$A$1:$F$2000,2,FALSE),"")</f>
        <v>CGECP ST OUEN L AUMONE TDI</v>
      </c>
      <c r="C18" s="42">
        <f>IFERROR(VLOOKUP('Requête 052'!$A17,'Requête 052'!$A$1:$F$2000,3,FALSE),"")</f>
        <v>43801</v>
      </c>
      <c r="D18" s="41" t="str">
        <f>IFERROR(VLOOKUP('Requête 052'!$A17,'Requête 052'!$A$1:$F$2000,4,FALSE),"")</f>
        <v>ORDURES MENAGERES</v>
      </c>
      <c r="E18" s="41" t="str">
        <f>IFERROR(VLOOKUP('Requête 052'!$A17,'Requête 052'!$A$1:$F$2000,5,FALSE),"")</f>
        <v>ORDURES MENAGERES</v>
      </c>
      <c r="F18" s="41">
        <f>IFERROR(VLOOKUP('Requête 052'!$A17,'Requête 052'!$A$1:$F$2000,6,FALSE),"")</f>
        <v>3.04</v>
      </c>
      <c r="G18" s="15">
        <f>IFERROR(VLOOKUP(A18,'Fichier source CGECP'!$A$1:$F$1259,1,FALSE),"")</f>
        <v>3535</v>
      </c>
      <c r="H18" s="15" t="str">
        <f>IFERROR(VLOOKUP(A18,'Fichier source CGECP'!$A$1:$F$1259,2,FALSE),"")</f>
        <v>CGECP</v>
      </c>
      <c r="I18" s="38">
        <f>IFERROR(VLOOKUP(A18,'Fichier source CGECP'!$A$1:$F$1259,3,FALSE),"")</f>
        <v>43801</v>
      </c>
      <c r="J18" s="15">
        <f>IFERROR(VLOOKUP(A18,'Fichier source CGECP'!$A$1:$F$1259,4,FALSE),"")</f>
        <v>0</v>
      </c>
      <c r="K18" s="15" t="str">
        <f>IFERROR(VLOOKUP(A18,'Fichier source CGECP'!$A$1:$F$1259,5,FALSE),"")</f>
        <v>ORDURES MENAGERES</v>
      </c>
      <c r="L18" s="33" t="str">
        <f>IFERROR(IF(COUNTIFS($A$3:$A17,$A18,$B$3:$B17,$B18,$C$3:$C17,$C18,$D$3:$D17,$D18,$E$3:$E17,$E18,$F$3:$F17,$F18)&gt;0,"",VLOOKUP(A18,'Fichier source CGECP'!$A$1:$F$1259,6,FALSE)),"")</f>
        <v/>
      </c>
      <c r="M18" s="36" t="str">
        <f t="shared" si="0"/>
        <v/>
      </c>
      <c r="N18" s="35" t="str">
        <f t="shared" si="1"/>
        <v>Ok</v>
      </c>
      <c r="O18" s="35" t="str">
        <f t="shared" si="2"/>
        <v>Ok</v>
      </c>
      <c r="P18" s="35" t="str">
        <f t="shared" si="3"/>
        <v>Ok</v>
      </c>
      <c r="Q18" s="35" t="str">
        <f t="shared" si="4"/>
        <v>Ok</v>
      </c>
    </row>
    <row r="19" spans="1:17" ht="15.75" hidden="1" customHeight="1" x14ac:dyDescent="0.25">
      <c r="A19" s="12">
        <f>IFERROR(VLOOKUP('Requête 052'!$A18,'Requête 052'!$A$1:$F$2000,1,FALSE),"")</f>
        <v>3536</v>
      </c>
      <c r="B19" s="5" t="str">
        <f>IFERROR(VLOOKUP('Requête 052'!$A18,'Requête 052'!$A$1:$F$2000,2,FALSE),"")</f>
        <v>CGECP ST OUEN L AUMONE UVEND</v>
      </c>
      <c r="C19" s="14">
        <f>IFERROR(VLOOKUP('Requête 052'!$A18,'Requête 052'!$A$1:$F$2000,3,FALSE),"")</f>
        <v>43801</v>
      </c>
      <c r="D19" s="5" t="str">
        <f>IFERROR(VLOOKUP('Requête 052'!$A18,'Requête 052'!$A$1:$F$2000,4,FALSE),"")</f>
        <v>ORDURES MENAGERES</v>
      </c>
      <c r="E19" s="5" t="str">
        <f>IFERROR(VLOOKUP('Requête 052'!$A18,'Requête 052'!$A$1:$F$2000,5,FALSE),"")</f>
        <v>ORDURES MENAGERES</v>
      </c>
      <c r="F19" s="5">
        <f>IFERROR(VLOOKUP('Requête 052'!$A18,'Requête 052'!$A$1:$F$2000,6,FALSE),"")</f>
        <v>0.49199999999999999</v>
      </c>
      <c r="G19" s="15">
        <f>IFERROR(VLOOKUP(A19,'Fichier source CGECP'!$A$1:$F$1259,1,FALSE),"")</f>
        <v>3536</v>
      </c>
      <c r="H19" s="15" t="str">
        <f>IFERROR(VLOOKUP(A19,'Fichier source CGECP'!$A$1:$F$1259,2,FALSE),"")</f>
        <v>CGECP</v>
      </c>
      <c r="I19" s="38">
        <f>IFERROR(VLOOKUP(A19,'Fichier source CGECP'!$A$1:$F$1259,3,FALSE),"")</f>
        <v>43801</v>
      </c>
      <c r="J19" s="15">
        <f>IFERROR(VLOOKUP(A19,'Fichier source CGECP'!$A$1:$F$1259,4,FALSE),"")</f>
        <v>0</v>
      </c>
      <c r="K19" s="15" t="str">
        <f>IFERROR(VLOOKUP(A19,'Fichier source CGECP'!$A$1:$F$1259,5,FALSE),"")</f>
        <v>ORDURES MENAGERES</v>
      </c>
      <c r="L19" s="33">
        <f>IFERROR(IF(COUNTIFS($A$3:$A18,$A19,$B$3:$B18,$B19,$C$3:$C18,$C19,$D$3:$D18,$D19,$E$3:$E18,$E19,$F$3:$F18,$F19)&gt;0,"",VLOOKUP(A19,'Fichier source CGECP'!$A$1:$F$1259,6,FALSE)),"")</f>
        <v>4.24</v>
      </c>
      <c r="M19" s="36">
        <f t="shared" si="0"/>
        <v>-3.7480000000000002</v>
      </c>
      <c r="N19" s="35" t="str">
        <f t="shared" si="1"/>
        <v>Ok</v>
      </c>
      <c r="O19" s="35" t="str">
        <f t="shared" si="2"/>
        <v>Ok</v>
      </c>
      <c r="P19" s="35" t="str">
        <f t="shared" si="3"/>
        <v>Ecart</v>
      </c>
      <c r="Q19" s="35" t="str">
        <f t="shared" si="4"/>
        <v>Ecart</v>
      </c>
    </row>
    <row r="20" spans="1:17" ht="15.75" hidden="1" customHeight="1" x14ac:dyDescent="0.25">
      <c r="A20" s="12">
        <f>IFERROR(VLOOKUP('Requête 052'!$A19,'Requête 052'!$A$1:$F$2000,1,FALSE),"")</f>
        <v>3537</v>
      </c>
      <c r="B20" s="5" t="str">
        <f>IFERROR(VLOOKUP('Requête 052'!$A19,'Requête 052'!$A$1:$F$2000,2,FALSE),"")</f>
        <v>CGECP ST OUEN L AUMONE TDI</v>
      </c>
      <c r="C20" s="14">
        <f>IFERROR(VLOOKUP('Requête 052'!$A19,'Requête 052'!$A$1:$F$2000,3,FALSE),"")</f>
        <v>43801</v>
      </c>
      <c r="D20" s="5" t="str">
        <f>IFERROR(VLOOKUP('Requête 052'!$A19,'Requête 052'!$A$1:$F$2000,4,FALSE),"")</f>
        <v>ENCOMBRANTS</v>
      </c>
      <c r="E20" s="5" t="str">
        <f>IFERROR(VLOOKUP('Requête 052'!$A19,'Requête 052'!$A$1:$F$2000,5,FALSE),"")</f>
        <v>ENCOMBRANTS</v>
      </c>
      <c r="F20" s="5">
        <f>IFERROR(VLOOKUP('Requête 052'!$A19,'Requête 052'!$A$1:$F$2000,6,FALSE),"")</f>
        <v>0.97199999999999998</v>
      </c>
      <c r="G20" s="15" t="str">
        <f>IFERROR(VLOOKUP(A20,'Fichier source CGECP'!$A$1:$F$1259,1,FALSE),"")</f>
        <v/>
      </c>
      <c r="H20" s="15" t="str">
        <f>IFERROR(VLOOKUP(A20,'Fichier source CGECP'!$A$1:$F$1259,2,FALSE),"")</f>
        <v/>
      </c>
      <c r="I20" s="38" t="str">
        <f>IFERROR(VLOOKUP(A20,'Fichier source CGECP'!$A$1:$F$1259,3,FALSE),"")</f>
        <v/>
      </c>
      <c r="J20" s="15" t="str">
        <f>IFERROR(VLOOKUP(A20,'Fichier source CGECP'!$A$1:$F$1259,4,FALSE),"")</f>
        <v/>
      </c>
      <c r="K20" s="15" t="str">
        <f>IFERROR(VLOOKUP(A20,'Fichier source CGECP'!$A$1:$F$1259,5,FALSE),"")</f>
        <v/>
      </c>
      <c r="L20" s="33" t="str">
        <f>IFERROR(IF(COUNTIFS($A$3:$A19,$A20,$B$3:$B19,$B20,$C$3:$C19,$C20,$D$3:$D19,$D20,$E$3:$E19,$E20,$F$3:$F19,$F20)&gt;0,"",VLOOKUP(A20,'Fichier source CGECP'!$A$1:$F$1259,6,FALSE)),"")</f>
        <v/>
      </c>
      <c r="M20" s="36" t="str">
        <f>IFERROR(F20-L20,"")</f>
        <v/>
      </c>
      <c r="N20" s="35" t="str">
        <f t="shared" si="1"/>
        <v>Ok</v>
      </c>
      <c r="O20" s="35" t="str">
        <f t="shared" si="2"/>
        <v>Ecart</v>
      </c>
      <c r="P20" s="35" t="str">
        <f t="shared" si="3"/>
        <v>Ok</v>
      </c>
      <c r="Q20" s="35" t="str">
        <f t="shared" si="4"/>
        <v>Ecart</v>
      </c>
    </row>
    <row r="21" spans="1:17" ht="15.75" hidden="1" customHeight="1" x14ac:dyDescent="0.25">
      <c r="A21" s="12">
        <f>IFERROR(VLOOKUP('Requête 052'!$A20,'Requête 052'!$A$1:$F$2000,1,FALSE),"")</f>
        <v>3538</v>
      </c>
      <c r="B21" s="5" t="str">
        <f>IFERROR(VLOOKUP('Requête 052'!$A20,'Requête 052'!$A$1:$F$2000,2,FALSE),"")</f>
        <v>CGECP ST OUEN L AUMONE TDI</v>
      </c>
      <c r="C21" s="14">
        <f>IFERROR(VLOOKUP('Requête 052'!$A20,'Requête 052'!$A$1:$F$2000,3,FALSE),"")</f>
        <v>43801</v>
      </c>
      <c r="D21" s="5" t="str">
        <f>IFERROR(VLOOKUP('Requête 052'!$A20,'Requête 052'!$A$1:$F$2000,4,FALSE),"")</f>
        <v>FERRAILLES A BROYER (FAB)</v>
      </c>
      <c r="E21" s="5" t="str">
        <f>IFERROR(VLOOKUP('Requête 052'!$A20,'Requête 052'!$A$1:$F$2000,5,FALSE),"")</f>
        <v>FERRAILLES A BROYER (FAB)</v>
      </c>
      <c r="F21" s="5">
        <f>IFERROR(VLOOKUP('Requête 052'!$A20,'Requête 052'!$A$1:$F$2000,6,FALSE),"")</f>
        <v>2.5</v>
      </c>
      <c r="G21" s="15" t="str">
        <f>IFERROR(VLOOKUP(A21,'Fichier source CGECP'!$A$1:$F$1259,1,FALSE),"")</f>
        <v/>
      </c>
      <c r="H21" s="15" t="str">
        <f>IFERROR(VLOOKUP(A21,'Fichier source CGECP'!$A$1:$F$1259,2,FALSE),"")</f>
        <v/>
      </c>
      <c r="I21" s="38" t="str">
        <f>IFERROR(VLOOKUP(A21,'Fichier source CGECP'!$A$1:$F$1259,3,FALSE),"")</f>
        <v/>
      </c>
      <c r="J21" s="15" t="str">
        <f>IFERROR(VLOOKUP(A21,'Fichier source CGECP'!$A$1:$F$1259,4,FALSE),"")</f>
        <v/>
      </c>
      <c r="K21" s="15" t="str">
        <f>IFERROR(VLOOKUP(A21,'Fichier source CGECP'!$A$1:$F$1259,5,FALSE),"")</f>
        <v/>
      </c>
      <c r="L21" s="33" t="str">
        <f>IFERROR(IF(COUNTIFS($A$3:$A20,$A21,$B$3:$B20,$B21,$C$3:$C20,$C21,$D$3:$D20,$D21,$E$3:$E20,$E21,$F$3:$F20,$F21)&gt;0,"",VLOOKUP(A21,'Fichier source CGECP'!$A$1:$F$1259,6,FALSE)),"")</f>
        <v/>
      </c>
      <c r="M21" s="36" t="str">
        <f t="shared" ref="M21:M84" si="5">IFERROR(F21-L21,"")</f>
        <v/>
      </c>
      <c r="N21" s="35" t="str">
        <f t="shared" si="1"/>
        <v>Ok</v>
      </c>
      <c r="O21" s="35" t="str">
        <f t="shared" si="2"/>
        <v>Ecart</v>
      </c>
      <c r="P21" s="35" t="str">
        <f t="shared" si="3"/>
        <v>Ok</v>
      </c>
      <c r="Q21" s="35" t="str">
        <f t="shared" si="4"/>
        <v>Ecart</v>
      </c>
    </row>
    <row r="22" spans="1:17" ht="15.75" hidden="1" customHeight="1" x14ac:dyDescent="0.25">
      <c r="A22" s="12">
        <f>IFERROR(VLOOKUP('Requête 052'!$A21,'Requête 052'!$A$1:$F$2000,1,FALSE),"")</f>
        <v>3539</v>
      </c>
      <c r="B22" s="5" t="str">
        <f>IFERROR(VLOOKUP('Requête 052'!$A21,'Requête 052'!$A$1:$F$2000,2,FALSE),"")</f>
        <v>CGECP ST OUEN L AUMONE UVEND</v>
      </c>
      <c r="C22" s="14">
        <f>IFERROR(VLOOKUP('Requête 052'!$A21,'Requête 052'!$A$1:$F$2000,3,FALSE),"")</f>
        <v>43801</v>
      </c>
      <c r="D22" s="5" t="str">
        <f>IFERROR(VLOOKUP('Requête 052'!$A21,'Requête 052'!$A$1:$F$2000,4,FALSE),"")</f>
        <v>ORDURES MENAGERES</v>
      </c>
      <c r="E22" s="5" t="str">
        <f>IFERROR(VLOOKUP('Requête 052'!$A21,'Requête 052'!$A$1:$F$2000,5,FALSE),"")</f>
        <v>ORDURES MENAGERES</v>
      </c>
      <c r="F22" s="5">
        <f>IFERROR(VLOOKUP('Requête 052'!$A21,'Requête 052'!$A$1:$F$2000,6,FALSE),"")</f>
        <v>5.6</v>
      </c>
      <c r="G22" s="15">
        <f>IFERROR(VLOOKUP(A22,'Fichier source CGECP'!$A$1:$F$1259,1,FALSE),"")</f>
        <v>3539</v>
      </c>
      <c r="H22" s="15" t="str">
        <f>IFERROR(VLOOKUP(A22,'Fichier source CGECP'!$A$1:$F$1259,2,FALSE),"")</f>
        <v>CGECP</v>
      </c>
      <c r="I22" s="38">
        <f>IFERROR(VLOOKUP(A22,'Fichier source CGECP'!$A$1:$F$1259,3,FALSE),"")</f>
        <v>43801</v>
      </c>
      <c r="J22" s="15" t="str">
        <f>IFERROR(VLOOKUP(A22,'Fichier source CGECP'!$A$1:$F$1259,4,FALSE),"")</f>
        <v>MATIERE VALO EN MELANGE</v>
      </c>
      <c r="K22" s="15" t="str">
        <f>IFERROR(VLOOKUP(A22,'Fichier source CGECP'!$A$1:$F$1259,5,FALSE),"")</f>
        <v>MATIERE VALO EN MELANGE</v>
      </c>
      <c r="L22" s="33">
        <f>IFERROR(IF(COUNTIFS($A$3:$A21,$A22,$B$3:$B21,$B22,$C$3:$C21,$C22,$D$3:$D21,$D22,$E$3:$E21,$E22,$F$3:$F21,$F22)&gt;0,"",VLOOKUP(A22,'Fichier source CGECP'!$A$1:$F$1259,6,FALSE)),"")</f>
        <v>0.182</v>
      </c>
      <c r="M22" s="36">
        <f t="shared" si="5"/>
        <v>5.4179999999999993</v>
      </c>
      <c r="N22" s="35" t="str">
        <f t="shared" si="1"/>
        <v>Ok</v>
      </c>
      <c r="O22" s="35" t="str">
        <f t="shared" si="2"/>
        <v>Ecart</v>
      </c>
      <c r="P22" s="35" t="str">
        <f t="shared" si="3"/>
        <v>Ok</v>
      </c>
      <c r="Q22" s="35" t="str">
        <f t="shared" si="4"/>
        <v>Ecart</v>
      </c>
    </row>
    <row r="23" spans="1:17" ht="15.75" hidden="1" customHeight="1" x14ac:dyDescent="0.25">
      <c r="A23" s="12">
        <f>IFERROR(VLOOKUP('Requête 052'!$A21,'Requête 052'!$A$1:$F$2000,1,FALSE),"")</f>
        <v>3539</v>
      </c>
      <c r="B23" s="12" t="str">
        <f>IFERROR(VLOOKUP('Requête 052'!$A21,'Requête 052'!$A$1:$F$2000,2,FALSE),"")</f>
        <v>CGECP ST OUEN L AUMONE UVEND</v>
      </c>
      <c r="C23" s="14">
        <f>IFERROR(VLOOKUP('Requête 052'!$A21,'Requête 052'!$A$1:$F$2000,3,FALSE),"")</f>
        <v>43801</v>
      </c>
      <c r="D23" s="12" t="str">
        <f>IFERROR(VLOOKUP('Requête 052'!$A21,'Requête 052'!$A$1:$F$2000,4,FALSE),"")</f>
        <v>ORDURES MENAGERES</v>
      </c>
      <c r="E23" s="12" t="str">
        <f>IFERROR(VLOOKUP('Requête 052'!$A21,'Requête 052'!$A$1:$F$2000,5,FALSE),"")</f>
        <v>ORDURES MENAGERES</v>
      </c>
      <c r="F23" s="16">
        <f>IFERROR(VLOOKUP('Requête 052'!$A21,'Requête 052'!$A$1:$F$2000,6,FALSE),"")</f>
        <v>5.6</v>
      </c>
      <c r="G23" s="15">
        <f>IFERROR(VLOOKUP(A23,'Fichier source CGECP'!$A$1:$F$1259,1,FALSE),"")</f>
        <v>3539</v>
      </c>
      <c r="H23" s="15" t="str">
        <f>IFERROR(VLOOKUP(A23,'Fichier source CGECP'!$A$1:$F$1259,2,FALSE),"")</f>
        <v>CGECP</v>
      </c>
      <c r="I23" s="38">
        <f>IFERROR(VLOOKUP(A23,'Fichier source CGECP'!$A$1:$F$1259,3,FALSE),"")</f>
        <v>43801</v>
      </c>
      <c r="J23" s="15" t="str">
        <f>IFERROR(VLOOKUP(A23,'Fichier source CGECP'!$A$1:$F$1259,4,FALSE),"")</f>
        <v>MATIERE VALO EN MELANGE</v>
      </c>
      <c r="K23" s="15" t="str">
        <f>IFERROR(VLOOKUP(A23,'Fichier source CGECP'!$A$1:$F$1259,5,FALSE),"")</f>
        <v>MATIERE VALO EN MELANGE</v>
      </c>
      <c r="L23" s="33" t="str">
        <f>IFERROR(IF(COUNTIFS($A$3:$A22,$A23,$B$3:$B22,$B23,$C$3:$C22,$C23,$D$3:$D22,$D23,$E$3:$E22,$E23,$F$3:$F22,$F23)&gt;0,"",VLOOKUP(A23,'Fichier source CGECP'!$A$1:$F$1259,6,FALSE)),"")</f>
        <v/>
      </c>
      <c r="M23" s="36" t="str">
        <f t="shared" si="5"/>
        <v/>
      </c>
      <c r="N23" s="35" t="str">
        <f t="shared" si="1"/>
        <v>Ok</v>
      </c>
      <c r="O23" s="35" t="str">
        <f t="shared" si="2"/>
        <v>Ecart</v>
      </c>
      <c r="P23" s="35" t="str">
        <f t="shared" si="3"/>
        <v>Ok</v>
      </c>
      <c r="Q23" s="35" t="str">
        <f t="shared" si="4"/>
        <v>Ecart</v>
      </c>
    </row>
    <row r="24" spans="1:17" ht="15.75" hidden="1" customHeight="1" x14ac:dyDescent="0.25">
      <c r="A24" s="12">
        <f>IFERROR(VLOOKUP('Requête 052'!$A23,'Requête 052'!$A$1:$F$2000,1,FALSE),"")</f>
        <v>3547</v>
      </c>
      <c r="B24" s="5" t="str">
        <f>IFERROR(VLOOKUP('Requête 052'!$A23,'Requête 052'!$A$1:$F$2000,2,FALSE),"")</f>
        <v>CGECP ST OUEN L AUMONE TDI</v>
      </c>
      <c r="C24" s="14">
        <f>IFERROR(VLOOKUP('Requête 052'!$A23,'Requête 052'!$A$1:$F$2000,3,FALSE),"")</f>
        <v>43801</v>
      </c>
      <c r="D24" s="5" t="str">
        <f>IFERROR(VLOOKUP('Requête 052'!$A23,'Requête 052'!$A$1:$F$2000,4,FALSE),"")</f>
        <v>ENCOMBRANTS</v>
      </c>
      <c r="E24" s="5" t="str">
        <f>IFERROR(VLOOKUP('Requête 052'!$A23,'Requête 052'!$A$1:$F$2000,5,FALSE),"")</f>
        <v>ENCOMBRANTS</v>
      </c>
      <c r="F24" s="5">
        <f>IFERROR(VLOOKUP('Requête 052'!$A23,'Requête 052'!$A$1:$F$2000,6,FALSE),"")</f>
        <v>1.44</v>
      </c>
      <c r="G24" s="15">
        <f>IFERROR(VLOOKUP(A24,'Fichier source CGECP'!$A$1:$F$1259,1,FALSE),"")</f>
        <v>3547</v>
      </c>
      <c r="H24" s="15" t="str">
        <f>IFERROR(VLOOKUP(A24,'Fichier source CGECP'!$A$1:$F$1259,2,FALSE),"")</f>
        <v>CGECP</v>
      </c>
      <c r="I24" s="38">
        <f>IFERROR(VLOOKUP(A24,'Fichier source CGECP'!$A$1:$F$1259,3,FALSE),"")</f>
        <v>43801</v>
      </c>
      <c r="J24" s="15" t="str">
        <f>IFERROR(VLOOKUP(A24,'Fichier source CGECP'!$A$1:$F$1259,4,FALSE),"")</f>
        <v>PE GRANDE SURFACE 90/10-PEGS 90/10</v>
      </c>
      <c r="K24" s="15" t="str">
        <f>IFERROR(VLOOKUP(A24,'Fichier source CGECP'!$A$1:$F$1259,5,FALSE),"")</f>
        <v>PE GRANDE SURFACE-PEGS</v>
      </c>
      <c r="L24" s="33">
        <f>IFERROR(IF(COUNTIFS($A$3:$A23,$A24,$B$3:$B23,$B24,$C$3:$C23,$C24,$D$3:$D23,$D24,$E$3:$E23,$E24,$F$3:$F23,$F24)&gt;0,"",VLOOKUP(A24,'Fichier source CGECP'!$A$1:$F$1259,6,FALSE)),"")</f>
        <v>2.68</v>
      </c>
      <c r="M24" s="36">
        <f t="shared" si="5"/>
        <v>-1.2400000000000002</v>
      </c>
      <c r="N24" s="35" t="str">
        <f t="shared" si="1"/>
        <v>Ok</v>
      </c>
      <c r="O24" s="35" t="str">
        <f t="shared" si="2"/>
        <v>Ecart</v>
      </c>
      <c r="P24" s="35" t="str">
        <f t="shared" si="3"/>
        <v>Ecart</v>
      </c>
      <c r="Q24" s="35" t="str">
        <f t="shared" si="4"/>
        <v>Ecart</v>
      </c>
    </row>
    <row r="25" spans="1:17" ht="15.75" hidden="1" customHeight="1" x14ac:dyDescent="0.25">
      <c r="A25" s="12">
        <f>IFERROR(VLOOKUP('Requête 052'!$A24,'Requête 052'!$A$1:$F$2000,1,FALSE),"")</f>
        <v>3550</v>
      </c>
      <c r="B25" s="5" t="str">
        <f>IFERROR(VLOOKUP('Requête 052'!$A24,'Requête 052'!$A$1:$F$2000,2,FALSE),"")</f>
        <v>CGECP ST OUEN L AUMONE TDI</v>
      </c>
      <c r="C25" s="14">
        <f>IFERROR(VLOOKUP('Requête 052'!$A24,'Requête 052'!$A$1:$F$2000,3,FALSE),"")</f>
        <v>43801</v>
      </c>
      <c r="D25" s="5" t="str">
        <f>IFERROR(VLOOKUP('Requête 052'!$A24,'Requête 052'!$A$1:$F$2000,4,FALSE),"")</f>
        <v>CARTONS DE DECHETTERIE - 1.04.00</v>
      </c>
      <c r="E25" s="5" t="str">
        <f>IFERROR(VLOOKUP('Requête 052'!$A24,'Requête 052'!$A$1:$F$2000,5,FALSE),"")</f>
        <v>MATIERE VALO EN MELANGE</v>
      </c>
      <c r="F25" s="5">
        <f>IFERROR(VLOOKUP('Requête 052'!$A24,'Requête 052'!$A$1:$F$2000,6,FALSE),"")</f>
        <v>2.14</v>
      </c>
      <c r="G25" s="15" t="str">
        <f>IFERROR(VLOOKUP(A25,'Fichier source CGECP'!$A$1:$F$1259,1,FALSE),"")</f>
        <v/>
      </c>
      <c r="H25" s="15" t="str">
        <f>IFERROR(VLOOKUP(A25,'Fichier source CGECP'!$A$1:$F$1259,2,FALSE),"")</f>
        <v/>
      </c>
      <c r="I25" s="38" t="str">
        <f>IFERROR(VLOOKUP(A25,'Fichier source CGECP'!$A$1:$F$1259,3,FALSE),"")</f>
        <v/>
      </c>
      <c r="J25" s="15" t="str">
        <f>IFERROR(VLOOKUP(A25,'Fichier source CGECP'!$A$1:$F$1259,4,FALSE),"")</f>
        <v/>
      </c>
      <c r="K25" s="15" t="str">
        <f>IFERROR(VLOOKUP(A25,'Fichier source CGECP'!$A$1:$F$1259,5,FALSE),"")</f>
        <v/>
      </c>
      <c r="L25" s="33" t="str">
        <f>IFERROR(IF(COUNTIFS($A$3:$A24,$A25,$B$3:$B24,$B25,$C$3:$C24,$C25,$D$3:$D24,$D25,$E$3:$E24,$E25,$F$3:$F24,$F25)&gt;0,"",VLOOKUP(A25,'Fichier source CGECP'!$A$1:$F$1259,6,FALSE)),"")</f>
        <v/>
      </c>
      <c r="M25" s="36" t="str">
        <f t="shared" si="5"/>
        <v/>
      </c>
      <c r="N25" s="35" t="str">
        <f t="shared" si="1"/>
        <v>Ok</v>
      </c>
      <c r="O25" s="35" t="str">
        <f t="shared" si="2"/>
        <v>Ecart</v>
      </c>
      <c r="P25" s="35" t="str">
        <f t="shared" si="3"/>
        <v>Ok</v>
      </c>
      <c r="Q25" s="35" t="str">
        <f t="shared" si="4"/>
        <v>Ecart</v>
      </c>
    </row>
    <row r="26" spans="1:17" ht="15.75" hidden="1" customHeight="1" x14ac:dyDescent="0.25">
      <c r="A26" s="12">
        <f>IFERROR(VLOOKUP('Requête 052'!$A24,'Requête 052'!$A$1:$F$2000,1,FALSE),"")</f>
        <v>3550</v>
      </c>
      <c r="B26" s="12" t="str">
        <f>IFERROR(VLOOKUP('Requête 052'!$A24,'Requête 052'!$A$1:$F$2000,2,FALSE),"")</f>
        <v>CGECP ST OUEN L AUMONE TDI</v>
      </c>
      <c r="C26" s="14">
        <f>IFERROR(VLOOKUP('Requête 052'!$A24,'Requête 052'!$A$1:$F$2000,3,FALSE),"")</f>
        <v>43801</v>
      </c>
      <c r="D26" s="12" t="str">
        <f>IFERROR(VLOOKUP('Requête 052'!$A24,'Requête 052'!$A$1:$F$2000,4,FALSE),"")</f>
        <v>CARTONS DE DECHETTERIE - 1.04.00</v>
      </c>
      <c r="E26" s="12" t="str">
        <f>IFERROR(VLOOKUP('Requête 052'!$A24,'Requête 052'!$A$1:$F$2000,5,FALSE),"")</f>
        <v>MATIERE VALO EN MELANGE</v>
      </c>
      <c r="F26" s="16">
        <f>IFERROR(VLOOKUP('Requête 052'!$A24,'Requête 052'!$A$1:$F$2000,6,FALSE),"")</f>
        <v>2.14</v>
      </c>
      <c r="G26" s="15" t="str">
        <f>IFERROR(VLOOKUP(A26,'Fichier source CGECP'!$A$1:$F$1259,1,FALSE),"")</f>
        <v/>
      </c>
      <c r="H26" s="15" t="str">
        <f>IFERROR(VLOOKUP(A26,'Fichier source CGECP'!$A$1:$F$1259,2,FALSE),"")</f>
        <v/>
      </c>
      <c r="I26" s="38" t="str">
        <f>IFERROR(VLOOKUP(A26,'Fichier source CGECP'!$A$1:$F$1259,3,FALSE),"")</f>
        <v/>
      </c>
      <c r="J26" s="15" t="str">
        <f>IFERROR(VLOOKUP(A26,'Fichier source CGECP'!$A$1:$F$1259,4,FALSE),"")</f>
        <v/>
      </c>
      <c r="K26" s="15" t="str">
        <f>IFERROR(VLOOKUP(A26,'Fichier source CGECP'!$A$1:$F$1259,5,FALSE),"")</f>
        <v/>
      </c>
      <c r="L26" s="33" t="str">
        <f>IFERROR(IF(COUNTIFS($A$3:$A25,$A26,$B$3:$B25,$B26,$C$3:$C25,$C26,$D$3:$D25,$D26,$E$3:$E25,$E26,$F$3:$F25,$F26)&gt;0,"",VLOOKUP(A26,'Fichier source CGECP'!$A$1:$F$1259,6,FALSE)),"")</f>
        <v/>
      </c>
      <c r="M26" s="36" t="str">
        <f t="shared" si="5"/>
        <v/>
      </c>
      <c r="N26" s="35" t="str">
        <f t="shared" si="1"/>
        <v>Ok</v>
      </c>
      <c r="O26" s="35" t="str">
        <f t="shared" si="2"/>
        <v>Ecart</v>
      </c>
      <c r="P26" s="35" t="str">
        <f t="shared" si="3"/>
        <v>Ok</v>
      </c>
      <c r="Q26" s="35" t="str">
        <f t="shared" si="4"/>
        <v>Ecart</v>
      </c>
    </row>
    <row r="27" spans="1:17" ht="15.75" hidden="1" customHeight="1" x14ac:dyDescent="0.25">
      <c r="A27" s="12">
        <f>IFERROR(VLOOKUP('Requête 052'!$A26,'Requête 052'!$A$1:$F$2000,1,FALSE),"")</f>
        <v>3561</v>
      </c>
      <c r="B27" s="5" t="str">
        <f>IFERROR(VLOOKUP('Requête 052'!$A26,'Requête 052'!$A$1:$F$2000,2,FALSE),"")</f>
        <v>CGECP ST OUEN L AUMONE UVEND</v>
      </c>
      <c r="C27" s="14">
        <f>IFERROR(VLOOKUP('Requête 052'!$A26,'Requête 052'!$A$1:$F$2000,3,FALSE),"")</f>
        <v>43801</v>
      </c>
      <c r="D27" s="5" t="str">
        <f>IFERROR(VLOOKUP('Requête 052'!$A26,'Requête 052'!$A$1:$F$2000,4,FALSE),"")</f>
        <v>REFUS DE TRI</v>
      </c>
      <c r="E27" s="5" t="str">
        <f>IFERROR(VLOOKUP('Requête 052'!$A26,'Requête 052'!$A$1:$F$2000,5,FALSE),"")</f>
        <v>REFUS DE TRI</v>
      </c>
      <c r="F27" s="5">
        <f>IFERROR(VLOOKUP('Requête 052'!$A26,'Requête 052'!$A$1:$F$2000,6,FALSE),"")</f>
        <v>2.08</v>
      </c>
      <c r="G27" s="15" t="str">
        <f>IFERROR(VLOOKUP(A27,'Fichier source CGECP'!$A$1:$F$1259,1,FALSE),"")</f>
        <v/>
      </c>
      <c r="H27" s="15" t="str">
        <f>IFERROR(VLOOKUP(A27,'Fichier source CGECP'!$A$1:$F$1259,2,FALSE),"")</f>
        <v/>
      </c>
      <c r="I27" s="38" t="str">
        <f>IFERROR(VLOOKUP(A27,'Fichier source CGECP'!$A$1:$F$1259,3,FALSE),"")</f>
        <v/>
      </c>
      <c r="J27" s="15" t="str">
        <f>IFERROR(VLOOKUP(A27,'Fichier source CGECP'!$A$1:$F$1259,4,FALSE),"")</f>
        <v/>
      </c>
      <c r="K27" s="15" t="str">
        <f>IFERROR(VLOOKUP(A27,'Fichier source CGECP'!$A$1:$F$1259,5,FALSE),"")</f>
        <v/>
      </c>
      <c r="L27" s="33" t="str">
        <f>IFERROR(IF(COUNTIFS($A$3:$A26,$A27,$B$3:$B26,$B27,$C$3:$C26,$C27,$D$3:$D26,$D27,$E$3:$E26,$E27,$F$3:$F26,$F27)&gt;0,"",VLOOKUP(A27,'Fichier source CGECP'!$A$1:$F$1259,6,FALSE)),"")</f>
        <v/>
      </c>
      <c r="M27" s="36" t="str">
        <f t="shared" si="5"/>
        <v/>
      </c>
      <c r="N27" s="35" t="str">
        <f t="shared" si="1"/>
        <v>Ok</v>
      </c>
      <c r="O27" s="35" t="str">
        <f t="shared" si="2"/>
        <v>Ecart</v>
      </c>
      <c r="P27" s="35" t="str">
        <f t="shared" si="3"/>
        <v>Ok</v>
      </c>
      <c r="Q27" s="35" t="str">
        <f t="shared" si="4"/>
        <v>Ecart</v>
      </c>
    </row>
    <row r="28" spans="1:17" ht="15.75" hidden="1" customHeight="1" x14ac:dyDescent="0.25">
      <c r="A28" s="12">
        <f>IFERROR(VLOOKUP('Requête 052'!$A27,'Requête 052'!$A$1:$F$2000,1,FALSE),"")</f>
        <v>3568</v>
      </c>
      <c r="B28" s="5" t="str">
        <f>IFERROR(VLOOKUP('Requête 052'!$A27,'Requête 052'!$A$1:$F$2000,2,FALSE),"")</f>
        <v>CGECP ST OUEN L AUMONE TDI</v>
      </c>
      <c r="C28" s="14">
        <f>IFERROR(VLOOKUP('Requête 052'!$A27,'Requête 052'!$A$1:$F$2000,3,FALSE),"")</f>
        <v>43801</v>
      </c>
      <c r="D28" s="5" t="str">
        <f>IFERROR(VLOOKUP('Requête 052'!$A27,'Requête 052'!$A$1:$F$2000,4,FALSE),"")</f>
        <v>ENCOMBRANTS</v>
      </c>
      <c r="E28" s="5" t="str">
        <f>IFERROR(VLOOKUP('Requête 052'!$A27,'Requête 052'!$A$1:$F$2000,5,FALSE),"")</f>
        <v>ENCOMBRANTS</v>
      </c>
      <c r="F28" s="5">
        <f>IFERROR(VLOOKUP('Requête 052'!$A27,'Requête 052'!$A$1:$F$2000,6,FALSE),"")</f>
        <v>1.44</v>
      </c>
      <c r="G28" s="15">
        <f>IFERROR(VLOOKUP(A28,'Fichier source CGECP'!$A$1:$F$1259,1,FALSE),"")</f>
        <v>3568</v>
      </c>
      <c r="H28" s="15" t="str">
        <f>IFERROR(VLOOKUP(A28,'Fichier source CGECP'!$A$1:$F$1259,2,FALSE),"")</f>
        <v>CGECP</v>
      </c>
      <c r="I28" s="38">
        <f>IFERROR(VLOOKUP(A28,'Fichier source CGECP'!$A$1:$F$1259,3,FALSE),"")</f>
        <v>43801</v>
      </c>
      <c r="J28" s="15" t="str">
        <f>IFERROR(VLOOKUP(A28,'Fichier source CGECP'!$A$1:$F$1259,4,FALSE),"")</f>
        <v>ONDULES RECUPERES - 1.05.00</v>
      </c>
      <c r="K28" s="15" t="str">
        <f>IFERROR(VLOOKUP(A28,'Fichier source CGECP'!$A$1:$F$1259,5,FALSE),"")</f>
        <v>ONDULE RECUPERE VRAC - BALLE&lt;320 KG</v>
      </c>
      <c r="L28" s="33">
        <f>IFERROR(IF(COUNTIFS($A$3:$A27,$A28,$B$3:$B27,$B28,$C$3:$C27,$C28,$D$3:$D27,$D28,$E$3:$E27,$E28,$F$3:$F27,$F28)&gt;0,"",VLOOKUP(A28,'Fichier source CGECP'!$A$1:$F$1259,6,FALSE)),"")</f>
        <v>11.32</v>
      </c>
      <c r="M28" s="36">
        <f t="shared" si="5"/>
        <v>-9.8800000000000008</v>
      </c>
      <c r="N28" s="35" t="str">
        <f t="shared" si="1"/>
        <v>Ok</v>
      </c>
      <c r="O28" s="35" t="str">
        <f t="shared" si="2"/>
        <v>Ecart</v>
      </c>
      <c r="P28" s="35" t="str">
        <f t="shared" si="3"/>
        <v>Ecart</v>
      </c>
      <c r="Q28" s="35" t="str">
        <f t="shared" si="4"/>
        <v>Ecart</v>
      </c>
    </row>
    <row r="29" spans="1:17" ht="15.75" hidden="1" customHeight="1" x14ac:dyDescent="0.25">
      <c r="A29" s="12">
        <f>IFERROR(VLOOKUP('Requête 052'!$A28,'Requête 052'!$A$1:$F$2000,1,FALSE),"")</f>
        <v>3570</v>
      </c>
      <c r="B29" s="5" t="str">
        <f>IFERROR(VLOOKUP('Requête 052'!$A28,'Requête 052'!$A$1:$F$2000,2,FALSE),"")</f>
        <v>CGECP ST OUEN L AUMONE UVEND</v>
      </c>
      <c r="C29" s="14">
        <f>IFERROR(VLOOKUP('Requête 052'!$A28,'Requête 052'!$A$1:$F$2000,3,FALSE),"")</f>
        <v>43801</v>
      </c>
      <c r="D29" s="5" t="str">
        <f>IFERROR(VLOOKUP('Requête 052'!$A28,'Requête 052'!$A$1:$F$2000,4,FALSE),"")</f>
        <v>ORDURES MENAGERES</v>
      </c>
      <c r="E29" s="5" t="str">
        <f>IFERROR(VLOOKUP('Requête 052'!$A28,'Requête 052'!$A$1:$F$2000,5,FALSE),"")</f>
        <v>ORDURES MENAGERES</v>
      </c>
      <c r="F29" s="5">
        <f>IFERROR(VLOOKUP('Requête 052'!$A28,'Requête 052'!$A$1:$F$2000,6,FALSE),"")</f>
        <v>15.72</v>
      </c>
      <c r="G29" s="15">
        <f>IFERROR(VLOOKUP(A29,'Fichier source CGECP'!$A$1:$F$1259,1,FALSE),"")</f>
        <v>3570</v>
      </c>
      <c r="H29" s="15" t="str">
        <f>IFERROR(VLOOKUP(A29,'Fichier source CGECP'!$A$1:$F$1259,2,FALSE),"")</f>
        <v>CGECP</v>
      </c>
      <c r="I29" s="46">
        <f>IFERROR(VLOOKUP(A29,'Fichier source CGECP'!$A$1:$F$1259,3,FALSE),"")</f>
        <v>43801</v>
      </c>
      <c r="J29" s="15">
        <f>IFERROR(VLOOKUP(A29,'Fichier source CGECP'!$A$1:$F$1259,4,FALSE),"")</f>
        <v>0</v>
      </c>
      <c r="K29" s="15" t="str">
        <f>IFERROR(VLOOKUP(A29,'Fichier source CGECP'!$A$1:$F$1259,5,FALSE),"")</f>
        <v>ORDURES MENAGERES</v>
      </c>
      <c r="L29" s="33">
        <f>IFERROR(IF(COUNTIFS($A$3:$A28,$A29,$B$3:$B28,$B29,$C$3:$C28,$C29,$D$3:$D28,$D29,$E$3:$E28,$E29,$F$3:$F28,$F29)&gt;0,"",VLOOKUP(A29,'Fichier source CGECP'!$A$1:$F$1259,6,FALSE)),"")</f>
        <v>2.96</v>
      </c>
      <c r="M29" s="36">
        <f t="shared" si="5"/>
        <v>12.760000000000002</v>
      </c>
      <c r="N29" s="35" t="str">
        <f t="shared" si="1"/>
        <v>Ok</v>
      </c>
      <c r="O29" s="35" t="str">
        <f t="shared" si="2"/>
        <v>Ok</v>
      </c>
      <c r="P29" s="35" t="str">
        <f t="shared" si="3"/>
        <v>Ok</v>
      </c>
      <c r="Q29" s="35" t="str">
        <f t="shared" si="4"/>
        <v>Ok</v>
      </c>
    </row>
    <row r="30" spans="1:17" ht="15.75" hidden="1" customHeight="1" x14ac:dyDescent="0.25">
      <c r="A30" s="12">
        <f>IFERROR(VLOOKUP('Requête 052'!$A29,'Requête 052'!$A$1:$F$2000,1,FALSE),"")</f>
        <v>3571</v>
      </c>
      <c r="B30" s="5" t="str">
        <f>IFERROR(VLOOKUP('Requête 052'!$A29,'Requête 052'!$A$1:$F$2000,2,FALSE),"")</f>
        <v>CGECP ST OUEN L AUMONE TDI</v>
      </c>
      <c r="C30" s="14">
        <f>IFERROR(VLOOKUP('Requête 052'!$A29,'Requête 052'!$A$1:$F$2000,3,FALSE),"")</f>
        <v>43801</v>
      </c>
      <c r="D30" s="5" t="str">
        <f>IFERROR(VLOOKUP('Requête 052'!$A29,'Requête 052'!$A$1:$F$2000,4,FALSE),"")</f>
        <v>PS ALUMINISE</v>
      </c>
      <c r="E30" s="5" t="str">
        <f>IFERROR(VLOOKUP('Requête 052'!$A29,'Requête 052'!$A$1:$F$2000,5,FALSE),"")</f>
        <v>DECHETS INDUSTRIELS BANALS</v>
      </c>
      <c r="F30" s="5">
        <f>IFERROR(VLOOKUP('Requête 052'!$A29,'Requête 052'!$A$1:$F$2000,6,FALSE),"")</f>
        <v>3.56</v>
      </c>
      <c r="G30" s="15">
        <f>IFERROR(VLOOKUP(A30,'Fichier source CGECP'!$A$1:$F$1259,1,FALSE),"")</f>
        <v>3571</v>
      </c>
      <c r="H30" s="15" t="str">
        <f>IFERROR(VLOOKUP(A30,'Fichier source CGECP'!$A$1:$F$1259,2,FALSE),"")</f>
        <v>CGECP</v>
      </c>
      <c r="I30" s="46">
        <f>IFERROR(VLOOKUP(A30,'Fichier source CGECP'!$A$1:$F$1259,3,FALSE),"")</f>
        <v>43801</v>
      </c>
      <c r="J30" s="15" t="str">
        <f>IFERROR(VLOOKUP(A30,'Fichier source CGECP'!$A$1:$F$1259,4,FALSE),"")</f>
        <v>DECHETS INDUSTRIELS BANALS</v>
      </c>
      <c r="K30" s="15" t="str">
        <f>IFERROR(VLOOKUP(A30,'Fichier source CGECP'!$A$1:$F$1259,5,FALSE),"")</f>
        <v>DECHETS INDUSTRIELS BANALS</v>
      </c>
      <c r="L30" s="33">
        <f>IFERROR(IF(COUNTIFS($A$3:$A29,$A30,$B$3:$B29,$B30,$C$3:$C29,$C30,$D$3:$D29,$D30,$E$3:$E29,$E30,$F$3:$F29,$F30)&gt;0,"",VLOOKUP(A30,'Fichier source CGECP'!$A$1:$F$1259,6,FALSE)),"")</f>
        <v>0.88</v>
      </c>
      <c r="M30" s="36">
        <f t="shared" si="5"/>
        <v>2.68</v>
      </c>
      <c r="N30" s="35" t="str">
        <f t="shared" si="1"/>
        <v>Ok</v>
      </c>
      <c r="O30" s="35" t="str">
        <f t="shared" si="2"/>
        <v>Ok</v>
      </c>
      <c r="P30" s="35" t="str">
        <f t="shared" si="3"/>
        <v>Ok</v>
      </c>
      <c r="Q30" s="35" t="str">
        <f t="shared" si="4"/>
        <v>Ok</v>
      </c>
    </row>
    <row r="31" spans="1:17" ht="15.75" hidden="1" customHeight="1" x14ac:dyDescent="0.25">
      <c r="A31" s="12">
        <f>IFERROR(VLOOKUP('Requête 052'!$A30,'Requête 052'!$A$1:$F$2000,1,FALSE),"")</f>
        <v>3574</v>
      </c>
      <c r="B31" s="5" t="str">
        <f>IFERROR(VLOOKUP('Requête 052'!$A30,'Requête 052'!$A$1:$F$2000,2,FALSE),"")</f>
        <v>CGECP ST OUEN L AUMONE TDI</v>
      </c>
      <c r="C31" s="14">
        <f>IFERROR(VLOOKUP('Requête 052'!$A30,'Requête 052'!$A$1:$F$2000,3,FALSE),"")</f>
        <v>43801</v>
      </c>
      <c r="D31" s="5" t="str">
        <f>IFERROR(VLOOKUP('Requête 052'!$A30,'Requête 052'!$A$1:$F$2000,4,FALSE),"")</f>
        <v>GRAVATS EN MELANGE</v>
      </c>
      <c r="E31" s="5" t="str">
        <f>IFERROR(VLOOKUP('Requête 052'!$A30,'Requête 052'!$A$1:$F$2000,5,FALSE),"")</f>
        <v>GRAVATS EN MELANGE</v>
      </c>
      <c r="F31" s="5">
        <f>IFERROR(VLOOKUP('Requête 052'!$A30,'Requête 052'!$A$1:$F$2000,6,FALSE),"")</f>
        <v>0.432</v>
      </c>
      <c r="G31" s="15" t="str">
        <f>IFERROR(VLOOKUP(A31,'Fichier source CGECP'!$A$1:$F$1259,1,FALSE),"")</f>
        <v/>
      </c>
      <c r="H31" s="15" t="str">
        <f>IFERROR(VLOOKUP(A31,'Fichier source CGECP'!$A$1:$F$1259,2,FALSE),"")</f>
        <v/>
      </c>
      <c r="I31" s="38" t="str">
        <f>IFERROR(VLOOKUP(A31,'Fichier source CGECP'!$A$1:$F$1259,3,FALSE),"")</f>
        <v/>
      </c>
      <c r="J31" s="15" t="str">
        <f>IFERROR(VLOOKUP(A31,'Fichier source CGECP'!$A$1:$F$1259,4,FALSE),"")</f>
        <v/>
      </c>
      <c r="K31" s="15" t="str">
        <f>IFERROR(VLOOKUP(A31,'Fichier source CGECP'!$A$1:$F$1259,5,FALSE),"")</f>
        <v/>
      </c>
      <c r="L31" s="33" t="str">
        <f>IFERROR(IF(COUNTIFS($A$3:$A30,$A31,$B$3:$B30,$B31,$C$3:$C30,$C31,$D$3:$D30,$D31,$E$3:$E30,$E31,$F$3:$F30,$F31)&gt;0,"",VLOOKUP(A31,'Fichier source CGECP'!$A$1:$F$1259,6,FALSE)),"")</f>
        <v/>
      </c>
      <c r="M31" s="36" t="str">
        <f t="shared" si="5"/>
        <v/>
      </c>
      <c r="N31" s="35" t="str">
        <f t="shared" si="1"/>
        <v>Ok</v>
      </c>
      <c r="O31" s="35" t="str">
        <f t="shared" si="2"/>
        <v>Ecart</v>
      </c>
      <c r="P31" s="35" t="str">
        <f t="shared" si="3"/>
        <v>Ok</v>
      </c>
      <c r="Q31" s="35" t="str">
        <f t="shared" si="4"/>
        <v>Ecart</v>
      </c>
    </row>
    <row r="32" spans="1:17" ht="15.75" hidden="1" customHeight="1" x14ac:dyDescent="0.25">
      <c r="A32" s="12">
        <f>IFERROR(VLOOKUP('Requête 052'!$A31,'Requête 052'!$A$1:$F$2000,1,FALSE),"")</f>
        <v>3588</v>
      </c>
      <c r="B32" s="5" t="str">
        <f>IFERROR(VLOOKUP('Requête 052'!$A31,'Requête 052'!$A$1:$F$2000,2,FALSE),"")</f>
        <v>CGECP ST OUEN L AUMONE TDI</v>
      </c>
      <c r="C32" s="14">
        <f>IFERROR(VLOOKUP('Requête 052'!$A31,'Requête 052'!$A$1:$F$2000,3,FALSE),"")</f>
        <v>43801</v>
      </c>
      <c r="D32" s="5" t="str">
        <f>IFERROR(VLOOKUP('Requête 052'!$A31,'Requête 052'!$A$1:$F$2000,4,FALSE),"")</f>
        <v>ENCOMBRANTS</v>
      </c>
      <c r="E32" s="5" t="str">
        <f>IFERROR(VLOOKUP('Requête 052'!$A31,'Requête 052'!$A$1:$F$2000,5,FALSE),"")</f>
        <v>ENCOMBRANTS</v>
      </c>
      <c r="F32" s="5">
        <f>IFERROR(VLOOKUP('Requête 052'!$A31,'Requête 052'!$A$1:$F$2000,6,FALSE),"")</f>
        <v>1.7</v>
      </c>
      <c r="G32" s="15" t="str">
        <f>IFERROR(VLOOKUP(A32,'Fichier source CGECP'!$A$1:$F$1259,1,FALSE),"")</f>
        <v/>
      </c>
      <c r="H32" s="15" t="str">
        <f>IFERROR(VLOOKUP(A32,'Fichier source CGECP'!$A$1:$F$1259,2,FALSE),"")</f>
        <v/>
      </c>
      <c r="I32" s="38" t="str">
        <f>IFERROR(VLOOKUP(A32,'Fichier source CGECP'!$A$1:$F$1259,3,FALSE),"")</f>
        <v/>
      </c>
      <c r="J32" s="15" t="str">
        <f>IFERROR(VLOOKUP(A32,'Fichier source CGECP'!$A$1:$F$1259,4,FALSE),"")</f>
        <v/>
      </c>
      <c r="K32" s="15" t="str">
        <f>IFERROR(VLOOKUP(A32,'Fichier source CGECP'!$A$1:$F$1259,5,FALSE),"")</f>
        <v/>
      </c>
      <c r="L32" s="33" t="str">
        <f>IFERROR(IF(COUNTIFS($A$3:$A31,$A32,$B$3:$B31,$B32,$C$3:$C31,$C32,$D$3:$D31,$D32,$E$3:$E31,$E32,$F$3:$F31,$F32)&gt;0,"",VLOOKUP(A32,'Fichier source CGECP'!$A$1:$F$1259,6,FALSE)),"")</f>
        <v/>
      </c>
      <c r="M32" s="36" t="str">
        <f t="shared" si="5"/>
        <v/>
      </c>
      <c r="N32" s="35" t="str">
        <f t="shared" si="1"/>
        <v>Ok</v>
      </c>
      <c r="O32" s="35" t="str">
        <f t="shared" si="2"/>
        <v>Ecart</v>
      </c>
      <c r="P32" s="35" t="str">
        <f t="shared" si="3"/>
        <v>Ok</v>
      </c>
      <c r="Q32" s="35" t="str">
        <f t="shared" si="4"/>
        <v>Ecart</v>
      </c>
    </row>
    <row r="33" spans="1:17" ht="15.75" hidden="1" customHeight="1" x14ac:dyDescent="0.25">
      <c r="A33" s="12">
        <f>IFERROR(VLOOKUP('Requête 052'!$A32,'Requête 052'!$A$1:$F$2000,1,FALSE),"")</f>
        <v>3595</v>
      </c>
      <c r="B33" s="5" t="str">
        <f>IFERROR(VLOOKUP('Requête 052'!$A32,'Requête 052'!$A$1:$F$2000,2,FALSE),"")</f>
        <v>CGECP ST OUEN L AUMONE UVEND</v>
      </c>
      <c r="C33" s="14">
        <f>IFERROR(VLOOKUP('Requête 052'!$A32,'Requête 052'!$A$1:$F$2000,3,FALSE),"")</f>
        <v>43801</v>
      </c>
      <c r="D33" s="5" t="str">
        <f>IFERROR(VLOOKUP('Requête 052'!$A32,'Requête 052'!$A$1:$F$2000,4,FALSE),"")</f>
        <v>DECHET A INCINERER</v>
      </c>
      <c r="E33" s="5" t="str">
        <f>IFERROR(VLOOKUP('Requête 052'!$A32,'Requête 052'!$A$1:$F$2000,5,FALSE),"")</f>
        <v>DECHET A INCINERER</v>
      </c>
      <c r="F33" s="5">
        <f>IFERROR(VLOOKUP('Requête 052'!$A32,'Requête 052'!$A$1:$F$2000,6,FALSE),"")</f>
        <v>1.78</v>
      </c>
      <c r="G33" s="15">
        <f>IFERROR(VLOOKUP(A33,'Fichier source CGECP'!$A$1:$F$1259,1,FALSE),"")</f>
        <v>3595</v>
      </c>
      <c r="H33" s="15" t="str">
        <f>IFERROR(VLOOKUP(A33,'Fichier source CGECP'!$A$1:$F$1259,2,FALSE),"")</f>
        <v>CGECP</v>
      </c>
      <c r="I33" s="38">
        <f>IFERROR(VLOOKUP(A33,'Fichier source CGECP'!$A$1:$F$1259,3,FALSE),"")</f>
        <v>43801</v>
      </c>
      <c r="J33" s="15" t="str">
        <f>IFERROR(VLOOKUP(A33,'Fichier source CGECP'!$A$1:$F$1259,4,FALSE),"")</f>
        <v>DECHET A INCINERER TRI</v>
      </c>
      <c r="K33" s="15" t="str">
        <f>IFERROR(VLOOKUP(A33,'Fichier source CGECP'!$A$1:$F$1259,5,FALSE),"")</f>
        <v>DECHET A INCINERER TRI</v>
      </c>
      <c r="L33" s="33">
        <f>IFERROR(IF(COUNTIFS($A$3:$A32,$A33,$B$3:$B32,$B33,$C$3:$C32,$C33,$D$3:$D32,$D33,$E$3:$E32,$E33,$F$3:$F32,$F33)&gt;0,"",VLOOKUP(A33,'Fichier source CGECP'!$A$1:$F$1259,6,FALSE)),"")</f>
        <v>2.8</v>
      </c>
      <c r="M33" s="36">
        <f t="shared" si="5"/>
        <v>-1.0199999999999998</v>
      </c>
      <c r="N33" s="35" t="str">
        <f t="shared" si="1"/>
        <v>Ok</v>
      </c>
      <c r="O33" s="35" t="str">
        <f t="shared" si="2"/>
        <v>Ecart</v>
      </c>
      <c r="P33" s="35" t="str">
        <f t="shared" si="3"/>
        <v>Ecart</v>
      </c>
      <c r="Q33" s="35" t="str">
        <f t="shared" si="4"/>
        <v>Ecart</v>
      </c>
    </row>
    <row r="34" spans="1:17" ht="15.75" hidden="1" customHeight="1" x14ac:dyDescent="0.25">
      <c r="A34" s="12">
        <f>IFERROR(VLOOKUP('Requête 052'!$A33,'Requête 052'!$A$1:$F$2000,1,FALSE),"")</f>
        <v>3605</v>
      </c>
      <c r="B34" s="5" t="str">
        <f>IFERROR(VLOOKUP('Requête 052'!$A33,'Requête 052'!$A$1:$F$2000,2,FALSE),"")</f>
        <v>CGECP ST OUEN L AUMONE DVBIODIV</v>
      </c>
      <c r="C34" s="14">
        <f>IFERROR(VLOOKUP('Requête 052'!$A33,'Requête 052'!$A$1:$F$2000,3,FALSE),"")</f>
        <v>43801</v>
      </c>
      <c r="D34" s="5" t="str">
        <f>IFERROR(VLOOKUP('Requête 052'!$A33,'Requête 052'!$A$1:$F$2000,4,FALSE),"")</f>
        <v>DECHETS VERTS EN MELANGE</v>
      </c>
      <c r="E34" s="5" t="str">
        <f>IFERROR(VLOOKUP('Requête 052'!$A33,'Requête 052'!$A$1:$F$2000,5,FALSE),"")</f>
        <v>DECHETS VERTS EN MELANGE</v>
      </c>
      <c r="F34" s="5">
        <f>IFERROR(VLOOKUP('Requête 052'!$A33,'Requête 052'!$A$1:$F$2000,6,FALSE),"")</f>
        <v>5.18</v>
      </c>
      <c r="G34" s="15" t="str">
        <f>IFERROR(VLOOKUP(A34,'Fichier source CGECP'!$A$1:$F$1259,1,FALSE),"")</f>
        <v/>
      </c>
      <c r="H34" s="15" t="str">
        <f>IFERROR(VLOOKUP(A34,'Fichier source CGECP'!$A$1:$F$1259,2,FALSE),"")</f>
        <v/>
      </c>
      <c r="I34" s="38" t="str">
        <f>IFERROR(VLOOKUP(A34,'Fichier source CGECP'!$A$1:$F$1259,3,FALSE),"")</f>
        <v/>
      </c>
      <c r="J34" s="15" t="str">
        <f>IFERROR(VLOOKUP(A34,'Fichier source CGECP'!$A$1:$F$1259,4,FALSE),"")</f>
        <v/>
      </c>
      <c r="K34" s="15" t="str">
        <f>IFERROR(VLOOKUP(A34,'Fichier source CGECP'!$A$1:$F$1259,5,FALSE),"")</f>
        <v/>
      </c>
      <c r="L34" s="33" t="str">
        <f>IFERROR(IF(COUNTIFS($A$3:$A33,$A34,$B$3:$B33,$B34,$C$3:$C33,$C34,$D$3:$D33,$D34,$E$3:$E33,$E34,$F$3:$F33,$F34)&gt;0,"",VLOOKUP(A34,'Fichier source CGECP'!$A$1:$F$1259,6,FALSE)),"")</f>
        <v/>
      </c>
      <c r="M34" s="36" t="str">
        <f t="shared" si="5"/>
        <v/>
      </c>
      <c r="N34" s="35" t="str">
        <f t="shared" si="1"/>
        <v>Ok</v>
      </c>
      <c r="O34" s="35" t="str">
        <f t="shared" si="2"/>
        <v>Ecart</v>
      </c>
      <c r="P34" s="35" t="str">
        <f t="shared" si="3"/>
        <v>Ok</v>
      </c>
      <c r="Q34" s="35" t="str">
        <f t="shared" si="4"/>
        <v>Ecart</v>
      </c>
    </row>
    <row r="35" spans="1:17" ht="15.75" hidden="1" customHeight="1" x14ac:dyDescent="0.25">
      <c r="A35" s="12">
        <f>IFERROR(VLOOKUP('Requête 052'!$A33,'Requête 052'!$A$1:$F$2000,1,FALSE),"")</f>
        <v>3605</v>
      </c>
      <c r="B35" s="12" t="str">
        <f>IFERROR(VLOOKUP('Requête 052'!$A33,'Requête 052'!$A$1:$F$2000,2,FALSE),"")</f>
        <v>CGECP ST OUEN L AUMONE DVBIODIV</v>
      </c>
      <c r="C35" s="14">
        <f>IFERROR(VLOOKUP('Requête 052'!$A33,'Requête 052'!$A$1:$F$2000,3,FALSE),"")</f>
        <v>43801</v>
      </c>
      <c r="D35" s="12" t="str">
        <f>IFERROR(VLOOKUP('Requête 052'!$A33,'Requête 052'!$A$1:$F$2000,4,FALSE),"")</f>
        <v>DECHETS VERTS EN MELANGE</v>
      </c>
      <c r="E35" s="12" t="str">
        <f>IFERROR(VLOOKUP('Requête 052'!$A33,'Requête 052'!$A$1:$F$2000,5,FALSE),"")</f>
        <v>DECHETS VERTS EN MELANGE</v>
      </c>
      <c r="F35" s="16">
        <f>IFERROR(VLOOKUP('Requête 052'!$A33,'Requête 052'!$A$1:$F$2000,6,FALSE),"")</f>
        <v>5.18</v>
      </c>
      <c r="G35" s="15" t="str">
        <f>IFERROR(VLOOKUP(A35,'Fichier source CGECP'!$A$1:$F$1259,1,FALSE),"")</f>
        <v/>
      </c>
      <c r="H35" s="15" t="str">
        <f>IFERROR(VLOOKUP(A35,'Fichier source CGECP'!$A$1:$F$1259,2,FALSE),"")</f>
        <v/>
      </c>
      <c r="I35" s="38" t="str">
        <f>IFERROR(VLOOKUP(A35,'Fichier source CGECP'!$A$1:$F$1259,3,FALSE),"")</f>
        <v/>
      </c>
      <c r="J35" s="15" t="str">
        <f>IFERROR(VLOOKUP(A35,'Fichier source CGECP'!$A$1:$F$1259,4,FALSE),"")</f>
        <v/>
      </c>
      <c r="K35" s="15" t="str">
        <f>IFERROR(VLOOKUP(A35,'Fichier source CGECP'!$A$1:$F$1259,5,FALSE),"")</f>
        <v/>
      </c>
      <c r="L35" s="33" t="str">
        <f>IFERROR(IF(COUNTIFS($A$3:$A34,$A35,$B$3:$B34,$B35,$C$3:$C34,$C35,$D$3:$D34,$D35,$E$3:$E34,$E35,$F$3:$F34,$F35)&gt;0,"",VLOOKUP(A35,'Fichier source CGECP'!$A$1:$F$1259,6,FALSE)),"")</f>
        <v/>
      </c>
      <c r="M35" s="36" t="str">
        <f t="shared" si="5"/>
        <v/>
      </c>
      <c r="N35" s="35" t="str">
        <f t="shared" si="1"/>
        <v>Ok</v>
      </c>
      <c r="O35" s="35" t="str">
        <f t="shared" si="2"/>
        <v>Ecart</v>
      </c>
      <c r="P35" s="35" t="str">
        <f t="shared" si="3"/>
        <v>Ok</v>
      </c>
      <c r="Q35" s="35" t="str">
        <f t="shared" si="4"/>
        <v>Ecart</v>
      </c>
    </row>
    <row r="36" spans="1:17" ht="15.75" hidden="1" customHeight="1" x14ac:dyDescent="0.25">
      <c r="A36" s="12">
        <f>IFERROR(VLOOKUP('Requête 052'!$A34,'Requête 052'!$A$1:$F$2000,1,FALSE),"")</f>
        <v>3607</v>
      </c>
      <c r="B36" s="12" t="str">
        <f>IFERROR(VLOOKUP('Requête 052'!$A34,'Requête 052'!$A$1:$F$2000,2,FALSE),"")</f>
        <v>CGECP ST OUEN L AUMONE TDI</v>
      </c>
      <c r="C36" s="14">
        <f>IFERROR(VLOOKUP('Requête 052'!$A34,'Requête 052'!$A$1:$F$2000,3,FALSE),"")</f>
        <v>43801</v>
      </c>
      <c r="D36" s="12" t="str">
        <f>IFERROR(VLOOKUP('Requête 052'!$A34,'Requête 052'!$A$1:$F$2000,4,FALSE),"")</f>
        <v>CARTONS ET SACHES PLAST - 1.04.00</v>
      </c>
      <c r="E36" s="12" t="str">
        <f>IFERROR(VLOOKUP('Requête 052'!$A34,'Requête 052'!$A$1:$F$2000,5,FALSE),"")</f>
        <v>PE GRANDE SURFACE-PEGS</v>
      </c>
      <c r="F36" s="16">
        <f>IFERROR(VLOOKUP('Requête 052'!$A34,'Requête 052'!$A$1:$F$2000,6,FALSE),"")</f>
        <v>5.74</v>
      </c>
      <c r="G36" s="15">
        <f>IFERROR(VLOOKUP(A36,'Fichier source CGECP'!$A$1:$F$1259,1,FALSE),"")</f>
        <v>3607</v>
      </c>
      <c r="H36" s="15" t="str">
        <f>IFERROR(VLOOKUP(A36,'Fichier source CGECP'!$A$1:$F$1259,2,FALSE),"")</f>
        <v>CGECP</v>
      </c>
      <c r="I36" s="38">
        <f>IFERROR(VLOOKUP(A36,'Fichier source CGECP'!$A$1:$F$1259,3,FALSE),"")</f>
        <v>43801</v>
      </c>
      <c r="J36" s="15">
        <f>IFERROR(VLOOKUP(A36,'Fichier source CGECP'!$A$1:$F$1259,4,FALSE),"")</f>
        <v>0</v>
      </c>
      <c r="K36" s="15" t="str">
        <f>IFERROR(VLOOKUP(A36,'Fichier source CGECP'!$A$1:$F$1259,5,FALSE),"")</f>
        <v>CARTONS</v>
      </c>
      <c r="L36" s="33">
        <f>IFERROR(IF(COUNTIFS($A$3:$A35,$A36,$B$3:$B35,$B36,$C$3:$C35,$C36,$D$3:$D35,$D36,$E$3:$E35,$E36,$F$3:$F35,$F36)&gt;0,"",VLOOKUP(A36,'Fichier source CGECP'!$A$1:$F$1259,6,FALSE)),"")</f>
        <v>0.24</v>
      </c>
      <c r="M36" s="36">
        <f t="shared" si="5"/>
        <v>5.5</v>
      </c>
      <c r="N36" s="35" t="str">
        <f t="shared" si="1"/>
        <v>Ok</v>
      </c>
      <c r="O36" s="35" t="str">
        <f t="shared" si="2"/>
        <v>Ecart</v>
      </c>
      <c r="P36" s="35" t="str">
        <f t="shared" si="3"/>
        <v>Ok</v>
      </c>
      <c r="Q36" s="35" t="str">
        <f t="shared" si="4"/>
        <v>Ecart</v>
      </c>
    </row>
    <row r="37" spans="1:17" ht="15.75" hidden="1" customHeight="1" x14ac:dyDescent="0.25">
      <c r="A37" s="12">
        <f>IFERROR(VLOOKUP('Requête 052'!$A35,'Requête 052'!$A$1:$F$2000,1,FALSE),"")</f>
        <v>3607</v>
      </c>
      <c r="B37" s="12" t="str">
        <f>IFERROR(VLOOKUP('Requête 052'!$A35,'Requête 052'!$A$1:$F$2000,2,FALSE),"")</f>
        <v>CGECP ST OUEN L AUMONE TDI</v>
      </c>
      <c r="C37" s="14">
        <f>IFERROR(VLOOKUP('Requête 052'!$A35,'Requête 052'!$A$1:$F$2000,3,FALSE),"")</f>
        <v>43801</v>
      </c>
      <c r="D37" s="12" t="str">
        <f>IFERROR(VLOOKUP('Requête 052'!$A35,'Requête 052'!$A$1:$F$2000,4,FALSE),"")</f>
        <v>CARTONS ET SACHES PLAST - 1.04.00</v>
      </c>
      <c r="E37" s="12" t="str">
        <f>IFERROR(VLOOKUP('Requête 052'!$A35,'Requête 052'!$A$1:$F$2000,5,FALSE),"")</f>
        <v>PE GRANDE SURFACE-PEGS</v>
      </c>
      <c r="F37" s="16">
        <f>IFERROR(VLOOKUP('Requête 052'!$A35,'Requête 052'!$A$1:$F$2000,6,FALSE),"")</f>
        <v>5.74</v>
      </c>
      <c r="G37" s="15">
        <f>IFERROR(VLOOKUP(A37,'Fichier source CGECP'!$A$1:$F$1259,1,FALSE),"")</f>
        <v>3607</v>
      </c>
      <c r="H37" s="15" t="str">
        <f>IFERROR(VLOOKUP(A37,'Fichier source CGECP'!$A$1:$F$1259,2,FALSE),"")</f>
        <v>CGECP</v>
      </c>
      <c r="I37" s="38">
        <f>IFERROR(VLOOKUP(A37,'Fichier source CGECP'!$A$1:$F$1259,3,FALSE),"")</f>
        <v>43801</v>
      </c>
      <c r="J37" s="15">
        <f>IFERROR(VLOOKUP(A37,'Fichier source CGECP'!$A$1:$F$1259,4,FALSE),"")</f>
        <v>0</v>
      </c>
      <c r="K37" s="15" t="str">
        <f>IFERROR(VLOOKUP(A37,'Fichier source CGECP'!$A$1:$F$1259,5,FALSE),"")</f>
        <v>CARTONS</v>
      </c>
      <c r="L37" s="33" t="str">
        <f>IFERROR(IF(COUNTIFS($A$3:$A36,$A37,$B$3:$B36,$B37,$C$3:$C36,$C37,$D$3:$D36,$D37,$E$3:$E36,$E37,$F$3:$F36,$F37)&gt;0,"",VLOOKUP(A37,'Fichier source CGECP'!$A$1:$F$1259,6,FALSE)),"")</f>
        <v/>
      </c>
      <c r="M37" s="36" t="str">
        <f t="shared" si="5"/>
        <v/>
      </c>
      <c r="N37" s="35" t="str">
        <f t="shared" si="1"/>
        <v>Ok</v>
      </c>
      <c r="O37" s="35" t="str">
        <f t="shared" si="2"/>
        <v>Ecart</v>
      </c>
      <c r="P37" s="35" t="str">
        <f t="shared" si="3"/>
        <v>Ok</v>
      </c>
      <c r="Q37" s="35" t="str">
        <f t="shared" si="4"/>
        <v>Ecart</v>
      </c>
    </row>
    <row r="38" spans="1:17" ht="15.75" hidden="1" customHeight="1" x14ac:dyDescent="0.25">
      <c r="A38" s="12">
        <f>IFERROR(VLOOKUP('Requête 052'!$A36,'Requête 052'!$A$1:$F$2000,1,FALSE),"")</f>
        <v>3607</v>
      </c>
      <c r="B38" s="12" t="str">
        <f>IFERROR(VLOOKUP('Requête 052'!$A36,'Requête 052'!$A$1:$F$2000,2,FALSE),"")</f>
        <v>CGECP ST OUEN L AUMONE TDI</v>
      </c>
      <c r="C38" s="14">
        <f>IFERROR(VLOOKUP('Requête 052'!$A36,'Requête 052'!$A$1:$F$2000,3,FALSE),"")</f>
        <v>43801</v>
      </c>
      <c r="D38" s="12" t="str">
        <f>IFERROR(VLOOKUP('Requête 052'!$A36,'Requête 052'!$A$1:$F$2000,4,FALSE),"")</f>
        <v>CARTONS ET SACHES PLAST - 1.04.00</v>
      </c>
      <c r="E38" s="12" t="str">
        <f>IFERROR(VLOOKUP('Requête 052'!$A36,'Requête 052'!$A$1:$F$2000,5,FALSE),"")</f>
        <v>PE GRANDE SURFACE-PEGS</v>
      </c>
      <c r="F38" s="16">
        <f>IFERROR(VLOOKUP('Requête 052'!$A36,'Requête 052'!$A$1:$F$2000,6,FALSE),"")</f>
        <v>5.74</v>
      </c>
      <c r="G38" s="15">
        <f>IFERROR(VLOOKUP(A38,'Fichier source CGECP'!$A$1:$F$1259,1,FALSE),"")</f>
        <v>3607</v>
      </c>
      <c r="H38" s="15" t="str">
        <f>IFERROR(VLOOKUP(A38,'Fichier source CGECP'!$A$1:$F$1259,2,FALSE),"")</f>
        <v>CGECP</v>
      </c>
      <c r="I38" s="38">
        <f>IFERROR(VLOOKUP(A38,'Fichier source CGECP'!$A$1:$F$1259,3,FALSE),"")</f>
        <v>43801</v>
      </c>
      <c r="J38" s="15">
        <f>IFERROR(VLOOKUP(A38,'Fichier source CGECP'!$A$1:$F$1259,4,FALSE),"")</f>
        <v>0</v>
      </c>
      <c r="K38" s="15" t="str">
        <f>IFERROR(VLOOKUP(A38,'Fichier source CGECP'!$A$1:$F$1259,5,FALSE),"")</f>
        <v>CARTONS</v>
      </c>
      <c r="L38" s="33" t="str">
        <f>IFERROR(IF(COUNTIFS($A$3:$A37,$A38,$B$3:$B37,$B38,$C$3:$C37,$C38,$D$3:$D37,$D38,$E$3:$E37,$E38,$F$3:$F37,$F38)&gt;0,"",VLOOKUP(A38,'Fichier source CGECP'!$A$1:$F$1259,6,FALSE)),"")</f>
        <v/>
      </c>
      <c r="M38" s="36" t="str">
        <f t="shared" si="5"/>
        <v/>
      </c>
      <c r="N38" s="35" t="str">
        <f t="shared" si="1"/>
        <v>Ok</v>
      </c>
      <c r="O38" s="35" t="str">
        <f t="shared" si="2"/>
        <v>Ecart</v>
      </c>
      <c r="P38" s="35" t="str">
        <f t="shared" si="3"/>
        <v>Ok</v>
      </c>
      <c r="Q38" s="35" t="str">
        <f t="shared" si="4"/>
        <v>Ecart</v>
      </c>
    </row>
    <row r="39" spans="1:17" ht="15.75" hidden="1" customHeight="1" x14ac:dyDescent="0.25">
      <c r="A39" s="12">
        <f>IFERROR(VLOOKUP('Requête 052'!$A37,'Requête 052'!$A$1:$F$2000,1,FALSE),"")</f>
        <v>3610</v>
      </c>
      <c r="B39" s="12" t="str">
        <f>IFERROR(VLOOKUP('Requête 052'!$A37,'Requête 052'!$A$1:$F$2000,2,FALSE),"")</f>
        <v>CGECP ST OUEN L AUMONE TDI</v>
      </c>
      <c r="C39" s="14">
        <f>IFERROR(VLOOKUP('Requête 052'!$A37,'Requête 052'!$A$1:$F$2000,3,FALSE),"")</f>
        <v>43801</v>
      </c>
      <c r="D39" s="12" t="str">
        <f>IFERROR(VLOOKUP('Requête 052'!$A37,'Requête 052'!$A$1:$F$2000,4,FALSE),"")</f>
        <v>DECHETS INDUSTRIELS BANALS</v>
      </c>
      <c r="E39" s="12" t="str">
        <f>IFERROR(VLOOKUP('Requête 052'!$A37,'Requête 052'!$A$1:$F$2000,5,FALSE),"")</f>
        <v>DECHETS INDUSTRIELS BANALS</v>
      </c>
      <c r="F39" s="16">
        <f>IFERROR(VLOOKUP('Requête 052'!$A37,'Requête 052'!$A$1:$F$2000,6,FALSE),"")</f>
        <v>4.9000000000000004</v>
      </c>
      <c r="G39" s="15">
        <f>IFERROR(VLOOKUP(A39,'Fichier source CGECP'!$A$1:$F$1259,1,FALSE),"")</f>
        <v>3610</v>
      </c>
      <c r="H39" s="15" t="str">
        <f>IFERROR(VLOOKUP(A39,'Fichier source CGECP'!$A$1:$F$1259,2,FALSE),"")</f>
        <v>CGECP</v>
      </c>
      <c r="I39" s="46">
        <f>IFERROR(VLOOKUP(A39,'Fichier source CGECP'!$A$1:$F$1259,3,FALSE),"")</f>
        <v>43801</v>
      </c>
      <c r="J39" s="15" t="str">
        <f>IFERROR(VLOOKUP(A39,'Fichier source CGECP'!$A$1:$F$1259,4,FALSE),"")</f>
        <v>DECHETS INDUSTRIELS BANALS</v>
      </c>
      <c r="K39" s="15" t="str">
        <f>IFERROR(VLOOKUP(A39,'Fichier source CGECP'!$A$1:$F$1259,5,FALSE),"")</f>
        <v>DECHETS INDUSTRIELS BANALS</v>
      </c>
      <c r="L39" s="33">
        <f>IFERROR(IF(COUNTIFS($A$3:$A38,$A39,$B$3:$B38,$B39,$C$3:$C38,$C39,$D$3:$D38,$D39,$E$3:$E38,$E39,$F$3:$F38,$F39)&gt;0,"",VLOOKUP(A39,'Fichier source CGECP'!$A$1:$F$1259,6,FALSE)),"")</f>
        <v>1.7</v>
      </c>
      <c r="M39" s="36">
        <f t="shared" si="5"/>
        <v>3.2</v>
      </c>
      <c r="N39" s="35" t="str">
        <f t="shared" si="1"/>
        <v>Ok</v>
      </c>
      <c r="O39" s="35" t="str">
        <f t="shared" si="2"/>
        <v>Ok</v>
      </c>
      <c r="P39" s="35" t="str">
        <f t="shared" si="3"/>
        <v>Ok</v>
      </c>
      <c r="Q39" s="35" t="str">
        <f t="shared" si="4"/>
        <v>Ok</v>
      </c>
    </row>
    <row r="40" spans="1:17" ht="15.75" hidden="1" customHeight="1" x14ac:dyDescent="0.25">
      <c r="A40" s="12">
        <f>IFERROR(VLOOKUP('Requête 052'!$A38,'Requête 052'!$A$1:$F$2000,1,FALSE),"")</f>
        <v>3618</v>
      </c>
      <c r="B40" s="12" t="str">
        <f>IFERROR(VLOOKUP('Requête 052'!$A38,'Requête 052'!$A$1:$F$2000,2,FALSE),"")</f>
        <v>CGECP ST OUEN L AUMONE TDI</v>
      </c>
      <c r="C40" s="14">
        <f>IFERROR(VLOOKUP('Requête 052'!$A38,'Requête 052'!$A$1:$F$2000,3,FALSE),"")</f>
        <v>43801</v>
      </c>
      <c r="D40" s="12" t="str">
        <f>IFERROR(VLOOKUP('Requête 052'!$A38,'Requête 052'!$A$1:$F$2000,4,FALSE),"")</f>
        <v>BOIS D'EMBALLAGES BRUTS</v>
      </c>
      <c r="E40" s="12" t="str">
        <f>IFERROR(VLOOKUP('Requête 052'!$A38,'Requête 052'!$A$1:$F$2000,5,FALSE),"")</f>
        <v>BOIS D'EMBALLAGES BRUTS</v>
      </c>
      <c r="F40" s="16">
        <f>IFERROR(VLOOKUP('Requête 052'!$A38,'Requête 052'!$A$1:$F$2000,6,FALSE),"")</f>
        <v>2.86</v>
      </c>
      <c r="G40" s="15">
        <f>IFERROR(VLOOKUP(A40,'Fichier source CGECP'!$A$1:$F$1259,1,FALSE),"")</f>
        <v>3618</v>
      </c>
      <c r="H40" s="15" t="str">
        <f>IFERROR(VLOOKUP(A40,'Fichier source CGECP'!$A$1:$F$1259,2,FALSE),"")</f>
        <v>CGECP</v>
      </c>
      <c r="I40" s="38">
        <f>IFERROR(VLOOKUP(A40,'Fichier source CGECP'!$A$1:$F$1259,3,FALSE),"")</f>
        <v>43801</v>
      </c>
      <c r="J40" s="15" t="str">
        <f>IFERROR(VLOOKUP(A40,'Fichier source CGECP'!$A$1:$F$1259,4,FALSE),"")</f>
        <v>DECHETS INDUSTRIELS BANALS</v>
      </c>
      <c r="K40" s="15" t="str">
        <f>IFERROR(VLOOKUP(A40,'Fichier source CGECP'!$A$1:$F$1259,5,FALSE),"")</f>
        <v>DECHETS INDUSTRIELS BANALS</v>
      </c>
      <c r="L40" s="33">
        <f>IFERROR(IF(COUNTIFS($A$3:$A39,$A40,$B$3:$B39,$B40,$C$3:$C39,$C40,$D$3:$D39,$D40,$E$3:$E39,$E40,$F$3:$F39,$F40)&gt;0,"",VLOOKUP(A40,'Fichier source CGECP'!$A$1:$F$1259,6,FALSE)),"")</f>
        <v>0.32</v>
      </c>
      <c r="M40" s="36">
        <f t="shared" si="5"/>
        <v>2.54</v>
      </c>
      <c r="N40" s="35" t="str">
        <f t="shared" si="1"/>
        <v>Ok</v>
      </c>
      <c r="O40" s="35" t="str">
        <f t="shared" si="2"/>
        <v>Ecart</v>
      </c>
      <c r="P40" s="35" t="str">
        <f t="shared" si="3"/>
        <v>Ok</v>
      </c>
      <c r="Q40" s="35" t="str">
        <f t="shared" si="4"/>
        <v>Ecart</v>
      </c>
    </row>
    <row r="41" spans="1:17" ht="15.75" hidden="1" customHeight="1" x14ac:dyDescent="0.25">
      <c r="A41" s="12">
        <f>IFERROR(VLOOKUP('Requête 052'!$A40,'Requête 052'!$A$1:$F$2000,1,FALSE),"")</f>
        <v>3624</v>
      </c>
      <c r="B41" s="5" t="str">
        <f>IFERROR(VLOOKUP('Requête 052'!$A40,'Requête 052'!$A$1:$F$2000,2,FALSE),"")</f>
        <v>CGECP ST OUEN L AUMONE TDI</v>
      </c>
      <c r="C41" s="14">
        <f>IFERROR(VLOOKUP('Requête 052'!$A40,'Requête 052'!$A$1:$F$2000,3,FALSE),"")</f>
        <v>43801</v>
      </c>
      <c r="D41" s="5" t="str">
        <f>IFERROR(VLOOKUP('Requête 052'!$A40,'Requête 052'!$A$1:$F$2000,4,FALSE),"")</f>
        <v>DECHETS INDUSTRIELS BANALS</v>
      </c>
      <c r="E41" s="5" t="str">
        <f>IFERROR(VLOOKUP('Requête 052'!$A40,'Requête 052'!$A$1:$F$2000,5,FALSE),"")</f>
        <v>DECHETS INDUSTRIELS BANALS</v>
      </c>
      <c r="F41" s="5">
        <f>IFERROR(VLOOKUP('Requête 052'!$A40,'Requête 052'!$A$1:$F$2000,6,FALSE),"")</f>
        <v>3.3</v>
      </c>
      <c r="G41" s="15">
        <f>IFERROR(VLOOKUP(A41,'Fichier source CGECP'!$A$1:$F$1259,1,FALSE),"")</f>
        <v>3624</v>
      </c>
      <c r="H41" s="15" t="str">
        <f>IFERROR(VLOOKUP(A41,'Fichier source CGECP'!$A$1:$F$1259,2,FALSE),"")</f>
        <v>CGECP</v>
      </c>
      <c r="I41" s="38">
        <f>IFERROR(VLOOKUP(A41,'Fichier source CGECP'!$A$1:$F$1259,3,FALSE),"")</f>
        <v>43801</v>
      </c>
      <c r="J41" s="15" t="str">
        <f>IFERROR(VLOOKUP(A41,'Fichier source CGECP'!$A$1:$F$1259,4,FALSE),"")</f>
        <v>BOIS D'EMBALLAGES BRUTS</v>
      </c>
      <c r="K41" s="15" t="str">
        <f>IFERROR(VLOOKUP(A41,'Fichier source CGECP'!$A$1:$F$1259,5,FALSE),"")</f>
        <v>BOIS D'EMBALLAGES BRUTS</v>
      </c>
      <c r="L41" s="33">
        <f>IFERROR(IF(COUNTIFS($A$3:$A40,$A41,$B$3:$B40,$B41,$C$3:$C40,$C41,$D$3:$D40,$D41,$E$3:$E40,$E41,$F$3:$F40,$F41)&gt;0,"",VLOOKUP(A41,'Fichier source CGECP'!$A$1:$F$1259,6,FALSE)),"")</f>
        <v>0.93</v>
      </c>
      <c r="M41" s="36">
        <f t="shared" si="5"/>
        <v>2.3699999999999997</v>
      </c>
      <c r="N41" s="35" t="str">
        <f t="shared" si="1"/>
        <v>Ok</v>
      </c>
      <c r="O41" s="35" t="str">
        <f t="shared" si="2"/>
        <v>Ecart</v>
      </c>
      <c r="P41" s="35" t="str">
        <f t="shared" si="3"/>
        <v>Ok</v>
      </c>
      <c r="Q41" s="35" t="str">
        <f t="shared" si="4"/>
        <v>Ecart</v>
      </c>
    </row>
    <row r="42" spans="1:17" ht="15.75" hidden="1" customHeight="1" x14ac:dyDescent="0.25">
      <c r="A42" s="12">
        <f>IFERROR(VLOOKUP('Requête 052'!$A40,'Requête 052'!$A$1:$F$2000,1,FALSE),"")</f>
        <v>3624</v>
      </c>
      <c r="B42" s="12" t="str">
        <f>IFERROR(VLOOKUP('Requête 052'!$A40,'Requête 052'!$A$1:$F$2000,2,FALSE),"")</f>
        <v>CGECP ST OUEN L AUMONE TDI</v>
      </c>
      <c r="C42" s="14">
        <f>IFERROR(VLOOKUP('Requête 052'!$A40,'Requête 052'!$A$1:$F$2000,3,FALSE),"")</f>
        <v>43801</v>
      </c>
      <c r="D42" s="12" t="str">
        <f>IFERROR(VLOOKUP('Requête 052'!$A40,'Requête 052'!$A$1:$F$2000,4,FALSE),"")</f>
        <v>DECHETS INDUSTRIELS BANALS</v>
      </c>
      <c r="E42" s="12" t="str">
        <f>IFERROR(VLOOKUP('Requête 052'!$A40,'Requête 052'!$A$1:$F$2000,5,FALSE),"")</f>
        <v>DECHETS INDUSTRIELS BANALS</v>
      </c>
      <c r="F42" s="16">
        <f>IFERROR(VLOOKUP('Requête 052'!$A40,'Requête 052'!$A$1:$F$2000,6,FALSE),"")</f>
        <v>3.3</v>
      </c>
      <c r="G42" s="15">
        <f>IFERROR(VLOOKUP(A42,'Fichier source CGECP'!$A$1:$F$1259,1,FALSE),"")</f>
        <v>3624</v>
      </c>
      <c r="H42" s="15" t="str">
        <f>IFERROR(VLOOKUP(A42,'Fichier source CGECP'!$A$1:$F$1259,2,FALSE),"")</f>
        <v>CGECP</v>
      </c>
      <c r="I42" s="38">
        <f>IFERROR(VLOOKUP(A42,'Fichier source CGECP'!$A$1:$F$1259,3,FALSE),"")</f>
        <v>43801</v>
      </c>
      <c r="J42" s="15" t="str">
        <f>IFERROR(VLOOKUP(A42,'Fichier source CGECP'!$A$1:$F$1259,4,FALSE),"")</f>
        <v>BOIS D'EMBALLAGES BRUTS</v>
      </c>
      <c r="K42" s="15" t="str">
        <f>IFERROR(VLOOKUP(A42,'Fichier source CGECP'!$A$1:$F$1259,5,FALSE),"")</f>
        <v>BOIS D'EMBALLAGES BRUTS</v>
      </c>
      <c r="L42" s="33" t="str">
        <f>IFERROR(IF(COUNTIFS($A$3:$A41,$A42,$B$3:$B41,$B42,$C$3:$C41,$C42,$D$3:$D41,$D42,$E$3:$E41,$E42,$F$3:$F41,$F42)&gt;0,"",VLOOKUP(A42,'Fichier source CGECP'!$A$1:$F$1259,6,FALSE)),"")</f>
        <v/>
      </c>
      <c r="M42" s="36" t="str">
        <f t="shared" si="5"/>
        <v/>
      </c>
      <c r="N42" s="35" t="str">
        <f t="shared" si="1"/>
        <v>Ok</v>
      </c>
      <c r="O42" s="35" t="str">
        <f t="shared" si="2"/>
        <v>Ecart</v>
      </c>
      <c r="P42" s="35" t="str">
        <f t="shared" si="3"/>
        <v>Ok</v>
      </c>
      <c r="Q42" s="35" t="str">
        <f t="shared" si="4"/>
        <v>Ecart</v>
      </c>
    </row>
    <row r="43" spans="1:17" ht="15.75" hidden="1" customHeight="1" x14ac:dyDescent="0.25">
      <c r="A43" s="12">
        <f>IFERROR(VLOOKUP('Requête 052'!$A41,'Requête 052'!$A$1:$F$2000,1,FALSE),"")</f>
        <v>3627</v>
      </c>
      <c r="B43" s="12" t="str">
        <f>IFERROR(VLOOKUP('Requête 052'!$A41,'Requête 052'!$A$1:$F$2000,2,FALSE),"")</f>
        <v>CGECP ST OUEN L AUMONE TDI</v>
      </c>
      <c r="C43" s="14">
        <f>IFERROR(VLOOKUP('Requête 052'!$A41,'Requête 052'!$A$1:$F$2000,3,FALSE),"")</f>
        <v>43801</v>
      </c>
      <c r="D43" s="12" t="str">
        <f>IFERROR(VLOOKUP('Requête 052'!$A41,'Requête 052'!$A$1:$F$2000,4,FALSE),"")</f>
        <v>BOIS D'EMBALLAGES BRUTS</v>
      </c>
      <c r="E43" s="12" t="str">
        <f>IFERROR(VLOOKUP('Requête 052'!$A41,'Requête 052'!$A$1:$F$2000,5,FALSE),"")</f>
        <v>DECHETS INDUSTRIELS BANALS</v>
      </c>
      <c r="F43" s="16">
        <f>IFERROR(VLOOKUP('Requête 052'!$A41,'Requête 052'!$A$1:$F$2000,6,FALSE),"")</f>
        <v>4.42</v>
      </c>
      <c r="G43" s="15">
        <f>IFERROR(VLOOKUP(A43,'Fichier source CGECP'!$A$1:$F$1259,1,FALSE),"")</f>
        <v>3627</v>
      </c>
      <c r="H43" s="15" t="str">
        <f>IFERROR(VLOOKUP(A43,'Fichier source CGECP'!$A$1:$F$1259,2,FALSE),"")</f>
        <v>CGECP</v>
      </c>
      <c r="I43" s="46">
        <f>IFERROR(VLOOKUP(A43,'Fichier source CGECP'!$A$1:$F$1259,3,FALSE),"")</f>
        <v>43801</v>
      </c>
      <c r="J43" s="15">
        <f>IFERROR(VLOOKUP(A43,'Fichier source CGECP'!$A$1:$F$1259,4,FALSE),"")</f>
        <v>0</v>
      </c>
      <c r="K43" s="15" t="str">
        <f>IFERROR(VLOOKUP(A43,'Fichier source CGECP'!$A$1:$F$1259,5,FALSE),"")</f>
        <v>DECHETS INDUSTRIELS BANALS</v>
      </c>
      <c r="L43" s="33">
        <f>IFERROR(IF(COUNTIFS($A$3:$A42,$A43,$B$3:$B42,$B43,$C$3:$C42,$C43,$D$3:$D42,$D43,$E$3:$E42,$E43,$F$3:$F42,$F43)&gt;0,"",VLOOKUP(A43,'Fichier source CGECP'!$A$1:$F$1259,6,FALSE)),"")</f>
        <v>1.4</v>
      </c>
      <c r="M43" s="36">
        <f t="shared" si="5"/>
        <v>3.02</v>
      </c>
      <c r="N43" s="35" t="str">
        <f t="shared" si="1"/>
        <v>Ok</v>
      </c>
      <c r="O43" s="35" t="str">
        <f t="shared" si="2"/>
        <v>Ok</v>
      </c>
      <c r="P43" s="35" t="str">
        <f t="shared" si="3"/>
        <v>Ok</v>
      </c>
      <c r="Q43" s="35" t="str">
        <f t="shared" si="4"/>
        <v>Ok</v>
      </c>
    </row>
    <row r="44" spans="1:17" ht="15.75" hidden="1" customHeight="1" x14ac:dyDescent="0.25">
      <c r="A44" s="12">
        <f>IFERROR(VLOOKUP('Requête 052'!$A43,'Requête 052'!$A$1:$F$2000,1,FALSE),"")</f>
        <v>3646</v>
      </c>
      <c r="B44" s="5" t="str">
        <f>IFERROR(VLOOKUP('Requête 052'!$A43,'Requête 052'!$A$1:$F$2000,2,FALSE),"")</f>
        <v>CGECP ST OUEN L AUMONE TDI</v>
      </c>
      <c r="C44" s="14">
        <f>IFERROR(VLOOKUP('Requête 052'!$A43,'Requête 052'!$A$1:$F$2000,3,FALSE),"")</f>
        <v>43801</v>
      </c>
      <c r="D44" s="5" t="str">
        <f>IFERROR(VLOOKUP('Requête 052'!$A43,'Requête 052'!$A$1:$F$2000,4,FALSE),"")</f>
        <v>BOIS B BRUT</v>
      </c>
      <c r="E44" s="5" t="str">
        <f>IFERROR(VLOOKUP('Requête 052'!$A43,'Requête 052'!$A$1:$F$2000,5,FALSE),"")</f>
        <v>BOIS B BRUT</v>
      </c>
      <c r="F44" s="5">
        <f>IFERROR(VLOOKUP('Requête 052'!$A43,'Requête 052'!$A$1:$F$2000,6,FALSE),"")</f>
        <v>1.7</v>
      </c>
      <c r="G44" s="15">
        <f>IFERROR(VLOOKUP(A44,'Fichier source CGECP'!$A$1:$F$1259,1,FALSE),"")</f>
        <v>3646</v>
      </c>
      <c r="H44" s="15" t="str">
        <f>IFERROR(VLOOKUP(A44,'Fichier source CGECP'!$A$1:$F$1259,2,FALSE),"")</f>
        <v>CGECP</v>
      </c>
      <c r="I44" s="46">
        <f>IFERROR(VLOOKUP(A44,'Fichier source CGECP'!$A$1:$F$1259,3,FALSE),"")</f>
        <v>43801</v>
      </c>
      <c r="J44" s="15" t="str">
        <f>IFERROR(VLOOKUP(A44,'Fichier source CGECP'!$A$1:$F$1259,4,FALSE),"")</f>
        <v>BOIS B BRUT</v>
      </c>
      <c r="K44" s="15" t="str">
        <f>IFERROR(VLOOKUP(A44,'Fichier source CGECP'!$A$1:$F$1259,5,FALSE),"")</f>
        <v>BOIS B BRUT</v>
      </c>
      <c r="L44" s="33">
        <f>IFERROR(IF(COUNTIFS($A$3:$A43,$A44,$B$3:$B43,$B44,$C$3:$C43,$C44,$D$3:$D43,$D44,$E$3:$E43,$E44,$F$3:$F43,$F44)&gt;0,"",VLOOKUP(A44,'Fichier source CGECP'!$A$1:$F$1259,6,FALSE)),"")</f>
        <v>1.1399999999999999</v>
      </c>
      <c r="M44" s="36">
        <f t="shared" si="5"/>
        <v>0.56000000000000005</v>
      </c>
      <c r="N44" s="35" t="str">
        <f t="shared" si="1"/>
        <v>Ok</v>
      </c>
      <c r="O44" s="35" t="str">
        <f t="shared" si="2"/>
        <v>Ok</v>
      </c>
      <c r="P44" s="35" t="str">
        <f t="shared" si="3"/>
        <v>Ok</v>
      </c>
      <c r="Q44" s="35" t="str">
        <f t="shared" si="4"/>
        <v>Ok</v>
      </c>
    </row>
    <row r="45" spans="1:17" ht="15.75" hidden="1" customHeight="1" x14ac:dyDescent="0.25">
      <c r="A45" s="12">
        <f>IFERROR(VLOOKUP('Requête 052'!$A43,'Requête 052'!$A$1:$F$2000,1,FALSE),"")</f>
        <v>3646</v>
      </c>
      <c r="B45" s="12" t="str">
        <f>IFERROR(VLOOKUP('Requête 052'!$A43,'Requête 052'!$A$1:$F$2000,2,FALSE),"")</f>
        <v>CGECP ST OUEN L AUMONE TDI</v>
      </c>
      <c r="C45" s="14">
        <f>IFERROR(VLOOKUP('Requête 052'!$A43,'Requête 052'!$A$1:$F$2000,3,FALSE),"")</f>
        <v>43801</v>
      </c>
      <c r="D45" s="12" t="str">
        <f>IFERROR(VLOOKUP('Requête 052'!$A43,'Requête 052'!$A$1:$F$2000,4,FALSE),"")</f>
        <v>BOIS B BRUT</v>
      </c>
      <c r="E45" s="12" t="str">
        <f>IFERROR(VLOOKUP('Requête 052'!$A43,'Requête 052'!$A$1:$F$2000,5,FALSE),"")</f>
        <v>BOIS B BRUT</v>
      </c>
      <c r="F45" s="16">
        <f>IFERROR(VLOOKUP('Requête 052'!$A43,'Requête 052'!$A$1:$F$2000,6,FALSE),"")</f>
        <v>1.7</v>
      </c>
      <c r="G45" s="15">
        <f>IFERROR(VLOOKUP(A45,'Fichier source CGECP'!$A$1:$F$1259,1,FALSE),"")</f>
        <v>3646</v>
      </c>
      <c r="H45" s="15" t="str">
        <f>IFERROR(VLOOKUP(A45,'Fichier source CGECP'!$A$1:$F$1259,2,FALSE),"")</f>
        <v>CGECP</v>
      </c>
      <c r="I45" s="46">
        <f>IFERROR(VLOOKUP(A45,'Fichier source CGECP'!$A$1:$F$1259,3,FALSE),"")</f>
        <v>43801</v>
      </c>
      <c r="J45" s="15" t="str">
        <f>IFERROR(VLOOKUP(A45,'Fichier source CGECP'!$A$1:$F$1259,4,FALSE),"")</f>
        <v>BOIS B BRUT</v>
      </c>
      <c r="K45" s="15" t="str">
        <f>IFERROR(VLOOKUP(A45,'Fichier source CGECP'!$A$1:$F$1259,5,FALSE),"")</f>
        <v>BOIS B BRUT</v>
      </c>
      <c r="L45" s="33" t="str">
        <f>IFERROR(IF(COUNTIFS($A$3:$A44,$A45,$B$3:$B44,$B45,$C$3:$C44,$C45,$D$3:$D44,$D45,$E$3:$E44,$E45,$F$3:$F44,$F45)&gt;0,"",VLOOKUP(A45,'Fichier source CGECP'!$A$1:$F$1259,6,FALSE)),"")</f>
        <v/>
      </c>
      <c r="M45" s="36" t="str">
        <f t="shared" si="5"/>
        <v/>
      </c>
      <c r="N45" s="35" t="str">
        <f t="shared" si="1"/>
        <v>Ok</v>
      </c>
      <c r="O45" s="35" t="str">
        <f t="shared" si="2"/>
        <v>Ok</v>
      </c>
      <c r="P45" s="35" t="str">
        <f t="shared" si="3"/>
        <v>Ok</v>
      </c>
      <c r="Q45" s="35" t="str">
        <f t="shared" si="4"/>
        <v>Ok</v>
      </c>
    </row>
    <row r="46" spans="1:17" ht="15.75" hidden="1" customHeight="1" x14ac:dyDescent="0.25">
      <c r="A46" s="12">
        <f>IFERROR(VLOOKUP('Requête 052'!$A45,'Requête 052'!$A$1:$F$2000,1,FALSE),"")</f>
        <v>3648</v>
      </c>
      <c r="B46" s="5" t="str">
        <f>IFERROR(VLOOKUP('Requête 052'!$A45,'Requête 052'!$A$1:$F$2000,2,FALSE),"")</f>
        <v>CGECP ST OUEN L AUMONE TDI</v>
      </c>
      <c r="C46" s="14">
        <f>IFERROR(VLOOKUP('Requête 052'!$A45,'Requête 052'!$A$1:$F$2000,3,FALSE),"")</f>
        <v>43801</v>
      </c>
      <c r="D46" s="5" t="str">
        <f>IFERROR(VLOOKUP('Requête 052'!$A45,'Requête 052'!$A$1:$F$2000,4,FALSE),"")</f>
        <v>CARTONS</v>
      </c>
      <c r="E46" s="5" t="str">
        <f>IFERROR(VLOOKUP('Requête 052'!$A45,'Requête 052'!$A$1:$F$2000,5,FALSE),"")</f>
        <v>HUMIDITE</v>
      </c>
      <c r="F46" s="5">
        <f>IFERROR(VLOOKUP('Requête 052'!$A45,'Requête 052'!$A$1:$F$2000,6,FALSE),"")</f>
        <v>2.8</v>
      </c>
      <c r="G46" s="15">
        <f>IFERROR(VLOOKUP(A46,'Fichier source CGECP'!$A$1:$F$1259,1,FALSE),"")</f>
        <v>3648</v>
      </c>
      <c r="H46" s="15" t="str">
        <f>IFERROR(VLOOKUP(A46,'Fichier source CGECP'!$A$1:$F$1259,2,FALSE),"")</f>
        <v>CGECP</v>
      </c>
      <c r="I46" s="38">
        <f>IFERROR(VLOOKUP(A46,'Fichier source CGECP'!$A$1:$F$1259,3,FALSE),"")</f>
        <v>43801</v>
      </c>
      <c r="J46" s="15" t="str">
        <f>IFERROR(VLOOKUP(A46,'Fichier source CGECP'!$A$1:$F$1259,4,FALSE),"")</f>
        <v>ONDULES RECUPERES - 1.05.00</v>
      </c>
      <c r="K46" s="15" t="str">
        <f>IFERROR(VLOOKUP(A46,'Fichier source CGECP'!$A$1:$F$1259,5,FALSE),"")</f>
        <v>ONDULE RECUPERE VRAC - BALLE&lt;320 KG</v>
      </c>
      <c r="L46" s="33">
        <f>IFERROR(IF(COUNTIFS($A$3:$A45,$A46,$B$3:$B45,$B46,$C$3:$C45,$C46,$D$3:$D45,$D46,$E$3:$E45,$E46,$F$3:$F45,$F46)&gt;0,"",VLOOKUP(A46,'Fichier source CGECP'!$A$1:$F$1259,6,FALSE)),"")</f>
        <v>0.88200000000000001</v>
      </c>
      <c r="M46" s="36">
        <f t="shared" si="5"/>
        <v>1.9179999999999997</v>
      </c>
      <c r="N46" s="35" t="str">
        <f t="shared" si="1"/>
        <v>Ok</v>
      </c>
      <c r="O46" s="35" t="str">
        <f t="shared" si="2"/>
        <v>Ecart</v>
      </c>
      <c r="P46" s="35" t="str">
        <f t="shared" si="3"/>
        <v>Ok</v>
      </c>
      <c r="Q46" s="35" t="str">
        <f t="shared" si="4"/>
        <v>Ecart</v>
      </c>
    </row>
    <row r="47" spans="1:17" ht="15.75" hidden="1" customHeight="1" x14ac:dyDescent="0.25">
      <c r="A47" s="12">
        <f>IFERROR(VLOOKUP('Requête 052'!$A46,'Requête 052'!$A$1:$F$2000,1,FALSE),"")</f>
        <v>3648</v>
      </c>
      <c r="B47" s="5" t="str">
        <f>IFERROR(VLOOKUP('Requête 052'!$A46,'Requête 052'!$A$1:$F$2000,2,FALSE),"")</f>
        <v>CGECP ST OUEN L AUMONE TDI</v>
      </c>
      <c r="C47" s="14">
        <f>IFERROR(VLOOKUP('Requête 052'!$A46,'Requête 052'!$A$1:$F$2000,3,FALSE),"")</f>
        <v>43801</v>
      </c>
      <c r="D47" s="5" t="str">
        <f>IFERROR(VLOOKUP('Requête 052'!$A46,'Requête 052'!$A$1:$F$2000,4,FALSE),"")</f>
        <v>CARTONS</v>
      </c>
      <c r="E47" s="5" t="str">
        <f>IFERROR(VLOOKUP('Requête 052'!$A46,'Requête 052'!$A$1:$F$2000,5,FALSE),"")</f>
        <v>HUMIDITE</v>
      </c>
      <c r="F47" s="5">
        <f>IFERROR(VLOOKUP('Requête 052'!$A46,'Requête 052'!$A$1:$F$2000,6,FALSE),"")</f>
        <v>2.8</v>
      </c>
      <c r="G47" s="15">
        <f>IFERROR(VLOOKUP(A47,'Fichier source CGECP'!$A$1:$F$1259,1,FALSE),"")</f>
        <v>3648</v>
      </c>
      <c r="H47" s="15" t="str">
        <f>IFERROR(VLOOKUP(A47,'Fichier source CGECP'!$A$1:$F$1259,2,FALSE),"")</f>
        <v>CGECP</v>
      </c>
      <c r="I47" s="38">
        <f>IFERROR(VLOOKUP(A47,'Fichier source CGECP'!$A$1:$F$1259,3,FALSE),"")</f>
        <v>43801</v>
      </c>
      <c r="J47" s="15" t="str">
        <f>IFERROR(VLOOKUP(A47,'Fichier source CGECP'!$A$1:$F$1259,4,FALSE),"")</f>
        <v>ONDULES RECUPERES - 1.05.00</v>
      </c>
      <c r="K47" s="15" t="str">
        <f>IFERROR(VLOOKUP(A47,'Fichier source CGECP'!$A$1:$F$1259,5,FALSE),"")</f>
        <v>ONDULE RECUPERE VRAC - BALLE&lt;320 KG</v>
      </c>
      <c r="L47" s="33" t="str">
        <f>IFERROR(IF(COUNTIFS($A$3:$A46,$A47,$B$3:$B46,$B47,$C$3:$C46,$C47,$D$3:$D46,$D47,$E$3:$E46,$E47,$F$3:$F46,$F47)&gt;0,"",VLOOKUP(A47,'Fichier source CGECP'!$A$1:$F$1259,6,FALSE)),"")</f>
        <v/>
      </c>
      <c r="M47" s="36" t="str">
        <f t="shared" si="5"/>
        <v/>
      </c>
      <c r="N47" s="35" t="str">
        <f t="shared" si="1"/>
        <v>Ok</v>
      </c>
      <c r="O47" s="35" t="str">
        <f t="shared" si="2"/>
        <v>Ecart</v>
      </c>
      <c r="P47" s="35" t="str">
        <f t="shared" si="3"/>
        <v>Ok</v>
      </c>
      <c r="Q47" s="35" t="str">
        <f t="shared" si="4"/>
        <v>Ecart</v>
      </c>
    </row>
    <row r="48" spans="1:17" ht="15.75" hidden="1" customHeight="1" x14ac:dyDescent="0.25">
      <c r="A48" s="12">
        <f>IFERROR(VLOOKUP('Requête 052'!$A47,'Requête 052'!$A$1:$F$2000,1,FALSE),"")</f>
        <v>3660</v>
      </c>
      <c r="B48" s="5" t="str">
        <f>IFERROR(VLOOKUP('Requête 052'!$A47,'Requête 052'!$A$1:$F$2000,2,FALSE),"")</f>
        <v>CGECP ST OUEN L AUMONE TDI</v>
      </c>
      <c r="C48" s="14">
        <f>IFERROR(VLOOKUP('Requête 052'!$A47,'Requête 052'!$A$1:$F$2000,3,FALSE),"")</f>
        <v>43801</v>
      </c>
      <c r="D48" s="5" t="str">
        <f>IFERROR(VLOOKUP('Requête 052'!$A47,'Requête 052'!$A$1:$F$2000,4,FALSE),"")</f>
        <v>GRAVATS EN MELANGE</v>
      </c>
      <c r="E48" s="5" t="str">
        <f>IFERROR(VLOOKUP('Requête 052'!$A47,'Requête 052'!$A$1:$F$2000,5,FALSE),"")</f>
        <v>GRAVATS EN MELANGE</v>
      </c>
      <c r="F48" s="5">
        <f>IFERROR(VLOOKUP('Requête 052'!$A47,'Requête 052'!$A$1:$F$2000,6,FALSE),"")</f>
        <v>0.432</v>
      </c>
      <c r="G48" s="15" t="str">
        <f>IFERROR(VLOOKUP(A48,'Fichier source CGECP'!$A$1:$F$1259,1,FALSE),"")</f>
        <v/>
      </c>
      <c r="H48" s="15" t="str">
        <f>IFERROR(VLOOKUP(A48,'Fichier source CGECP'!$A$1:$F$1259,2,FALSE),"")</f>
        <v/>
      </c>
      <c r="I48" s="38" t="str">
        <f>IFERROR(VLOOKUP(A48,'Fichier source CGECP'!$A$1:$F$1259,3,FALSE),"")</f>
        <v/>
      </c>
      <c r="J48" s="15" t="str">
        <f>IFERROR(VLOOKUP(A48,'Fichier source CGECP'!$A$1:$F$1259,4,FALSE),"")</f>
        <v/>
      </c>
      <c r="K48" s="15" t="str">
        <f>IFERROR(VLOOKUP(A48,'Fichier source CGECP'!$A$1:$F$1259,5,FALSE),"")</f>
        <v/>
      </c>
      <c r="L48" s="33" t="str">
        <f>IFERROR(IF(COUNTIFS($A$3:$A47,$A48,$B$3:$B47,$B48,$C$3:$C47,$C48,$D$3:$D47,$D48,$E$3:$E47,$E48,$F$3:$F47,$F48)&gt;0,"",VLOOKUP(A48,'Fichier source CGECP'!$A$1:$F$1259,6,FALSE)),"")</f>
        <v/>
      </c>
      <c r="M48" s="36" t="str">
        <f t="shared" si="5"/>
        <v/>
      </c>
      <c r="N48" s="35" t="str">
        <f t="shared" si="1"/>
        <v>Ok</v>
      </c>
      <c r="O48" s="35" t="str">
        <f t="shared" si="2"/>
        <v>Ecart</v>
      </c>
      <c r="P48" s="35" t="str">
        <f t="shared" si="3"/>
        <v>Ok</v>
      </c>
      <c r="Q48" s="35" t="str">
        <f t="shared" si="4"/>
        <v>Ecart</v>
      </c>
    </row>
    <row r="49" spans="1:17" ht="15.75" hidden="1" customHeight="1" x14ac:dyDescent="0.25">
      <c r="A49" s="12">
        <f>IFERROR(VLOOKUP('Requête 052'!$A47,'Requête 052'!$A$1:$F$2000,1,FALSE),"")</f>
        <v>3660</v>
      </c>
      <c r="B49" s="12" t="str">
        <f>IFERROR(VLOOKUP('Requête 052'!$A47,'Requête 052'!$A$1:$F$2000,2,FALSE),"")</f>
        <v>CGECP ST OUEN L AUMONE TDI</v>
      </c>
      <c r="C49" s="14">
        <f>IFERROR(VLOOKUP('Requête 052'!$A47,'Requête 052'!$A$1:$F$2000,3,FALSE),"")</f>
        <v>43801</v>
      </c>
      <c r="D49" s="12" t="str">
        <f>IFERROR(VLOOKUP('Requête 052'!$A47,'Requête 052'!$A$1:$F$2000,4,FALSE),"")</f>
        <v>GRAVATS EN MELANGE</v>
      </c>
      <c r="E49" s="12" t="str">
        <f>IFERROR(VLOOKUP('Requête 052'!$A47,'Requête 052'!$A$1:$F$2000,5,FALSE),"")</f>
        <v>GRAVATS EN MELANGE</v>
      </c>
      <c r="F49" s="16">
        <f>IFERROR(VLOOKUP('Requête 052'!$A47,'Requête 052'!$A$1:$F$2000,6,FALSE),"")</f>
        <v>0.432</v>
      </c>
      <c r="G49" s="15" t="str">
        <f>IFERROR(VLOOKUP(A49,'Fichier source CGECP'!$A$1:$F$1259,1,FALSE),"")</f>
        <v/>
      </c>
      <c r="H49" s="15" t="str">
        <f>IFERROR(VLOOKUP(A49,'Fichier source CGECP'!$A$1:$F$1259,2,FALSE),"")</f>
        <v/>
      </c>
      <c r="I49" s="38" t="str">
        <f>IFERROR(VLOOKUP(A49,'Fichier source CGECP'!$A$1:$F$1259,3,FALSE),"")</f>
        <v/>
      </c>
      <c r="J49" s="15" t="str">
        <f>IFERROR(VLOOKUP(A49,'Fichier source CGECP'!$A$1:$F$1259,4,FALSE),"")</f>
        <v/>
      </c>
      <c r="K49" s="15" t="str">
        <f>IFERROR(VLOOKUP(A49,'Fichier source CGECP'!$A$1:$F$1259,5,FALSE),"")</f>
        <v/>
      </c>
      <c r="L49" s="33" t="str">
        <f>IFERROR(IF(COUNTIFS($A$3:$A48,$A49,$B$3:$B48,$B49,$C$3:$C48,$C49,$D$3:$D48,$D49,$E$3:$E48,$E49,$F$3:$F48,$F49)&gt;0,"",VLOOKUP(A49,'Fichier source CGECP'!$A$1:$F$1259,6,FALSE)),"")</f>
        <v/>
      </c>
      <c r="M49" s="36" t="str">
        <f t="shared" si="5"/>
        <v/>
      </c>
      <c r="N49" s="35" t="str">
        <f t="shared" si="1"/>
        <v>Ok</v>
      </c>
      <c r="O49" s="35" t="str">
        <f t="shared" si="2"/>
        <v>Ecart</v>
      </c>
      <c r="P49" s="35" t="str">
        <f t="shared" si="3"/>
        <v>Ok</v>
      </c>
      <c r="Q49" s="35" t="str">
        <f t="shared" si="4"/>
        <v>Ecart</v>
      </c>
    </row>
    <row r="50" spans="1:17" ht="15.75" hidden="1" customHeight="1" x14ac:dyDescent="0.25">
      <c r="A50" s="12">
        <f>IFERROR(VLOOKUP('Requête 052'!$A48,'Requête 052'!$A$1:$F$2000,1,FALSE),"")</f>
        <v>3666</v>
      </c>
      <c r="B50" s="12" t="str">
        <f>IFERROR(VLOOKUP('Requête 052'!$A48,'Requête 052'!$A$1:$F$2000,2,FALSE),"")</f>
        <v>CGECP ST OUEN L AUMONE TDI</v>
      </c>
      <c r="C50" s="14">
        <f>IFERROR(VLOOKUP('Requête 052'!$A48,'Requête 052'!$A$1:$F$2000,3,FALSE),"")</f>
        <v>43801</v>
      </c>
      <c r="D50" s="12" t="str">
        <f>IFERROR(VLOOKUP('Requête 052'!$A48,'Requête 052'!$A$1:$F$2000,4,FALSE),"")</f>
        <v>MATIERE VALO EN MELANGE</v>
      </c>
      <c r="E50" s="12" t="str">
        <f>IFERROR(VLOOKUP('Requête 052'!$A48,'Requête 052'!$A$1:$F$2000,5,FALSE),"")</f>
        <v>MATIERE VALO EN MELANGE</v>
      </c>
      <c r="F50" s="16">
        <f>IFERROR(VLOOKUP('Requête 052'!$A48,'Requête 052'!$A$1:$F$2000,6,FALSE),"")</f>
        <v>0.2</v>
      </c>
      <c r="G50" s="15">
        <f>IFERROR(VLOOKUP(A50,'Fichier source CGECP'!$A$1:$F$1259,1,FALSE),"")</f>
        <v>3666</v>
      </c>
      <c r="H50" s="15" t="str">
        <f>IFERROR(VLOOKUP(A50,'Fichier source CGECP'!$A$1:$F$1259,2,FALSE),"")</f>
        <v>CGECP</v>
      </c>
      <c r="I50" s="38">
        <f>IFERROR(VLOOKUP(A50,'Fichier source CGECP'!$A$1:$F$1259,3,FALSE),"")</f>
        <v>43801</v>
      </c>
      <c r="J50" s="15">
        <f>IFERROR(VLOOKUP(A50,'Fichier source CGECP'!$A$1:$F$1259,4,FALSE),"")</f>
        <v>0</v>
      </c>
      <c r="K50" s="15" t="str">
        <f>IFERROR(VLOOKUP(A50,'Fichier source CGECP'!$A$1:$F$1259,5,FALSE),"")</f>
        <v>ORDURES MENAGERES</v>
      </c>
      <c r="L50" s="33">
        <f>IFERROR(IF(COUNTIFS($A$3:$A49,$A50,$B$3:$B49,$B50,$C$3:$C49,$C50,$D$3:$D49,$D50,$E$3:$E49,$E50,$F$3:$F49,$F50)&gt;0,"",VLOOKUP(A50,'Fichier source CGECP'!$A$1:$F$1259,6,FALSE)),"")</f>
        <v>2.04</v>
      </c>
      <c r="M50" s="36">
        <f t="shared" si="5"/>
        <v>-1.84</v>
      </c>
      <c r="N50" s="35" t="str">
        <f t="shared" si="1"/>
        <v>Ok</v>
      </c>
      <c r="O50" s="35" t="str">
        <f t="shared" si="2"/>
        <v>Ecart</v>
      </c>
      <c r="P50" s="35" t="str">
        <f t="shared" si="3"/>
        <v>Ecart</v>
      </c>
      <c r="Q50" s="35" t="str">
        <f t="shared" si="4"/>
        <v>Ecart</v>
      </c>
    </row>
    <row r="51" spans="1:17" ht="15.75" hidden="1" customHeight="1" x14ac:dyDescent="0.25">
      <c r="A51" s="12">
        <f>IFERROR(VLOOKUP('Requête 052'!$A49,'Requête 052'!$A$1:$F$2000,1,FALSE),"")</f>
        <v>3667</v>
      </c>
      <c r="B51" s="12" t="str">
        <f>IFERROR(VLOOKUP('Requête 052'!$A49,'Requête 052'!$A$1:$F$2000,2,FALSE),"")</f>
        <v>CGECP ST OUEN L AUMONE TDI</v>
      </c>
      <c r="C51" s="14">
        <f>IFERROR(VLOOKUP('Requête 052'!$A49,'Requête 052'!$A$1:$F$2000,3,FALSE),"")</f>
        <v>43801</v>
      </c>
      <c r="D51" s="12" t="str">
        <f>IFERROR(VLOOKUP('Requête 052'!$A49,'Requête 052'!$A$1:$F$2000,4,FALSE),"")</f>
        <v>DECHETS INDUSTRIELS BANALS</v>
      </c>
      <c r="E51" s="12" t="str">
        <f>IFERROR(VLOOKUP('Requête 052'!$A49,'Requête 052'!$A$1:$F$2000,5,FALSE),"")</f>
        <v>DECHETS INDUSTRIELS BANALS</v>
      </c>
      <c r="F51" s="16">
        <f>IFERROR(VLOOKUP('Requête 052'!$A49,'Requête 052'!$A$1:$F$2000,6,FALSE),"")</f>
        <v>2.52</v>
      </c>
      <c r="G51" s="15">
        <f>IFERROR(VLOOKUP(A51,'Fichier source CGECP'!$A$1:$F$1259,1,FALSE),"")</f>
        <v>3667</v>
      </c>
      <c r="H51" s="15" t="str">
        <f>IFERROR(VLOOKUP(A51,'Fichier source CGECP'!$A$1:$F$1259,2,FALSE),"")</f>
        <v>CGECP</v>
      </c>
      <c r="I51" s="46">
        <f>IFERROR(VLOOKUP(A51,'Fichier source CGECP'!$A$1:$F$1259,3,FALSE),"")</f>
        <v>43801</v>
      </c>
      <c r="J51" s="15" t="str">
        <f>IFERROR(VLOOKUP(A51,'Fichier source CGECP'!$A$1:$F$1259,4,FALSE),"")</f>
        <v>DECHETS INDUSTRIELS BANALS</v>
      </c>
      <c r="K51" s="15" t="str">
        <f>IFERROR(VLOOKUP(A51,'Fichier source CGECP'!$A$1:$F$1259,5,FALSE),"")</f>
        <v>DECHETS INDUSTRIELS BANALS</v>
      </c>
      <c r="L51" s="33">
        <f>IFERROR(IF(COUNTIFS($A$3:$A50,$A51,$B$3:$B50,$B51,$C$3:$C50,$C51,$D$3:$D50,$D51,$E$3:$E50,$E51,$F$3:$F50,$F51)&gt;0,"",VLOOKUP(A51,'Fichier source CGECP'!$A$1:$F$1259,6,FALSE)),"")</f>
        <v>0.9</v>
      </c>
      <c r="M51" s="36">
        <f t="shared" si="5"/>
        <v>1.62</v>
      </c>
      <c r="N51" s="35" t="str">
        <f t="shared" si="1"/>
        <v>Ok</v>
      </c>
      <c r="O51" s="35" t="str">
        <f t="shared" si="2"/>
        <v>Ok</v>
      </c>
      <c r="P51" s="35" t="str">
        <f t="shared" si="3"/>
        <v>Ok</v>
      </c>
      <c r="Q51" s="35" t="str">
        <f t="shared" si="4"/>
        <v>Ok</v>
      </c>
    </row>
    <row r="52" spans="1:17" ht="15.75" hidden="1" customHeight="1" x14ac:dyDescent="0.25">
      <c r="A52" s="12">
        <f>IFERROR(VLOOKUP('Requête 052'!$A51,'Requête 052'!$A$1:$F$2000,1,FALSE),"")</f>
        <v>3671</v>
      </c>
      <c r="B52" s="5" t="str">
        <f>IFERROR(VLOOKUP('Requête 052'!$A51,'Requête 052'!$A$1:$F$2000,2,FALSE),"")</f>
        <v>CGECP ST OUEN L AUMONE TPCPR</v>
      </c>
      <c r="C52" s="14">
        <f>IFERROR(VLOOKUP('Requête 052'!$A51,'Requête 052'!$A$1:$F$2000,3,FALSE),"")</f>
        <v>43801</v>
      </c>
      <c r="D52" s="5" t="str">
        <f>IFERROR(VLOOKUP('Requête 052'!$A51,'Requête 052'!$A$1:$F$2000,4,FALSE),"")</f>
        <v>CARTONS ET SACHES PLAST - 1.04.00</v>
      </c>
      <c r="E52" s="5" t="str">
        <f>IFERROR(VLOOKUP('Requête 052'!$A51,'Requête 052'!$A$1:$F$2000,5,FALSE),"")</f>
        <v>REFUS DE TRI TPCPR</v>
      </c>
      <c r="F52" s="5">
        <f>IFERROR(VLOOKUP('Requête 052'!$A51,'Requête 052'!$A$1:$F$2000,6,FALSE),"")</f>
        <v>3.66</v>
      </c>
      <c r="G52" s="15">
        <f>IFERROR(VLOOKUP(A52,'Fichier source CGECP'!$A$1:$F$1259,1,FALSE),"")</f>
        <v>3671</v>
      </c>
      <c r="H52" s="15" t="str">
        <f>IFERROR(VLOOKUP(A52,'Fichier source CGECP'!$A$1:$F$1259,2,FALSE),"")</f>
        <v>CGECP</v>
      </c>
      <c r="I52" s="38">
        <f>IFERROR(VLOOKUP(A52,'Fichier source CGECP'!$A$1:$F$1259,3,FALSE),"")</f>
        <v>43801</v>
      </c>
      <c r="J52" s="15" t="str">
        <f>IFERROR(VLOOKUP(A52,'Fichier source CGECP'!$A$1:$F$1259,4,FALSE),"")</f>
        <v>CARTONS ET SACHES PLAST - 1.04.00</v>
      </c>
      <c r="K52" s="15" t="str">
        <f>IFERROR(VLOOKUP(A52,'Fichier source CGECP'!$A$1:$F$1259,5,FALSE),"")</f>
        <v>CARTONS ET SACHES PLAST - 1.04.00</v>
      </c>
      <c r="L52" s="33">
        <f>IFERROR(IF(COUNTIFS($A$3:$A51,$A52,$B$3:$B51,$B52,$C$3:$C51,$C52,$D$3:$D51,$D52,$E$3:$E51,$E52,$F$3:$F51,$F52)&gt;0,"",VLOOKUP(A52,'Fichier source CGECP'!$A$1:$F$1259,6,FALSE)),"")</f>
        <v>0.84</v>
      </c>
      <c r="M52" s="36">
        <f t="shared" si="5"/>
        <v>2.8200000000000003</v>
      </c>
      <c r="N52" s="35" t="str">
        <f t="shared" si="1"/>
        <v>Ok</v>
      </c>
      <c r="O52" s="35" t="str">
        <f t="shared" si="2"/>
        <v>Ecart</v>
      </c>
      <c r="P52" s="35" t="str">
        <f t="shared" si="3"/>
        <v>Ok</v>
      </c>
      <c r="Q52" s="35" t="str">
        <f t="shared" si="4"/>
        <v>Ecart</v>
      </c>
    </row>
    <row r="53" spans="1:17" ht="15.75" hidden="1" customHeight="1" x14ac:dyDescent="0.25">
      <c r="A53" s="12">
        <f>IFERROR(VLOOKUP('Requête 052'!$A52,'Requête 052'!$A$1:$F$2000,1,FALSE),"")</f>
        <v>3672</v>
      </c>
      <c r="B53" s="5" t="str">
        <f>IFERROR(VLOOKUP('Requête 052'!$A52,'Requête 052'!$A$1:$F$2000,2,FALSE),"")</f>
        <v>CGECP ST OUEN L AUMONE TDI</v>
      </c>
      <c r="C53" s="14">
        <f>IFERROR(VLOOKUP('Requête 052'!$A52,'Requête 052'!$A$1:$F$2000,3,FALSE),"")</f>
        <v>43801</v>
      </c>
      <c r="D53" s="5" t="str">
        <f>IFERROR(VLOOKUP('Requête 052'!$A52,'Requête 052'!$A$1:$F$2000,4,FALSE),"")</f>
        <v>ENCOMBRANTS</v>
      </c>
      <c r="E53" s="5" t="str">
        <f>IFERROR(VLOOKUP('Requête 052'!$A52,'Requête 052'!$A$1:$F$2000,5,FALSE),"")</f>
        <v>ENCOMBRANTS</v>
      </c>
      <c r="F53" s="5">
        <f>IFERROR(VLOOKUP('Requête 052'!$A52,'Requête 052'!$A$1:$F$2000,6,FALSE),"")</f>
        <v>2.17</v>
      </c>
      <c r="G53" s="15" t="str">
        <f>IFERROR(VLOOKUP(A53,'Fichier source CGECP'!$A$1:$F$1259,1,FALSE),"")</f>
        <v/>
      </c>
      <c r="H53" s="15" t="str">
        <f>IFERROR(VLOOKUP(A53,'Fichier source CGECP'!$A$1:$F$1259,2,FALSE),"")</f>
        <v/>
      </c>
      <c r="I53" s="38" t="str">
        <f>IFERROR(VLOOKUP(A53,'Fichier source CGECP'!$A$1:$F$1259,3,FALSE),"")</f>
        <v/>
      </c>
      <c r="J53" s="15" t="str">
        <f>IFERROR(VLOOKUP(A53,'Fichier source CGECP'!$A$1:$F$1259,4,FALSE),"")</f>
        <v/>
      </c>
      <c r="K53" s="15" t="str">
        <f>IFERROR(VLOOKUP(A53,'Fichier source CGECP'!$A$1:$F$1259,5,FALSE),"")</f>
        <v/>
      </c>
      <c r="L53" s="33" t="str">
        <f>IFERROR(IF(COUNTIFS($A$3:$A52,$A53,$B$3:$B52,$B53,$C$3:$C52,$C53,$D$3:$D52,$D53,$E$3:$E52,$E53,$F$3:$F52,$F53)&gt;0,"",VLOOKUP(A53,'Fichier source CGECP'!$A$1:$F$1259,6,FALSE)),"")</f>
        <v/>
      </c>
      <c r="M53" s="36" t="str">
        <f t="shared" si="5"/>
        <v/>
      </c>
      <c r="N53" s="35" t="str">
        <f t="shared" si="1"/>
        <v>Ok</v>
      </c>
      <c r="O53" s="35" t="str">
        <f t="shared" si="2"/>
        <v>Ecart</v>
      </c>
      <c r="P53" s="35" t="str">
        <f t="shared" si="3"/>
        <v>Ok</v>
      </c>
      <c r="Q53" s="35" t="str">
        <f t="shared" si="4"/>
        <v>Ecart</v>
      </c>
    </row>
    <row r="54" spans="1:17" ht="15.75" hidden="1" customHeight="1" x14ac:dyDescent="0.25">
      <c r="A54" s="12">
        <f>IFERROR(VLOOKUP('Requête 052'!$A52,'Requête 052'!$A$1:$F$2000,1,FALSE),"")</f>
        <v>3672</v>
      </c>
      <c r="B54" s="12" t="str">
        <f>IFERROR(VLOOKUP('Requête 052'!$A52,'Requête 052'!$A$1:$F$2000,2,FALSE),"")</f>
        <v>CGECP ST OUEN L AUMONE TDI</v>
      </c>
      <c r="C54" s="14">
        <f>IFERROR(VLOOKUP('Requête 052'!$A52,'Requête 052'!$A$1:$F$2000,3,FALSE),"")</f>
        <v>43801</v>
      </c>
      <c r="D54" s="12" t="str">
        <f>IFERROR(VLOOKUP('Requête 052'!$A52,'Requête 052'!$A$1:$F$2000,4,FALSE),"")</f>
        <v>ENCOMBRANTS</v>
      </c>
      <c r="E54" s="12" t="str">
        <f>IFERROR(VLOOKUP('Requête 052'!$A52,'Requête 052'!$A$1:$F$2000,5,FALSE),"")</f>
        <v>ENCOMBRANTS</v>
      </c>
      <c r="F54" s="16">
        <f>IFERROR(VLOOKUP('Requête 052'!$A52,'Requête 052'!$A$1:$F$2000,6,FALSE),"")</f>
        <v>2.17</v>
      </c>
      <c r="G54" s="15" t="str">
        <f>IFERROR(VLOOKUP(A54,'Fichier source CGECP'!$A$1:$F$1259,1,FALSE),"")</f>
        <v/>
      </c>
      <c r="H54" s="15" t="str">
        <f>IFERROR(VLOOKUP(A54,'Fichier source CGECP'!$A$1:$F$1259,2,FALSE),"")</f>
        <v/>
      </c>
      <c r="I54" s="38" t="str">
        <f>IFERROR(VLOOKUP(A54,'Fichier source CGECP'!$A$1:$F$1259,3,FALSE),"")</f>
        <v/>
      </c>
      <c r="J54" s="15" t="str">
        <f>IFERROR(VLOOKUP(A54,'Fichier source CGECP'!$A$1:$F$1259,4,FALSE),"")</f>
        <v/>
      </c>
      <c r="K54" s="15" t="str">
        <f>IFERROR(VLOOKUP(A54,'Fichier source CGECP'!$A$1:$F$1259,5,FALSE),"")</f>
        <v/>
      </c>
      <c r="L54" s="33" t="str">
        <f>IFERROR(IF(COUNTIFS($A$3:$A53,$A54,$B$3:$B53,$B54,$C$3:$C53,$C54,$D$3:$D53,$D54,$E$3:$E53,$E54,$F$3:$F53,$F54)&gt;0,"",VLOOKUP(A54,'Fichier source CGECP'!$A$1:$F$1259,6,FALSE)),"")</f>
        <v/>
      </c>
      <c r="M54" s="36" t="str">
        <f t="shared" si="5"/>
        <v/>
      </c>
      <c r="N54" s="35" t="str">
        <f t="shared" si="1"/>
        <v>Ok</v>
      </c>
      <c r="O54" s="35" t="str">
        <f t="shared" si="2"/>
        <v>Ecart</v>
      </c>
      <c r="P54" s="35" t="str">
        <f t="shared" si="3"/>
        <v>Ok</v>
      </c>
      <c r="Q54" s="35" t="str">
        <f t="shared" si="4"/>
        <v>Ecart</v>
      </c>
    </row>
    <row r="55" spans="1:17" ht="15.75" hidden="1" customHeight="1" x14ac:dyDescent="0.25">
      <c r="A55" s="12">
        <f>IFERROR(VLOOKUP('Requête 052'!$A54,'Requête 052'!$A$1:$F$2000,1,FALSE),"")</f>
        <v>3678</v>
      </c>
      <c r="B55" s="5" t="str">
        <f>IFERROR(VLOOKUP('Requête 052'!$A54,'Requête 052'!$A$1:$F$2000,2,FALSE),"")</f>
        <v>CGECP ST OUEN L AUMONE UVEND</v>
      </c>
      <c r="C55" s="14">
        <f>IFERROR(VLOOKUP('Requête 052'!$A54,'Requête 052'!$A$1:$F$2000,3,FALSE),"")</f>
        <v>43801</v>
      </c>
      <c r="D55" s="5" t="str">
        <f>IFERROR(VLOOKUP('Requête 052'!$A54,'Requête 052'!$A$1:$F$2000,4,FALSE),"")</f>
        <v>DECHETS INDUSTRIELS BANALS</v>
      </c>
      <c r="E55" s="5" t="str">
        <f>IFERROR(VLOOKUP('Requête 052'!$A54,'Requête 052'!$A$1:$F$2000,5,FALSE),"")</f>
        <v>DECHETS INDUSTRIELS BANALS</v>
      </c>
      <c r="F55" s="5">
        <f>IFERROR(VLOOKUP('Requête 052'!$A54,'Requête 052'!$A$1:$F$2000,6,FALSE),"")</f>
        <v>1.968</v>
      </c>
      <c r="G55" s="15">
        <f>IFERROR(VLOOKUP(A55,'Fichier source CGECP'!$A$1:$F$1259,1,FALSE),"")</f>
        <v>3678</v>
      </c>
      <c r="H55" s="15" t="str">
        <f>IFERROR(VLOOKUP(A55,'Fichier source CGECP'!$A$1:$F$1259,2,FALSE),"")</f>
        <v>CGECP</v>
      </c>
      <c r="I55" s="38">
        <f>IFERROR(VLOOKUP(A55,'Fichier source CGECP'!$A$1:$F$1259,3,FALSE),"")</f>
        <v>43801</v>
      </c>
      <c r="J55" s="15" t="str">
        <f>IFERROR(VLOOKUP(A55,'Fichier source CGECP'!$A$1:$F$1259,4,FALSE),"")</f>
        <v>DECHETS INDUSTRIELS BANALS</v>
      </c>
      <c r="K55" s="15" t="str">
        <f>IFERROR(VLOOKUP(A55,'Fichier source CGECP'!$A$1:$F$1259,5,FALSE),"")</f>
        <v>DECHETS INDUSTRIELS BANALS</v>
      </c>
      <c r="L55" s="33">
        <f>IFERROR(IF(COUNTIFS($A$3:$A54,$A55,$B$3:$B54,$B55,$C$3:$C54,$C55,$D$3:$D54,$D55,$E$3:$E54,$E55,$F$3:$F54,$F55)&gt;0,"",VLOOKUP(A55,'Fichier source CGECP'!$A$1:$F$1259,6,FALSE)),"")</f>
        <v>3.28</v>
      </c>
      <c r="M55" s="36">
        <f t="shared" si="5"/>
        <v>-1.3119999999999998</v>
      </c>
      <c r="N55" s="35" t="str">
        <f t="shared" si="1"/>
        <v>Ok</v>
      </c>
      <c r="O55" s="35" t="str">
        <f t="shared" si="2"/>
        <v>Ok</v>
      </c>
      <c r="P55" s="35" t="str">
        <f t="shared" si="3"/>
        <v>Ecart</v>
      </c>
      <c r="Q55" s="35" t="str">
        <f t="shared" si="4"/>
        <v>Ecart</v>
      </c>
    </row>
    <row r="56" spans="1:17" ht="15.75" hidden="1" customHeight="1" x14ac:dyDescent="0.25">
      <c r="A56" s="12">
        <f>IFERROR(VLOOKUP('Requête 052'!$A55,'Requête 052'!$A$1:$F$2000,1,FALSE),"")</f>
        <v>3689</v>
      </c>
      <c r="B56" s="5" t="str">
        <f>IFERROR(VLOOKUP('Requête 052'!$A55,'Requête 052'!$A$1:$F$2000,2,FALSE),"")</f>
        <v>CGECP ST OUEN L AUMONE DVBIODIV</v>
      </c>
      <c r="C56" s="14">
        <f>IFERROR(VLOOKUP('Requête 052'!$A55,'Requête 052'!$A$1:$F$2000,3,FALSE),"")</f>
        <v>43801</v>
      </c>
      <c r="D56" s="5" t="str">
        <f>IFERROR(VLOOKUP('Requête 052'!$A55,'Requête 052'!$A$1:$F$2000,4,FALSE),"")</f>
        <v>DECHETS VERTS EN MELANGE</v>
      </c>
      <c r="E56" s="5" t="str">
        <f>IFERROR(VLOOKUP('Requête 052'!$A55,'Requête 052'!$A$1:$F$2000,5,FALSE),"")</f>
        <v>DECHETS VERTS EN MELANGE</v>
      </c>
      <c r="F56" s="5">
        <f>IFERROR(VLOOKUP('Requête 052'!$A55,'Requête 052'!$A$1:$F$2000,6,FALSE),"")</f>
        <v>3.78</v>
      </c>
      <c r="G56" s="15" t="str">
        <f>IFERROR(VLOOKUP(A56,'Fichier source CGECP'!$A$1:$F$1259,1,FALSE),"")</f>
        <v/>
      </c>
      <c r="H56" s="15" t="str">
        <f>IFERROR(VLOOKUP(A56,'Fichier source CGECP'!$A$1:$F$1259,2,FALSE),"")</f>
        <v/>
      </c>
      <c r="I56" s="38" t="str">
        <f>IFERROR(VLOOKUP(A56,'Fichier source CGECP'!$A$1:$F$1259,3,FALSE),"")</f>
        <v/>
      </c>
      <c r="J56" s="15" t="str">
        <f>IFERROR(VLOOKUP(A56,'Fichier source CGECP'!$A$1:$F$1259,4,FALSE),"")</f>
        <v/>
      </c>
      <c r="K56" s="15" t="str">
        <f>IFERROR(VLOOKUP(A56,'Fichier source CGECP'!$A$1:$F$1259,5,FALSE),"")</f>
        <v/>
      </c>
      <c r="L56" s="33" t="str">
        <f>IFERROR(IF(COUNTIFS($A$3:$A55,$A56,$B$3:$B55,$B56,$C$3:$C55,$C56,$D$3:$D55,$D56,$E$3:$E55,$E56,$F$3:$F55,$F56)&gt;0,"",VLOOKUP(A56,'Fichier source CGECP'!$A$1:$F$1259,6,FALSE)),"")</f>
        <v/>
      </c>
      <c r="M56" s="36" t="str">
        <f t="shared" si="5"/>
        <v/>
      </c>
      <c r="N56" s="35" t="str">
        <f t="shared" si="1"/>
        <v>Ok</v>
      </c>
      <c r="O56" s="35" t="str">
        <f t="shared" si="2"/>
        <v>Ecart</v>
      </c>
      <c r="P56" s="35" t="str">
        <f t="shared" si="3"/>
        <v>Ok</v>
      </c>
      <c r="Q56" s="35" t="str">
        <f t="shared" si="4"/>
        <v>Ecart</v>
      </c>
    </row>
    <row r="57" spans="1:17" ht="15.75" hidden="1" customHeight="1" x14ac:dyDescent="0.25">
      <c r="A57" s="12">
        <f>IFERROR(VLOOKUP('Requête 052'!$A56,'Requête 052'!$A$1:$F$2000,1,FALSE),"")</f>
        <v>3690</v>
      </c>
      <c r="B57" s="5" t="str">
        <f>IFERROR(VLOOKUP('Requête 052'!$A56,'Requête 052'!$A$1:$F$2000,2,FALSE),"")</f>
        <v>CGECP ST OUEN L AUMONE TDI</v>
      </c>
      <c r="C57" s="14">
        <f>IFERROR(VLOOKUP('Requête 052'!$A56,'Requête 052'!$A$1:$F$2000,3,FALSE),"")</f>
        <v>43801</v>
      </c>
      <c r="D57" s="5" t="str">
        <f>IFERROR(VLOOKUP('Requête 052'!$A56,'Requête 052'!$A$1:$F$2000,4,FALSE),"")</f>
        <v>DECHETS INDUSTRIELS BANALS</v>
      </c>
      <c r="E57" s="5" t="str">
        <f>IFERROR(VLOOKUP('Requête 052'!$A56,'Requête 052'!$A$1:$F$2000,5,FALSE),"")</f>
        <v>ENCOMBRANTS</v>
      </c>
      <c r="F57" s="5">
        <f>IFERROR(VLOOKUP('Requête 052'!$A56,'Requête 052'!$A$1:$F$2000,6,FALSE),"")</f>
        <v>1.1200000000000001</v>
      </c>
      <c r="G57" s="15">
        <f>IFERROR(VLOOKUP(A57,'Fichier source CGECP'!$A$1:$F$1259,1,FALSE),"")</f>
        <v>3690</v>
      </c>
      <c r="H57" s="15" t="str">
        <f>IFERROR(VLOOKUP(A57,'Fichier source CGECP'!$A$1:$F$1259,2,FALSE),"")</f>
        <v>CGECP</v>
      </c>
      <c r="I57" s="38">
        <f>IFERROR(VLOOKUP(A57,'Fichier source CGECP'!$A$1:$F$1259,3,FALSE),"")</f>
        <v>43801</v>
      </c>
      <c r="J57" s="15">
        <f>IFERROR(VLOOKUP(A57,'Fichier source CGECP'!$A$1:$F$1259,4,FALSE),"")</f>
        <v>0</v>
      </c>
      <c r="K57" s="15" t="str">
        <f>IFERROR(VLOOKUP(A57,'Fichier source CGECP'!$A$1:$F$1259,5,FALSE),"")</f>
        <v>ENCOMBRANTS</v>
      </c>
      <c r="L57" s="33">
        <f>IFERROR(IF(COUNTIFS($A$3:$A56,$A57,$B$3:$B56,$B57,$C$3:$C56,$C57,$D$3:$D56,$D57,$E$3:$E56,$E57,$F$3:$F56,$F57)&gt;0,"",VLOOKUP(A57,'Fichier source CGECP'!$A$1:$F$1259,6,FALSE)),"")</f>
        <v>3.78</v>
      </c>
      <c r="M57" s="36">
        <f t="shared" si="5"/>
        <v>-2.6599999999999997</v>
      </c>
      <c r="N57" s="35" t="str">
        <f t="shared" si="1"/>
        <v>Ok</v>
      </c>
      <c r="O57" s="35" t="str">
        <f t="shared" si="2"/>
        <v>Ok</v>
      </c>
      <c r="P57" s="35" t="str">
        <f t="shared" si="3"/>
        <v>Ecart</v>
      </c>
      <c r="Q57" s="35" t="str">
        <f t="shared" si="4"/>
        <v>Ecart</v>
      </c>
    </row>
    <row r="58" spans="1:17" ht="15.75" hidden="1" customHeight="1" x14ac:dyDescent="0.25">
      <c r="A58" s="12">
        <f>IFERROR(VLOOKUP('Requête 052'!$A57,'Requête 052'!$A$1:$F$2000,1,FALSE),"")</f>
        <v>3697</v>
      </c>
      <c r="B58" s="5" t="str">
        <f>IFERROR(VLOOKUP('Requête 052'!$A57,'Requête 052'!$A$1:$F$2000,2,FALSE),"")</f>
        <v>CGECP ST OUEN L AUMONE TDI</v>
      </c>
      <c r="C58" s="14">
        <f>IFERROR(VLOOKUP('Requête 052'!$A57,'Requête 052'!$A$1:$F$2000,3,FALSE),"")</f>
        <v>43801</v>
      </c>
      <c r="D58" s="5" t="str">
        <f>IFERROR(VLOOKUP('Requête 052'!$A57,'Requête 052'!$A$1:$F$2000,4,FALSE),"")</f>
        <v>MATIERE VALO EN MELANGE</v>
      </c>
      <c r="E58" s="5" t="str">
        <f>IFERROR(VLOOKUP('Requête 052'!$A57,'Requête 052'!$A$1:$F$2000,5,FALSE),"")</f>
        <v>MATIERE VALO EN MELANGE</v>
      </c>
      <c r="F58" s="5">
        <f>IFERROR(VLOOKUP('Requête 052'!$A57,'Requête 052'!$A$1:$F$2000,6,FALSE),"")</f>
        <v>1.36</v>
      </c>
      <c r="G58" s="15">
        <f>IFERROR(VLOOKUP(A58,'Fichier source CGECP'!$A$1:$F$1259,1,FALSE),"")</f>
        <v>3697</v>
      </c>
      <c r="H58" s="15" t="str">
        <f>IFERROR(VLOOKUP(A58,'Fichier source CGECP'!$A$1:$F$1259,2,FALSE),"")</f>
        <v>CGECP</v>
      </c>
      <c r="I58" s="38">
        <f>IFERROR(VLOOKUP(A58,'Fichier source CGECP'!$A$1:$F$1259,3,FALSE),"")</f>
        <v>43801</v>
      </c>
      <c r="J58" s="15" t="str">
        <f>IFERROR(VLOOKUP(A58,'Fichier source CGECP'!$A$1:$F$1259,4,FALSE),"")</f>
        <v>MATIERE VALO EN MELANGE</v>
      </c>
      <c r="K58" s="15" t="str">
        <f>IFERROR(VLOOKUP(A58,'Fichier source CGECP'!$A$1:$F$1259,5,FALSE),"")</f>
        <v>MATIERE VALO EN MELANGE</v>
      </c>
      <c r="L58" s="33">
        <f>IFERROR(IF(COUNTIFS($A$3:$A57,$A58,$B$3:$B57,$B58,$C$3:$C57,$C58,$D$3:$D57,$D58,$E$3:$E57,$E58,$F$3:$F57,$F58)&gt;0,"",VLOOKUP(A58,'Fichier source CGECP'!$A$1:$F$1259,6,FALSE)),"")</f>
        <v>2.0960000000000001</v>
      </c>
      <c r="M58" s="36">
        <f t="shared" si="5"/>
        <v>-0.73599999999999999</v>
      </c>
      <c r="N58" s="35" t="str">
        <f t="shared" si="1"/>
        <v>Ok</v>
      </c>
      <c r="O58" s="35" t="str">
        <f t="shared" si="2"/>
        <v>Ok</v>
      </c>
      <c r="P58" s="35" t="str">
        <f t="shared" si="3"/>
        <v>Ecart</v>
      </c>
      <c r="Q58" s="35" t="str">
        <f t="shared" si="4"/>
        <v>Ecart</v>
      </c>
    </row>
    <row r="59" spans="1:17" ht="15.75" hidden="1" customHeight="1" x14ac:dyDescent="0.25">
      <c r="A59" s="12">
        <f>IFERROR(VLOOKUP('Requête 052'!$A58,'Requête 052'!$A$1:$F$2000,1,FALSE),"")</f>
        <v>3697</v>
      </c>
      <c r="B59" s="5" t="str">
        <f>IFERROR(VLOOKUP('Requête 052'!$A58,'Requête 052'!$A$1:$F$2000,2,FALSE),"")</f>
        <v>CGECP ST OUEN L AUMONE TDI</v>
      </c>
      <c r="C59" s="14">
        <f>IFERROR(VLOOKUP('Requête 052'!$A58,'Requête 052'!$A$1:$F$2000,3,FALSE),"")</f>
        <v>43801</v>
      </c>
      <c r="D59" s="5" t="str">
        <f>IFERROR(VLOOKUP('Requête 052'!$A58,'Requête 052'!$A$1:$F$2000,4,FALSE),"")</f>
        <v>MATIERE VALO EN MELANGE</v>
      </c>
      <c r="E59" s="5" t="str">
        <f>IFERROR(VLOOKUP('Requête 052'!$A58,'Requête 052'!$A$1:$F$2000,5,FALSE),"")</f>
        <v>MATIERE VALO EN MELANGE</v>
      </c>
      <c r="F59" s="5">
        <f>IFERROR(VLOOKUP('Requête 052'!$A58,'Requête 052'!$A$1:$F$2000,6,FALSE),"")</f>
        <v>1.36</v>
      </c>
      <c r="G59" s="15">
        <f>IFERROR(VLOOKUP(A59,'Fichier source CGECP'!$A$1:$F$1259,1,FALSE),"")</f>
        <v>3697</v>
      </c>
      <c r="H59" s="15" t="str">
        <f>IFERROR(VLOOKUP(A59,'Fichier source CGECP'!$A$1:$F$1259,2,FALSE),"")</f>
        <v>CGECP</v>
      </c>
      <c r="I59" s="38">
        <f>IFERROR(VLOOKUP(A59,'Fichier source CGECP'!$A$1:$F$1259,3,FALSE),"")</f>
        <v>43801</v>
      </c>
      <c r="J59" s="15" t="str">
        <f>IFERROR(VLOOKUP(A59,'Fichier source CGECP'!$A$1:$F$1259,4,FALSE),"")</f>
        <v>MATIERE VALO EN MELANGE</v>
      </c>
      <c r="K59" s="15" t="str">
        <f>IFERROR(VLOOKUP(A59,'Fichier source CGECP'!$A$1:$F$1259,5,FALSE),"")</f>
        <v>MATIERE VALO EN MELANGE</v>
      </c>
      <c r="L59" s="33" t="str">
        <f>IFERROR(IF(COUNTIFS($A$3:$A58,$A59,$B$3:$B58,$B59,$C$3:$C58,$C59,$D$3:$D58,$D59,$E$3:$E58,$E59,$F$3:$F58,$F59)&gt;0,"",VLOOKUP(A59,'Fichier source CGECP'!$A$1:$F$1259,6,FALSE)),"")</f>
        <v/>
      </c>
      <c r="M59" s="36" t="str">
        <f t="shared" si="5"/>
        <v/>
      </c>
      <c r="N59" s="35" t="str">
        <f t="shared" si="1"/>
        <v>Ok</v>
      </c>
      <c r="O59" s="35" t="str">
        <f t="shared" si="2"/>
        <v>Ok</v>
      </c>
      <c r="P59" s="35" t="str">
        <f t="shared" si="3"/>
        <v>Ok</v>
      </c>
      <c r="Q59" s="35" t="str">
        <f t="shared" si="4"/>
        <v>Ok</v>
      </c>
    </row>
    <row r="60" spans="1:17" ht="15.75" hidden="1" customHeight="1" x14ac:dyDescent="0.25">
      <c r="A60" s="12">
        <f>IFERROR(VLOOKUP('Requête 052'!$A59,'Requête 052'!$A$1:$F$2000,1,FALSE),"")</f>
        <v>3698</v>
      </c>
      <c r="B60" s="5" t="str">
        <f>IFERROR(VLOOKUP('Requête 052'!$A59,'Requête 052'!$A$1:$F$2000,2,FALSE),"")</f>
        <v>CGECP ST OUEN L AUMONE TDI</v>
      </c>
      <c r="C60" s="14">
        <f>IFERROR(VLOOKUP('Requête 052'!$A59,'Requête 052'!$A$1:$F$2000,3,FALSE),"")</f>
        <v>43801</v>
      </c>
      <c r="D60" s="5" t="str">
        <f>IFERROR(VLOOKUP('Requête 052'!$A59,'Requête 052'!$A$1:$F$2000,4,FALSE),"")</f>
        <v>ENCOMBRANTS</v>
      </c>
      <c r="E60" s="5" t="str">
        <f>IFERROR(VLOOKUP('Requête 052'!$A59,'Requête 052'!$A$1:$F$2000,5,FALSE),"")</f>
        <v>ENCOMBRANTS</v>
      </c>
      <c r="F60" s="5">
        <f>IFERROR(VLOOKUP('Requête 052'!$A59,'Requête 052'!$A$1:$F$2000,6,FALSE),"")</f>
        <v>0.93</v>
      </c>
      <c r="G60" s="15" t="str">
        <f>IFERROR(VLOOKUP(A60,'Fichier source CGECP'!$A$1:$F$1259,1,FALSE),"")</f>
        <v/>
      </c>
      <c r="H60" s="15" t="str">
        <f>IFERROR(VLOOKUP(A60,'Fichier source CGECP'!$A$1:$F$1259,2,FALSE),"")</f>
        <v/>
      </c>
      <c r="I60" s="38" t="str">
        <f>IFERROR(VLOOKUP(A60,'Fichier source CGECP'!$A$1:$F$1259,3,FALSE),"")</f>
        <v/>
      </c>
      <c r="J60" s="15" t="str">
        <f>IFERROR(VLOOKUP(A60,'Fichier source CGECP'!$A$1:$F$1259,4,FALSE),"")</f>
        <v/>
      </c>
      <c r="K60" s="15" t="str">
        <f>IFERROR(VLOOKUP(A60,'Fichier source CGECP'!$A$1:$F$1259,5,FALSE),"")</f>
        <v/>
      </c>
      <c r="L60" s="33" t="str">
        <f>IFERROR(IF(COUNTIFS($A$3:$A59,$A60,$B$3:$B59,$B60,$C$3:$C59,$C60,$D$3:$D59,$D60,$E$3:$E59,$E60,$F$3:$F59,$F60)&gt;0,"",VLOOKUP(A60,'Fichier source CGECP'!$A$1:$F$1259,6,FALSE)),"")</f>
        <v/>
      </c>
      <c r="M60" s="36" t="str">
        <f t="shared" si="5"/>
        <v/>
      </c>
      <c r="N60" s="35" t="str">
        <f t="shared" si="1"/>
        <v>Ok</v>
      </c>
      <c r="O60" s="35" t="str">
        <f t="shared" si="2"/>
        <v>Ecart</v>
      </c>
      <c r="P60" s="35" t="str">
        <f t="shared" si="3"/>
        <v>Ok</v>
      </c>
      <c r="Q60" s="35" t="str">
        <f t="shared" si="4"/>
        <v>Ecart</v>
      </c>
    </row>
    <row r="61" spans="1:17" ht="15.75" hidden="1" customHeight="1" x14ac:dyDescent="0.25">
      <c r="A61" s="12">
        <f>IFERROR(VLOOKUP('Requête 052'!$A60,'Requête 052'!$A$1:$F$2000,1,FALSE),"")</f>
        <v>3708</v>
      </c>
      <c r="B61" s="5" t="str">
        <f>IFERROR(VLOOKUP('Requête 052'!$A60,'Requête 052'!$A$1:$F$2000,2,FALSE),"")</f>
        <v>CGECP ST OUEN L AUMONE UVEND</v>
      </c>
      <c r="C61" s="14">
        <f>IFERROR(VLOOKUP('Requête 052'!$A60,'Requête 052'!$A$1:$F$2000,3,FALSE),"")</f>
        <v>43802</v>
      </c>
      <c r="D61" s="5" t="str">
        <f>IFERROR(VLOOKUP('Requête 052'!$A60,'Requête 052'!$A$1:$F$2000,4,FALSE),"")</f>
        <v>DECHET A INCINERER TRI</v>
      </c>
      <c r="E61" s="5" t="str">
        <f>IFERROR(VLOOKUP('Requête 052'!$A60,'Requête 052'!$A$1:$F$2000,5,FALSE),"")</f>
        <v>DECHET A INCINERER TRI</v>
      </c>
      <c r="F61" s="5">
        <f>IFERROR(VLOOKUP('Requête 052'!$A60,'Requête 052'!$A$1:$F$2000,6,FALSE),"")</f>
        <v>3.3</v>
      </c>
      <c r="G61" s="15">
        <f>IFERROR(VLOOKUP(A61,'Fichier source CGECP'!$A$1:$F$1259,1,FALSE),"")</f>
        <v>3708</v>
      </c>
      <c r="H61" s="15" t="str">
        <f>IFERROR(VLOOKUP(A61,'Fichier source CGECP'!$A$1:$F$1259,2,FALSE),"")</f>
        <v>CGECP</v>
      </c>
      <c r="I61" s="38">
        <f>IFERROR(VLOOKUP(A61,'Fichier source CGECP'!$A$1:$F$1259,3,FALSE),"")</f>
        <v>43801</v>
      </c>
      <c r="J61" s="15" t="str">
        <f>IFERROR(VLOOKUP(A61,'Fichier source CGECP'!$A$1:$F$1259,4,FALSE),"")</f>
        <v>CARTONS</v>
      </c>
      <c r="K61" s="15" t="str">
        <f>IFERROR(VLOOKUP(A61,'Fichier source CGECP'!$A$1:$F$1259,5,FALSE),"")</f>
        <v>CARTONS</v>
      </c>
      <c r="L61" s="33">
        <f>IFERROR(IF(COUNTIFS($A$3:$A60,$A61,$B$3:$B60,$B61,$C$3:$C60,$C61,$D$3:$D60,$D61,$E$3:$E60,$E61,$F$3:$F60,$F61)&gt;0,"",VLOOKUP(A61,'Fichier source CGECP'!$A$1:$F$1259,6,FALSE)),"")</f>
        <v>1.819</v>
      </c>
      <c r="M61" s="36">
        <f t="shared" si="5"/>
        <v>1.4809999999999999</v>
      </c>
      <c r="N61" s="35" t="str">
        <f t="shared" si="1"/>
        <v>Ok</v>
      </c>
      <c r="O61" s="35" t="str">
        <f t="shared" si="2"/>
        <v>Ecart</v>
      </c>
      <c r="P61" s="35" t="str">
        <f t="shared" si="3"/>
        <v>Ok</v>
      </c>
      <c r="Q61" s="35" t="str">
        <f t="shared" si="4"/>
        <v>Ecart</v>
      </c>
    </row>
    <row r="62" spans="1:17" ht="15.75" hidden="1" customHeight="1" x14ac:dyDescent="0.25">
      <c r="A62" s="12">
        <f>IFERROR(VLOOKUP('Requête 052'!$A61,'Requête 052'!$A$1:$F$2000,1,FALSE),"")</f>
        <v>3719</v>
      </c>
      <c r="B62" s="5" t="str">
        <f>IFERROR(VLOOKUP('Requête 052'!$A61,'Requête 052'!$A$1:$F$2000,2,FALSE),"")</f>
        <v>CGECP ST OUEN L AUMONE TDI</v>
      </c>
      <c r="C62" s="14">
        <f>IFERROR(VLOOKUP('Requête 052'!$A61,'Requête 052'!$A$1:$F$2000,3,FALSE),"")</f>
        <v>43801</v>
      </c>
      <c r="D62" s="5" t="str">
        <f>IFERROR(VLOOKUP('Requête 052'!$A61,'Requête 052'!$A$1:$F$2000,4,FALSE),"")</f>
        <v>FERRAILLES A BROYER (FAB)</v>
      </c>
      <c r="E62" s="5" t="str">
        <f>IFERROR(VLOOKUP('Requête 052'!$A61,'Requête 052'!$A$1:$F$2000,5,FALSE),"")</f>
        <v>FERRAILLES A BROYER (FAB)</v>
      </c>
      <c r="F62" s="5">
        <f>IFERROR(VLOOKUP('Requête 052'!$A61,'Requête 052'!$A$1:$F$2000,6,FALSE),"")</f>
        <v>0.216</v>
      </c>
      <c r="G62" s="15" t="str">
        <f>IFERROR(VLOOKUP(A62,'Fichier source CGECP'!$A$1:$F$1259,1,FALSE),"")</f>
        <v/>
      </c>
      <c r="H62" s="15" t="str">
        <f>IFERROR(VLOOKUP(A62,'Fichier source CGECP'!$A$1:$F$1259,2,FALSE),"")</f>
        <v/>
      </c>
      <c r="I62" s="38" t="str">
        <f>IFERROR(VLOOKUP(A62,'Fichier source CGECP'!$A$1:$F$1259,3,FALSE),"")</f>
        <v/>
      </c>
      <c r="J62" s="15" t="str">
        <f>IFERROR(VLOOKUP(A62,'Fichier source CGECP'!$A$1:$F$1259,4,FALSE),"")</f>
        <v/>
      </c>
      <c r="K62" s="15" t="str">
        <f>IFERROR(VLOOKUP(A62,'Fichier source CGECP'!$A$1:$F$1259,5,FALSE),"")</f>
        <v/>
      </c>
      <c r="L62" s="33" t="str">
        <f>IFERROR(IF(COUNTIFS($A$3:$A61,$A62,$B$3:$B61,$B62,$C$3:$C61,$C62,$D$3:$D61,$D62,$E$3:$E61,$E62,$F$3:$F61,$F62)&gt;0,"",VLOOKUP(A62,'Fichier source CGECP'!$A$1:$F$1259,6,FALSE)),"")</f>
        <v/>
      </c>
      <c r="M62" s="36" t="str">
        <f t="shared" si="5"/>
        <v/>
      </c>
      <c r="N62" s="35" t="str">
        <f t="shared" si="1"/>
        <v>Ok</v>
      </c>
      <c r="O62" s="35" t="str">
        <f t="shared" si="2"/>
        <v>Ecart</v>
      </c>
      <c r="P62" s="35" t="str">
        <f t="shared" si="3"/>
        <v>Ok</v>
      </c>
      <c r="Q62" s="35" t="str">
        <f t="shared" si="4"/>
        <v>Ecart</v>
      </c>
    </row>
    <row r="63" spans="1:17" ht="15.75" hidden="1" customHeight="1" x14ac:dyDescent="0.25">
      <c r="A63" s="12">
        <f>IFERROR(VLOOKUP('Requête 052'!$A62,'Requête 052'!$A$1:$F$2000,1,FALSE),"")</f>
        <v>3741</v>
      </c>
      <c r="B63" s="5" t="str">
        <f>IFERROR(VLOOKUP('Requête 052'!$A62,'Requête 052'!$A$1:$F$2000,2,FALSE),"")</f>
        <v>CGECP ST OUEN L AUMONE TDI</v>
      </c>
      <c r="C63" s="14">
        <f>IFERROR(VLOOKUP('Requête 052'!$A62,'Requête 052'!$A$1:$F$2000,3,FALSE),"")</f>
        <v>43801</v>
      </c>
      <c r="D63" s="5" t="str">
        <f>IFERROR(VLOOKUP('Requête 052'!$A62,'Requête 052'!$A$1:$F$2000,4,FALSE),"")</f>
        <v>BOIS D'EMBALLAGES BRUTS</v>
      </c>
      <c r="E63" s="5" t="str">
        <f>IFERROR(VLOOKUP('Requête 052'!$A62,'Requête 052'!$A$1:$F$2000,5,FALSE),"")</f>
        <v>DECHETS INDUSTRIELS BANALS</v>
      </c>
      <c r="F63" s="5">
        <f>IFERROR(VLOOKUP('Requête 052'!$A62,'Requête 052'!$A$1:$F$2000,6,FALSE),"")</f>
        <v>2.2029999999999998</v>
      </c>
      <c r="G63" s="15">
        <f>IFERROR(VLOOKUP(A63,'Fichier source CGECP'!$A$1:$F$1259,1,FALSE),"")</f>
        <v>3741</v>
      </c>
      <c r="H63" s="15" t="str">
        <f>IFERROR(VLOOKUP(A63,'Fichier source CGECP'!$A$1:$F$1259,2,FALSE),"")</f>
        <v>CGECP</v>
      </c>
      <c r="I63" s="38">
        <f>IFERROR(VLOOKUP(A63,'Fichier source CGECP'!$A$1:$F$1259,3,FALSE),"")</f>
        <v>43801</v>
      </c>
      <c r="J63" s="15" t="str">
        <f>IFERROR(VLOOKUP(A63,'Fichier source CGECP'!$A$1:$F$1259,4,FALSE),"")</f>
        <v>BOIS D'EMBALLAGES BRUTS</v>
      </c>
      <c r="K63" s="15" t="str">
        <f>IFERROR(VLOOKUP(A63,'Fichier source CGECP'!$A$1:$F$1259,5,FALSE),"")</f>
        <v>DECHETS INDUSTRIELS BANALS</v>
      </c>
      <c r="L63" s="33">
        <f>IFERROR(IF(COUNTIFS($A$3:$A62,$A63,$B$3:$B62,$B63,$C$3:$C62,$C63,$D$3:$D62,$D63,$E$3:$E62,$E63,$F$3:$F62,$F63)&gt;0,"",VLOOKUP(A63,'Fichier source CGECP'!$A$1:$F$1259,6,FALSE)),"")</f>
        <v>4.18</v>
      </c>
      <c r="M63" s="36">
        <f t="shared" si="5"/>
        <v>-1.9769999999999999</v>
      </c>
      <c r="N63" s="35" t="str">
        <f t="shared" si="1"/>
        <v>Ok</v>
      </c>
      <c r="O63" s="35" t="str">
        <f t="shared" si="2"/>
        <v>Ok</v>
      </c>
      <c r="P63" s="35" t="str">
        <f t="shared" si="3"/>
        <v>Ecart</v>
      </c>
      <c r="Q63" s="35" t="str">
        <f t="shared" si="4"/>
        <v>Ecart</v>
      </c>
    </row>
    <row r="64" spans="1:17" ht="15.75" hidden="1" customHeight="1" x14ac:dyDescent="0.25">
      <c r="A64" s="12">
        <f>IFERROR(VLOOKUP('Requête 052'!$A63,'Requête 052'!$A$1:$F$2000,1,FALSE),"")</f>
        <v>3819</v>
      </c>
      <c r="B64" s="5" t="str">
        <f>IFERROR(VLOOKUP('Requête 052'!$A63,'Requête 052'!$A$1:$F$2000,2,FALSE),"")</f>
        <v>CGECP ST OUEN L AUMONE DVBIODIV</v>
      </c>
      <c r="C64" s="14">
        <f>IFERROR(VLOOKUP('Requête 052'!$A63,'Requête 052'!$A$1:$F$2000,3,FALSE),"")</f>
        <v>43802</v>
      </c>
      <c r="D64" s="5" t="str">
        <f>IFERROR(VLOOKUP('Requête 052'!$A63,'Requête 052'!$A$1:$F$2000,4,FALSE),"")</f>
        <v>DECHETS VERTS EN MELANGE</v>
      </c>
      <c r="E64" s="5" t="str">
        <f>IFERROR(VLOOKUP('Requête 052'!$A63,'Requête 052'!$A$1:$F$2000,5,FALSE),"")</f>
        <v>DECHETS VERTS EN MELANGE</v>
      </c>
      <c r="F64" s="5">
        <f>IFERROR(VLOOKUP('Requête 052'!$A63,'Requête 052'!$A$1:$F$2000,6,FALSE),"")</f>
        <v>4.92</v>
      </c>
      <c r="G64" s="15" t="str">
        <f>IFERROR(VLOOKUP(A64,'Fichier source CGECP'!$A$1:$F$1259,1,FALSE),"")</f>
        <v/>
      </c>
      <c r="H64" s="15" t="str">
        <f>IFERROR(VLOOKUP(A64,'Fichier source CGECP'!$A$1:$F$1259,2,FALSE),"")</f>
        <v/>
      </c>
      <c r="I64" s="38" t="str">
        <f>IFERROR(VLOOKUP(A64,'Fichier source CGECP'!$A$1:$F$1259,3,FALSE),"")</f>
        <v/>
      </c>
      <c r="J64" s="15" t="str">
        <f>IFERROR(VLOOKUP(A64,'Fichier source CGECP'!$A$1:$F$1259,4,FALSE),"")</f>
        <v/>
      </c>
      <c r="K64" s="15" t="str">
        <f>IFERROR(VLOOKUP(A64,'Fichier source CGECP'!$A$1:$F$1259,5,FALSE),"")</f>
        <v/>
      </c>
      <c r="L64" s="33" t="str">
        <f>IFERROR(IF(COUNTIFS($A$3:$A63,$A64,$B$3:$B63,$B64,$C$3:$C63,$C64,$D$3:$D63,$D64,$E$3:$E63,$E64,$F$3:$F63,$F64)&gt;0,"",VLOOKUP(A64,'Fichier source CGECP'!$A$1:$F$1259,6,FALSE)),"")</f>
        <v/>
      </c>
      <c r="M64" s="36" t="str">
        <f t="shared" si="5"/>
        <v/>
      </c>
      <c r="N64" s="35" t="str">
        <f t="shared" si="1"/>
        <v>Ok</v>
      </c>
      <c r="O64" s="35" t="str">
        <f t="shared" si="2"/>
        <v>Ecart</v>
      </c>
      <c r="P64" s="35" t="str">
        <f t="shared" si="3"/>
        <v>Ok</v>
      </c>
      <c r="Q64" s="35" t="str">
        <f t="shared" si="4"/>
        <v>Ecart</v>
      </c>
    </row>
    <row r="65" spans="1:17" ht="15.75" hidden="1" customHeight="1" x14ac:dyDescent="0.25">
      <c r="A65" s="12">
        <f>IFERROR(VLOOKUP('Requête 052'!$A64,'Requête 052'!$A$1:$F$2000,1,FALSE),"")</f>
        <v>3820</v>
      </c>
      <c r="B65" s="5" t="str">
        <f>IFERROR(VLOOKUP('Requête 052'!$A64,'Requête 052'!$A$1:$F$2000,2,FALSE),"")</f>
        <v>CGECP ST OUEN L AUMONE DVBIODIV</v>
      </c>
      <c r="C65" s="14">
        <f>IFERROR(VLOOKUP('Requête 052'!$A64,'Requête 052'!$A$1:$F$2000,3,FALSE),"")</f>
        <v>43802</v>
      </c>
      <c r="D65" s="5" t="str">
        <f>IFERROR(VLOOKUP('Requête 052'!$A64,'Requête 052'!$A$1:$F$2000,4,FALSE),"")</f>
        <v>DECHETS VERTS EN MELANGE</v>
      </c>
      <c r="E65" s="5" t="str">
        <f>IFERROR(VLOOKUP('Requête 052'!$A64,'Requête 052'!$A$1:$F$2000,5,FALSE),"")</f>
        <v>DECHETS VERTS EN MELANGE</v>
      </c>
      <c r="F65" s="5">
        <f>IFERROR(VLOOKUP('Requête 052'!$A64,'Requête 052'!$A$1:$F$2000,6,FALSE),"")</f>
        <v>1.62</v>
      </c>
      <c r="G65" s="15" t="str">
        <f>IFERROR(VLOOKUP(A65,'Fichier source CGECP'!$A$1:$F$1259,1,FALSE),"")</f>
        <v/>
      </c>
      <c r="H65" s="15" t="str">
        <f>IFERROR(VLOOKUP(A65,'Fichier source CGECP'!$A$1:$F$1259,2,FALSE),"")</f>
        <v/>
      </c>
      <c r="I65" s="38" t="str">
        <f>IFERROR(VLOOKUP(A65,'Fichier source CGECP'!$A$1:$F$1259,3,FALSE),"")</f>
        <v/>
      </c>
      <c r="J65" s="15" t="str">
        <f>IFERROR(VLOOKUP(A65,'Fichier source CGECP'!$A$1:$F$1259,4,FALSE),"")</f>
        <v/>
      </c>
      <c r="K65" s="15" t="str">
        <f>IFERROR(VLOOKUP(A65,'Fichier source CGECP'!$A$1:$F$1259,5,FALSE),"")</f>
        <v/>
      </c>
      <c r="L65" s="33" t="str">
        <f>IFERROR(IF(COUNTIFS($A$3:$A64,$A65,$B$3:$B64,$B65,$C$3:$C64,$C65,$D$3:$D64,$D65,$E$3:$E64,$E65,$F$3:$F64,$F65)&gt;0,"",VLOOKUP(A65,'Fichier source CGECP'!$A$1:$F$1259,6,FALSE)),"")</f>
        <v/>
      </c>
      <c r="M65" s="36" t="str">
        <f t="shared" si="5"/>
        <v/>
      </c>
      <c r="N65" s="35" t="str">
        <f t="shared" si="1"/>
        <v>Ok</v>
      </c>
      <c r="O65" s="35" t="str">
        <f t="shared" si="2"/>
        <v>Ecart</v>
      </c>
      <c r="P65" s="35" t="str">
        <f t="shared" si="3"/>
        <v>Ok</v>
      </c>
      <c r="Q65" s="35" t="str">
        <f t="shared" si="4"/>
        <v>Ecart</v>
      </c>
    </row>
    <row r="66" spans="1:17" ht="15.75" hidden="1" customHeight="1" x14ac:dyDescent="0.25">
      <c r="A66" s="12">
        <f>IFERROR(VLOOKUP('Requête 052'!$A65,'Requête 052'!$A$1:$F$2000,1,FALSE),"")</f>
        <v>3821</v>
      </c>
      <c r="B66" s="5" t="str">
        <f>IFERROR(VLOOKUP('Requête 052'!$A65,'Requête 052'!$A$1:$F$2000,2,FALSE),"")</f>
        <v>CGECP ST OUEN L AUMONE UVEND</v>
      </c>
      <c r="C66" s="14">
        <f>IFERROR(VLOOKUP('Requête 052'!$A65,'Requête 052'!$A$1:$F$2000,3,FALSE),"")</f>
        <v>43802</v>
      </c>
      <c r="D66" s="5" t="str">
        <f>IFERROR(VLOOKUP('Requête 052'!$A65,'Requête 052'!$A$1:$F$2000,4,FALSE),"")</f>
        <v>ORDURES MENAGERES</v>
      </c>
      <c r="E66" s="5" t="str">
        <f>IFERROR(VLOOKUP('Requête 052'!$A65,'Requête 052'!$A$1:$F$2000,5,FALSE),"")</f>
        <v>ORDURES MENAGERES</v>
      </c>
      <c r="F66" s="5">
        <f>IFERROR(VLOOKUP('Requête 052'!$A65,'Requête 052'!$A$1:$F$2000,6,FALSE),"")</f>
        <v>0.76800000000000002</v>
      </c>
      <c r="G66" s="15">
        <f>IFERROR(VLOOKUP(A66,'Fichier source CGECP'!$A$1:$F$1259,1,FALSE),"")</f>
        <v>3821</v>
      </c>
      <c r="H66" s="15" t="str">
        <f>IFERROR(VLOOKUP(A66,'Fichier source CGECP'!$A$1:$F$1259,2,FALSE),"")</f>
        <v>CGECP</v>
      </c>
      <c r="I66" s="38">
        <f>IFERROR(VLOOKUP(A66,'Fichier source CGECP'!$A$1:$F$1259,3,FALSE),"")</f>
        <v>43802</v>
      </c>
      <c r="J66" s="15" t="str">
        <f>IFERROR(VLOOKUP(A66,'Fichier source CGECP'!$A$1:$F$1259,4,FALSE),"")</f>
        <v>ORDURES MENAGERES</v>
      </c>
      <c r="K66" s="15" t="str">
        <f>IFERROR(VLOOKUP(A66,'Fichier source CGECP'!$A$1:$F$1259,5,FALSE),"")</f>
        <v>ORDURES MENAGERES</v>
      </c>
      <c r="L66" s="33">
        <f>IFERROR(IF(COUNTIFS($A$3:$A65,$A66,$B$3:$B65,$B66,$C$3:$C65,$C66,$D$3:$D65,$D66,$E$3:$E65,$E66,$F$3:$F65,$F66)&gt;0,"",VLOOKUP(A66,'Fichier source CGECP'!$A$1:$F$1259,6,FALSE)),"")</f>
        <v>2.3199999999999998</v>
      </c>
      <c r="M66" s="36">
        <f t="shared" si="5"/>
        <v>-1.5519999999999998</v>
      </c>
      <c r="N66" s="35" t="str">
        <f t="shared" si="1"/>
        <v>Ok</v>
      </c>
      <c r="O66" s="35" t="str">
        <f t="shared" si="2"/>
        <v>Ok</v>
      </c>
      <c r="P66" s="35" t="str">
        <f t="shared" si="3"/>
        <v>Ecart</v>
      </c>
      <c r="Q66" s="35" t="str">
        <f t="shared" si="4"/>
        <v>Ecart</v>
      </c>
    </row>
    <row r="67" spans="1:17" ht="15.75" hidden="1" customHeight="1" x14ac:dyDescent="0.25">
      <c r="A67" s="12">
        <f>IFERROR(VLOOKUP('Requête 052'!$A65,'Requête 052'!$A$1:$F$2000,1,FALSE),"")</f>
        <v>3821</v>
      </c>
      <c r="B67" s="12" t="str">
        <f>IFERROR(VLOOKUP('Requête 052'!$A65,'Requête 052'!$A$1:$F$2000,2,FALSE),"")</f>
        <v>CGECP ST OUEN L AUMONE UVEND</v>
      </c>
      <c r="C67" s="14">
        <f>IFERROR(VLOOKUP('Requête 052'!$A65,'Requête 052'!$A$1:$F$2000,3,FALSE),"")</f>
        <v>43802</v>
      </c>
      <c r="D67" s="12" t="str">
        <f>IFERROR(VLOOKUP('Requête 052'!$A65,'Requête 052'!$A$1:$F$2000,4,FALSE),"")</f>
        <v>ORDURES MENAGERES</v>
      </c>
      <c r="E67" s="12" t="str">
        <f>IFERROR(VLOOKUP('Requête 052'!$A65,'Requête 052'!$A$1:$F$2000,5,FALSE),"")</f>
        <v>ORDURES MENAGERES</v>
      </c>
      <c r="F67" s="16">
        <f>IFERROR(VLOOKUP('Requête 052'!$A65,'Requête 052'!$A$1:$F$2000,6,FALSE),"")</f>
        <v>0.76800000000000002</v>
      </c>
      <c r="G67" s="15">
        <f>IFERROR(VLOOKUP(A67,'Fichier source CGECP'!$A$1:$F$1259,1,FALSE),"")</f>
        <v>3821</v>
      </c>
      <c r="H67" s="15" t="str">
        <f>IFERROR(VLOOKUP(A67,'Fichier source CGECP'!$A$1:$F$1259,2,FALSE),"")</f>
        <v>CGECP</v>
      </c>
      <c r="I67" s="38">
        <f>IFERROR(VLOOKUP(A67,'Fichier source CGECP'!$A$1:$F$1259,3,FALSE),"")</f>
        <v>43802</v>
      </c>
      <c r="J67" s="15" t="str">
        <f>IFERROR(VLOOKUP(A67,'Fichier source CGECP'!$A$1:$F$1259,4,FALSE),"")</f>
        <v>ORDURES MENAGERES</v>
      </c>
      <c r="K67" s="15" t="str">
        <f>IFERROR(VLOOKUP(A67,'Fichier source CGECP'!$A$1:$F$1259,5,FALSE),"")</f>
        <v>ORDURES MENAGERES</v>
      </c>
      <c r="L67" s="33" t="str">
        <f>IFERROR(IF(COUNTIFS($A$3:$A66,$A67,$B$3:$B66,$B67,$C$3:$C66,$C67,$D$3:$D66,$D67,$E$3:$E66,$E67,$F$3:$F66,$F67)&gt;0,"",VLOOKUP(A67,'Fichier source CGECP'!$A$1:$F$1259,6,FALSE)),"")</f>
        <v/>
      </c>
      <c r="M67" s="36" t="str">
        <f t="shared" si="5"/>
        <v/>
      </c>
      <c r="N67" s="35" t="str">
        <f t="shared" si="1"/>
        <v>Ok</v>
      </c>
      <c r="O67" s="35" t="str">
        <f t="shared" si="2"/>
        <v>Ok</v>
      </c>
      <c r="P67" s="35" t="str">
        <f t="shared" si="3"/>
        <v>Ok</v>
      </c>
      <c r="Q67" s="35" t="str">
        <f t="shared" si="4"/>
        <v>Ok</v>
      </c>
    </row>
    <row r="68" spans="1:17" ht="15.75" hidden="1" customHeight="1" x14ac:dyDescent="0.25">
      <c r="A68" s="12">
        <f>IFERROR(VLOOKUP('Requête 052'!$A66,'Requête 052'!$A$1:$F$2000,1,FALSE),"")</f>
        <v>3822</v>
      </c>
      <c r="B68" s="12" t="str">
        <f>IFERROR(VLOOKUP('Requête 052'!$A66,'Requête 052'!$A$1:$F$2000,2,FALSE),"")</f>
        <v>CGECP ST OUEN L AUMONE UVEND</v>
      </c>
      <c r="C68" s="14">
        <f>IFERROR(VLOOKUP('Requête 052'!$A66,'Requête 052'!$A$1:$F$2000,3,FALSE),"")</f>
        <v>43802</v>
      </c>
      <c r="D68" s="12" t="str">
        <f>IFERROR(VLOOKUP('Requête 052'!$A66,'Requête 052'!$A$1:$F$2000,4,FALSE),"")</f>
        <v>REFUS DE TRI</v>
      </c>
      <c r="E68" s="12" t="str">
        <f>IFERROR(VLOOKUP('Requête 052'!$A66,'Requête 052'!$A$1:$F$2000,5,FALSE),"")</f>
        <v>REFUS DE TRI</v>
      </c>
      <c r="F68" s="16">
        <f>IFERROR(VLOOKUP('Requête 052'!$A66,'Requête 052'!$A$1:$F$2000,6,FALSE),"")</f>
        <v>3.06</v>
      </c>
      <c r="G68" s="15" t="str">
        <f>IFERROR(VLOOKUP(A68,'Fichier source CGECP'!$A$1:$F$1259,1,FALSE),"")</f>
        <v/>
      </c>
      <c r="H68" s="15" t="str">
        <f>IFERROR(VLOOKUP(A68,'Fichier source CGECP'!$A$1:$F$1259,2,FALSE),"")</f>
        <v/>
      </c>
      <c r="I68" s="38" t="str">
        <f>IFERROR(VLOOKUP(A68,'Fichier source CGECP'!$A$1:$F$1259,3,FALSE),"")</f>
        <v/>
      </c>
      <c r="J68" s="15" t="str">
        <f>IFERROR(VLOOKUP(A68,'Fichier source CGECP'!$A$1:$F$1259,4,FALSE),"")</f>
        <v/>
      </c>
      <c r="K68" s="15" t="str">
        <f>IFERROR(VLOOKUP(A68,'Fichier source CGECP'!$A$1:$F$1259,5,FALSE),"")</f>
        <v/>
      </c>
      <c r="L68" s="33" t="str">
        <f>IFERROR(IF(COUNTIFS($A$3:$A67,$A68,$B$3:$B67,$B68,$C$3:$C67,$C68,$D$3:$D67,$D68,$E$3:$E67,$E68,$F$3:$F67,$F68)&gt;0,"",VLOOKUP(A68,'Fichier source CGECP'!$A$1:$F$1259,6,FALSE)),"")</f>
        <v/>
      </c>
      <c r="M68" s="36" t="str">
        <f t="shared" si="5"/>
        <v/>
      </c>
      <c r="N68" s="35" t="str">
        <f t="shared" ref="N68:N131" si="6">IFERROR(IF(SEARCH(H68,B68,1),"Ok","Ecart"),"")</f>
        <v>Ok</v>
      </c>
      <c r="O68" s="35" t="str">
        <f t="shared" ref="O68:O131" si="7">IFERROR(IF(E68=K68,"Ok","Ecart"),"")</f>
        <v>Ecart</v>
      </c>
      <c r="P68" s="35" t="str">
        <f t="shared" ref="P68:P131" si="8">IFERROR(IF(M68&gt;=0,"Ok","Ecart"),"")</f>
        <v>Ok</v>
      </c>
      <c r="Q68" s="35" t="str">
        <f t="shared" ref="Q68:Q131" si="9">IFERROR(IF(OR(P68="Ecart",O68="Ecart",N68="Ecart"),"Ecart","Ok"),"")</f>
        <v>Ecart</v>
      </c>
    </row>
    <row r="69" spans="1:17" ht="15.75" hidden="1" customHeight="1" x14ac:dyDescent="0.25">
      <c r="A69" s="12">
        <f>IFERROR(VLOOKUP('Requête 052'!$A68,'Requête 052'!$A$1:$F$2000,1,FALSE),"")</f>
        <v>3824</v>
      </c>
      <c r="B69" s="5" t="str">
        <f>IFERROR(VLOOKUP('Requête 052'!$A68,'Requête 052'!$A$1:$F$2000,2,FALSE),"")</f>
        <v>CGECP ST OUEN L AUMONE UVEND</v>
      </c>
      <c r="C69" s="14">
        <f>IFERROR(VLOOKUP('Requête 052'!$A68,'Requête 052'!$A$1:$F$2000,3,FALSE),"")</f>
        <v>43802</v>
      </c>
      <c r="D69" s="5" t="str">
        <f>IFERROR(VLOOKUP('Requête 052'!$A68,'Requête 052'!$A$1:$F$2000,4,FALSE),"")</f>
        <v>DECHETS INDUSTRIELS BANALS</v>
      </c>
      <c r="E69" s="5" t="str">
        <f>IFERROR(VLOOKUP('Requête 052'!$A68,'Requête 052'!$A$1:$F$2000,5,FALSE),"")</f>
        <v>DECHETS INDUSTRIELS BANALS</v>
      </c>
      <c r="F69" s="5">
        <f>IFERROR(VLOOKUP('Requête 052'!$A68,'Requête 052'!$A$1:$F$2000,6,FALSE),"")</f>
        <v>4.12</v>
      </c>
      <c r="G69" s="15">
        <f>IFERROR(VLOOKUP(A69,'Fichier source CGECP'!$A$1:$F$1259,1,FALSE),"")</f>
        <v>3824</v>
      </c>
      <c r="H69" s="15" t="str">
        <f>IFERROR(VLOOKUP(A69,'Fichier source CGECP'!$A$1:$F$1259,2,FALSE),"")</f>
        <v>CGECP</v>
      </c>
      <c r="I69" s="38">
        <f>IFERROR(VLOOKUP(A69,'Fichier source CGECP'!$A$1:$F$1259,3,FALSE),"")</f>
        <v>43802</v>
      </c>
      <c r="J69" s="15">
        <f>IFERROR(VLOOKUP(A69,'Fichier source CGECP'!$A$1:$F$1259,4,FALSE),"")</f>
        <v>0</v>
      </c>
      <c r="K69" s="15" t="str">
        <f>IFERROR(VLOOKUP(A69,'Fichier source CGECP'!$A$1:$F$1259,5,FALSE),"")</f>
        <v>CARTONS</v>
      </c>
      <c r="L69" s="33">
        <f>IFERROR(IF(COUNTIFS($A$3:$A68,$A69,$B$3:$B68,$B69,$C$3:$C68,$C69,$D$3:$D68,$D69,$E$3:$E68,$E69,$F$3:$F68,$F69)&gt;0,"",VLOOKUP(A69,'Fichier source CGECP'!$A$1:$F$1259,6,FALSE)),"")</f>
        <v>0.42399999999999999</v>
      </c>
      <c r="M69" s="36">
        <f t="shared" si="5"/>
        <v>3.6960000000000002</v>
      </c>
      <c r="N69" s="35" t="str">
        <f t="shared" si="6"/>
        <v>Ok</v>
      </c>
      <c r="O69" s="35" t="str">
        <f t="shared" si="7"/>
        <v>Ecart</v>
      </c>
      <c r="P69" s="35" t="str">
        <f t="shared" si="8"/>
        <v>Ok</v>
      </c>
      <c r="Q69" s="35" t="str">
        <f t="shared" si="9"/>
        <v>Ecart</v>
      </c>
    </row>
    <row r="70" spans="1:17" ht="15.75" hidden="1" customHeight="1" x14ac:dyDescent="0.25">
      <c r="A70" s="12">
        <f>IFERROR(VLOOKUP('Requête 052'!$A69,'Requête 052'!$A$1:$F$2000,1,FALSE),"")</f>
        <v>3825</v>
      </c>
      <c r="B70" s="5" t="str">
        <f>IFERROR(VLOOKUP('Requête 052'!$A69,'Requête 052'!$A$1:$F$2000,2,FALSE),"")</f>
        <v>CGECP ST OUEN L AUMONE UVEND</v>
      </c>
      <c r="C70" s="14">
        <f>IFERROR(VLOOKUP('Requête 052'!$A69,'Requête 052'!$A$1:$F$2000,3,FALSE),"")</f>
        <v>43802</v>
      </c>
      <c r="D70" s="5" t="str">
        <f>IFERROR(VLOOKUP('Requête 052'!$A69,'Requête 052'!$A$1:$F$2000,4,FALSE),"")</f>
        <v>REFUS DE TRI</v>
      </c>
      <c r="E70" s="5" t="str">
        <f>IFERROR(VLOOKUP('Requête 052'!$A69,'Requête 052'!$A$1:$F$2000,5,FALSE),"")</f>
        <v>REFUS DE TRI</v>
      </c>
      <c r="F70" s="5">
        <f>IFERROR(VLOOKUP('Requête 052'!$A69,'Requête 052'!$A$1:$F$2000,6,FALSE),"")</f>
        <v>2.44</v>
      </c>
      <c r="G70" s="15" t="str">
        <f>IFERROR(VLOOKUP(A70,'Fichier source CGECP'!$A$1:$F$1259,1,FALSE),"")</f>
        <v/>
      </c>
      <c r="H70" s="15" t="str">
        <f>IFERROR(VLOOKUP(A70,'Fichier source CGECP'!$A$1:$F$1259,2,FALSE),"")</f>
        <v/>
      </c>
      <c r="I70" s="38" t="str">
        <f>IFERROR(VLOOKUP(A70,'Fichier source CGECP'!$A$1:$F$1259,3,FALSE),"")</f>
        <v/>
      </c>
      <c r="J70" s="15" t="str">
        <f>IFERROR(VLOOKUP(A70,'Fichier source CGECP'!$A$1:$F$1259,4,FALSE),"")</f>
        <v/>
      </c>
      <c r="K70" s="15" t="str">
        <f>IFERROR(VLOOKUP(A70,'Fichier source CGECP'!$A$1:$F$1259,5,FALSE),"")</f>
        <v/>
      </c>
      <c r="L70" s="33" t="str">
        <f>IFERROR(IF(COUNTIFS($A$3:$A69,$A70,$B$3:$B69,$B70,$C$3:$C69,$C70,$D$3:$D69,$D70,$E$3:$E69,$E70,$F$3:$F69,$F70)&gt;0,"",VLOOKUP(A70,'Fichier source CGECP'!$A$1:$F$1259,6,FALSE)),"")</f>
        <v/>
      </c>
      <c r="M70" s="36" t="str">
        <f t="shared" si="5"/>
        <v/>
      </c>
      <c r="N70" s="35" t="str">
        <f t="shared" si="6"/>
        <v>Ok</v>
      </c>
      <c r="O70" s="35" t="str">
        <f t="shared" si="7"/>
        <v>Ecart</v>
      </c>
      <c r="P70" s="35" t="str">
        <f t="shared" si="8"/>
        <v>Ok</v>
      </c>
      <c r="Q70" s="35" t="str">
        <f t="shared" si="9"/>
        <v>Ecart</v>
      </c>
    </row>
    <row r="71" spans="1:17" ht="15.75" hidden="1" customHeight="1" x14ac:dyDescent="0.25">
      <c r="A71" s="12">
        <f>IFERROR(VLOOKUP('Requête 052'!$A70,'Requête 052'!$A$1:$F$2000,1,FALSE),"")</f>
        <v>3826</v>
      </c>
      <c r="B71" s="5" t="str">
        <f>IFERROR(VLOOKUP('Requête 052'!$A70,'Requête 052'!$A$1:$F$2000,2,FALSE),"")</f>
        <v>CGECP ST OUEN L AUMONE TDI</v>
      </c>
      <c r="C71" s="14">
        <f>IFERROR(VLOOKUP('Requête 052'!$A70,'Requête 052'!$A$1:$F$2000,3,FALSE),"")</f>
        <v>43802</v>
      </c>
      <c r="D71" s="5" t="str">
        <f>IFERROR(VLOOKUP('Requête 052'!$A70,'Requête 052'!$A$1:$F$2000,4,FALSE),"")</f>
        <v>GRAVATS</v>
      </c>
      <c r="E71" s="5" t="str">
        <f>IFERROR(VLOOKUP('Requête 052'!$A70,'Requête 052'!$A$1:$F$2000,5,FALSE),"")</f>
        <v>GRAVATS</v>
      </c>
      <c r="F71" s="5">
        <f>IFERROR(VLOOKUP('Requête 052'!$A70,'Requête 052'!$A$1:$F$2000,6,FALSE),"")</f>
        <v>4.4800000000000004</v>
      </c>
      <c r="G71" s="15" t="str">
        <f>IFERROR(VLOOKUP(A71,'Fichier source CGECP'!$A$1:$F$1259,1,FALSE),"")</f>
        <v/>
      </c>
      <c r="H71" s="15" t="str">
        <f>IFERROR(VLOOKUP(A71,'Fichier source CGECP'!$A$1:$F$1259,2,FALSE),"")</f>
        <v/>
      </c>
      <c r="I71" s="38" t="str">
        <f>IFERROR(VLOOKUP(A71,'Fichier source CGECP'!$A$1:$F$1259,3,FALSE),"")</f>
        <v/>
      </c>
      <c r="J71" s="15" t="str">
        <f>IFERROR(VLOOKUP(A71,'Fichier source CGECP'!$A$1:$F$1259,4,FALSE),"")</f>
        <v/>
      </c>
      <c r="K71" s="15" t="str">
        <f>IFERROR(VLOOKUP(A71,'Fichier source CGECP'!$A$1:$F$1259,5,FALSE),"")</f>
        <v/>
      </c>
      <c r="L71" s="33" t="str">
        <f>IFERROR(IF(COUNTIFS($A$3:$A70,$A71,$B$3:$B70,$B71,$C$3:$C70,$C71,$D$3:$D70,$D71,$E$3:$E70,$E71,$F$3:$F70,$F71)&gt;0,"",VLOOKUP(A71,'Fichier source CGECP'!$A$1:$F$1259,6,FALSE)),"")</f>
        <v/>
      </c>
      <c r="M71" s="36" t="str">
        <f t="shared" si="5"/>
        <v/>
      </c>
      <c r="N71" s="35" t="str">
        <f t="shared" si="6"/>
        <v>Ok</v>
      </c>
      <c r="O71" s="35" t="str">
        <f t="shared" si="7"/>
        <v>Ecart</v>
      </c>
      <c r="P71" s="35" t="str">
        <f t="shared" si="8"/>
        <v>Ok</v>
      </c>
      <c r="Q71" s="35" t="str">
        <f t="shared" si="9"/>
        <v>Ecart</v>
      </c>
    </row>
    <row r="72" spans="1:17" ht="15.75" hidden="1" customHeight="1" x14ac:dyDescent="0.25">
      <c r="A72" s="12">
        <f>IFERROR(VLOOKUP('Requête 052'!$A71,'Requête 052'!$A$1:$F$2000,1,FALSE),"")</f>
        <v>3827</v>
      </c>
      <c r="B72" s="5" t="str">
        <f>IFERROR(VLOOKUP('Requête 052'!$A71,'Requête 052'!$A$1:$F$2000,2,FALSE),"")</f>
        <v>CGECP ST OUEN L AUMONE UVEND</v>
      </c>
      <c r="C72" s="14">
        <f>IFERROR(VLOOKUP('Requête 052'!$A71,'Requête 052'!$A$1:$F$2000,3,FALSE),"")</f>
        <v>43802</v>
      </c>
      <c r="D72" s="5" t="str">
        <f>IFERROR(VLOOKUP('Requête 052'!$A71,'Requête 052'!$A$1:$F$2000,4,FALSE),"")</f>
        <v>ORDURES MENAGERES</v>
      </c>
      <c r="E72" s="5" t="str">
        <f>IFERROR(VLOOKUP('Requête 052'!$A71,'Requête 052'!$A$1:$F$2000,5,FALSE),"")</f>
        <v>ORDURES MENAGERES</v>
      </c>
      <c r="F72" s="5">
        <f>IFERROR(VLOOKUP('Requête 052'!$A71,'Requête 052'!$A$1:$F$2000,6,FALSE),"")</f>
        <v>4.9800000000000004</v>
      </c>
      <c r="G72" s="15">
        <f>IFERROR(VLOOKUP(A72,'Fichier source CGECP'!$A$1:$F$1259,1,FALSE),"")</f>
        <v>3827</v>
      </c>
      <c r="H72" s="15" t="str">
        <f>IFERROR(VLOOKUP(A72,'Fichier source CGECP'!$A$1:$F$1259,2,FALSE),"")</f>
        <v>CGECP</v>
      </c>
      <c r="I72" s="46">
        <f>IFERROR(VLOOKUP(A72,'Fichier source CGECP'!$A$1:$F$1259,3,FALSE),"")</f>
        <v>43802</v>
      </c>
      <c r="J72" s="15">
        <f>IFERROR(VLOOKUP(A72,'Fichier source CGECP'!$A$1:$F$1259,4,FALSE),"")</f>
        <v>0</v>
      </c>
      <c r="K72" s="15" t="str">
        <f>IFERROR(VLOOKUP(A72,'Fichier source CGECP'!$A$1:$F$1259,5,FALSE),"")</f>
        <v>ORDURES MENAGERES</v>
      </c>
      <c r="L72" s="33">
        <f>IFERROR(IF(COUNTIFS($A$3:$A71,$A72,$B$3:$B71,$B72,$C$3:$C71,$C72,$D$3:$D71,$D72,$E$3:$E71,$E72,$F$3:$F71,$F72)&gt;0,"",VLOOKUP(A72,'Fichier source CGECP'!$A$1:$F$1259,6,FALSE)),"")</f>
        <v>3.66</v>
      </c>
      <c r="M72" s="36">
        <f t="shared" si="5"/>
        <v>1.3200000000000003</v>
      </c>
      <c r="N72" s="35" t="str">
        <f t="shared" si="6"/>
        <v>Ok</v>
      </c>
      <c r="O72" s="35" t="str">
        <f t="shared" si="7"/>
        <v>Ok</v>
      </c>
      <c r="P72" s="35" t="str">
        <f t="shared" si="8"/>
        <v>Ok</v>
      </c>
      <c r="Q72" s="35" t="str">
        <f t="shared" si="9"/>
        <v>Ok</v>
      </c>
    </row>
    <row r="73" spans="1:17" ht="15.75" hidden="1" customHeight="1" x14ac:dyDescent="0.25">
      <c r="A73" s="12">
        <f>IFERROR(VLOOKUP('Requête 052'!$A72,'Requête 052'!$A$1:$F$2000,1,FALSE),"")</f>
        <v>3828</v>
      </c>
      <c r="B73" s="5" t="str">
        <f>IFERROR(VLOOKUP('Requête 052'!$A72,'Requête 052'!$A$1:$F$2000,2,FALSE),"")</f>
        <v>CGECP ST OUEN L AUMONE UVEND</v>
      </c>
      <c r="C73" s="14">
        <f>IFERROR(VLOOKUP('Requête 052'!$A72,'Requête 052'!$A$1:$F$2000,3,FALSE),"")</f>
        <v>43802</v>
      </c>
      <c r="D73" s="5" t="str">
        <f>IFERROR(VLOOKUP('Requête 052'!$A72,'Requête 052'!$A$1:$F$2000,4,FALSE),"")</f>
        <v>ORDURES MENAGERES</v>
      </c>
      <c r="E73" s="5" t="str">
        <f>IFERROR(VLOOKUP('Requête 052'!$A72,'Requête 052'!$A$1:$F$2000,5,FALSE),"")</f>
        <v>DECHETS INDUSTRIELS BANALS</v>
      </c>
      <c r="F73" s="5">
        <f>IFERROR(VLOOKUP('Requête 052'!$A72,'Requête 052'!$A$1:$F$2000,6,FALSE),"")</f>
        <v>1.792</v>
      </c>
      <c r="G73" s="15">
        <f>IFERROR(VLOOKUP(A73,'Fichier source CGECP'!$A$1:$F$1259,1,FALSE),"")</f>
        <v>3828</v>
      </c>
      <c r="H73" s="15" t="str">
        <f>IFERROR(VLOOKUP(A73,'Fichier source CGECP'!$A$1:$F$1259,2,FALSE),"")</f>
        <v>CGECP</v>
      </c>
      <c r="I73" s="46">
        <f>IFERROR(VLOOKUP(A73,'Fichier source CGECP'!$A$1:$F$1259,3,FALSE),"")</f>
        <v>43802</v>
      </c>
      <c r="J73" s="15" t="str">
        <f>IFERROR(VLOOKUP(A73,'Fichier source CGECP'!$A$1:$F$1259,4,FALSE),"")</f>
        <v>DECHETS INDUSTRIELS BANALS</v>
      </c>
      <c r="K73" s="15" t="str">
        <f>IFERROR(VLOOKUP(A73,'Fichier source CGECP'!$A$1:$F$1259,5,FALSE),"")</f>
        <v>DECHETS INDUSTRIELS BANALS</v>
      </c>
      <c r="L73" s="33">
        <f>IFERROR(IF(COUNTIFS($A$3:$A72,$A73,$B$3:$B72,$B73,$C$3:$C72,$C73,$D$3:$D72,$D73,$E$3:$E72,$E73,$F$3:$F72,$F73)&gt;0,"",VLOOKUP(A73,'Fichier source CGECP'!$A$1:$F$1259,6,FALSE)),"")</f>
        <v>1.1000000000000001</v>
      </c>
      <c r="M73" s="36">
        <f t="shared" si="5"/>
        <v>0.69199999999999995</v>
      </c>
      <c r="N73" s="35" t="str">
        <f t="shared" si="6"/>
        <v>Ok</v>
      </c>
      <c r="O73" s="35" t="str">
        <f t="shared" si="7"/>
        <v>Ok</v>
      </c>
      <c r="P73" s="35" t="str">
        <f t="shared" si="8"/>
        <v>Ok</v>
      </c>
      <c r="Q73" s="35" t="str">
        <f t="shared" si="9"/>
        <v>Ok</v>
      </c>
    </row>
    <row r="74" spans="1:17" ht="15.75" hidden="1" customHeight="1" x14ac:dyDescent="0.25">
      <c r="A74" s="12">
        <f>IFERROR(VLOOKUP('Requête 052'!$A73,'Requête 052'!$A$1:$F$2000,1,FALSE),"")</f>
        <v>3829</v>
      </c>
      <c r="B74" s="5" t="str">
        <f>IFERROR(VLOOKUP('Requête 052'!$A73,'Requête 052'!$A$1:$F$2000,2,FALSE),"")</f>
        <v>CGECP ST OUEN L AUMONE TDI</v>
      </c>
      <c r="C74" s="14">
        <f>IFERROR(VLOOKUP('Requête 052'!$A73,'Requête 052'!$A$1:$F$2000,3,FALSE),"")</f>
        <v>43802</v>
      </c>
      <c r="D74" s="5" t="str">
        <f>IFERROR(VLOOKUP('Requête 052'!$A73,'Requête 052'!$A$1:$F$2000,4,FALSE),"")</f>
        <v>ENCOMBRANTS</v>
      </c>
      <c r="E74" s="5" t="str">
        <f>IFERROR(VLOOKUP('Requête 052'!$A73,'Requête 052'!$A$1:$F$2000,5,FALSE),"")</f>
        <v>ENCOMBRANTS</v>
      </c>
      <c r="F74" s="5">
        <f>IFERROR(VLOOKUP('Requête 052'!$A73,'Requête 052'!$A$1:$F$2000,6,FALSE),"")</f>
        <v>6.3</v>
      </c>
      <c r="G74" s="15">
        <f>IFERROR(VLOOKUP(A74,'Fichier source CGECP'!$A$1:$F$1259,1,FALSE),"")</f>
        <v>3829</v>
      </c>
      <c r="H74" s="15" t="str">
        <f>IFERROR(VLOOKUP(A74,'Fichier source CGECP'!$A$1:$F$1259,2,FALSE),"")</f>
        <v>CGECP</v>
      </c>
      <c r="I74" s="38">
        <f>IFERROR(VLOOKUP(A74,'Fichier source CGECP'!$A$1:$F$1259,3,FALSE),"")</f>
        <v>43802</v>
      </c>
      <c r="J74" s="15" t="str">
        <f>IFERROR(VLOOKUP(A74,'Fichier source CGECP'!$A$1:$F$1259,4,FALSE),"")</f>
        <v>BOIS D'EMBALLAGES BRUTS</v>
      </c>
      <c r="K74" s="15" t="str">
        <f>IFERROR(VLOOKUP(A74,'Fichier source CGECP'!$A$1:$F$1259,5,FALSE),"")</f>
        <v>BOIS D'EMBALLAGES BRUTS</v>
      </c>
      <c r="L74" s="33">
        <f>IFERROR(IF(COUNTIFS($A$3:$A73,$A74,$B$3:$B73,$B74,$C$3:$C73,$C74,$D$3:$D73,$D74,$E$3:$E73,$E74,$F$3:$F73,$F74)&gt;0,"",VLOOKUP(A74,'Fichier source CGECP'!$A$1:$F$1259,6,FALSE)),"")</f>
        <v>1.38</v>
      </c>
      <c r="M74" s="36">
        <f t="shared" si="5"/>
        <v>4.92</v>
      </c>
      <c r="N74" s="35" t="str">
        <f t="shared" si="6"/>
        <v>Ok</v>
      </c>
      <c r="O74" s="35" t="str">
        <f t="shared" si="7"/>
        <v>Ecart</v>
      </c>
      <c r="P74" s="35" t="str">
        <f t="shared" si="8"/>
        <v>Ok</v>
      </c>
      <c r="Q74" s="35" t="str">
        <f t="shared" si="9"/>
        <v>Ecart</v>
      </c>
    </row>
    <row r="75" spans="1:17" ht="15.75" hidden="1" customHeight="1" x14ac:dyDescent="0.25">
      <c r="A75" s="12">
        <f>IFERROR(VLOOKUP('Requête 052'!$A74,'Requête 052'!$A$1:$F$2000,1,FALSE),"")</f>
        <v>3837</v>
      </c>
      <c r="B75" s="5" t="str">
        <f>IFERROR(VLOOKUP('Requête 052'!$A74,'Requête 052'!$A$1:$F$2000,2,FALSE),"")</f>
        <v>CGECP ST OUEN L AUMONE TDI</v>
      </c>
      <c r="C75" s="14">
        <f>IFERROR(VLOOKUP('Requête 052'!$A74,'Requête 052'!$A$1:$F$2000,3,FALSE),"")</f>
        <v>43802</v>
      </c>
      <c r="D75" s="5" t="str">
        <f>IFERROR(VLOOKUP('Requête 052'!$A74,'Requête 052'!$A$1:$F$2000,4,FALSE),"")</f>
        <v>ENCOMBRANTS</v>
      </c>
      <c r="E75" s="5" t="str">
        <f>IFERROR(VLOOKUP('Requête 052'!$A74,'Requête 052'!$A$1:$F$2000,5,FALSE),"")</f>
        <v>ENCOMBRANTS</v>
      </c>
      <c r="F75" s="5">
        <f>IFERROR(VLOOKUP('Requête 052'!$A74,'Requête 052'!$A$1:$F$2000,6,FALSE),"")</f>
        <v>5.62</v>
      </c>
      <c r="G75" s="15" t="str">
        <f>IFERROR(VLOOKUP(A75,'Fichier source CGECP'!$A$1:$F$1259,1,FALSE),"")</f>
        <v/>
      </c>
      <c r="H75" s="15" t="str">
        <f>IFERROR(VLOOKUP(A75,'Fichier source CGECP'!$A$1:$F$1259,2,FALSE),"")</f>
        <v/>
      </c>
      <c r="I75" s="38" t="str">
        <f>IFERROR(VLOOKUP(A75,'Fichier source CGECP'!$A$1:$F$1259,3,FALSE),"")</f>
        <v/>
      </c>
      <c r="J75" s="15" t="str">
        <f>IFERROR(VLOOKUP(A75,'Fichier source CGECP'!$A$1:$F$1259,4,FALSE),"")</f>
        <v/>
      </c>
      <c r="K75" s="15" t="str">
        <f>IFERROR(VLOOKUP(A75,'Fichier source CGECP'!$A$1:$F$1259,5,FALSE),"")</f>
        <v/>
      </c>
      <c r="L75" s="33" t="str">
        <f>IFERROR(IF(COUNTIFS($A$3:$A74,$A75,$B$3:$B74,$B75,$C$3:$C74,$C75,$D$3:$D74,$D75,$E$3:$E74,$E75,$F$3:$F74,$F75)&gt;0,"",VLOOKUP(A75,'Fichier source CGECP'!$A$1:$F$1259,6,FALSE)),"")</f>
        <v/>
      </c>
      <c r="M75" s="36" t="str">
        <f t="shared" si="5"/>
        <v/>
      </c>
      <c r="N75" s="35" t="str">
        <f t="shared" si="6"/>
        <v>Ok</v>
      </c>
      <c r="O75" s="35" t="str">
        <f t="shared" si="7"/>
        <v>Ecart</v>
      </c>
      <c r="P75" s="35" t="str">
        <f t="shared" si="8"/>
        <v>Ok</v>
      </c>
      <c r="Q75" s="35" t="str">
        <f t="shared" si="9"/>
        <v>Ecart</v>
      </c>
    </row>
    <row r="76" spans="1:17" ht="15.75" hidden="1" customHeight="1" x14ac:dyDescent="0.25">
      <c r="A76" s="12">
        <f>IFERROR(VLOOKUP('Requête 052'!$A75,'Requête 052'!$A$1:$F$2000,1,FALSE),"")</f>
        <v>3840</v>
      </c>
      <c r="B76" s="5" t="str">
        <f>IFERROR(VLOOKUP('Requête 052'!$A75,'Requête 052'!$A$1:$F$2000,2,FALSE),"")</f>
        <v>CGECP ST OUEN L AUMONE UVEND</v>
      </c>
      <c r="C76" s="14">
        <f>IFERROR(VLOOKUP('Requête 052'!$A75,'Requête 052'!$A$1:$F$2000,3,FALSE),"")</f>
        <v>43802</v>
      </c>
      <c r="D76" s="5" t="str">
        <f>IFERROR(VLOOKUP('Requête 052'!$A75,'Requête 052'!$A$1:$F$2000,4,FALSE),"")</f>
        <v>DECHET A INCINERER</v>
      </c>
      <c r="E76" s="5" t="str">
        <f>IFERROR(VLOOKUP('Requête 052'!$A75,'Requête 052'!$A$1:$F$2000,5,FALSE),"")</f>
        <v>DECHET A INCINERER</v>
      </c>
      <c r="F76" s="5">
        <f>IFERROR(VLOOKUP('Requête 052'!$A75,'Requête 052'!$A$1:$F$2000,6,FALSE),"")</f>
        <v>2.4900000000000002</v>
      </c>
      <c r="G76" s="15">
        <f>IFERROR(VLOOKUP(A76,'Fichier source CGECP'!$A$1:$F$1259,1,FALSE),"")</f>
        <v>3840</v>
      </c>
      <c r="H76" s="15" t="str">
        <f>IFERROR(VLOOKUP(A76,'Fichier source CGECP'!$A$1:$F$1259,2,FALSE),"")</f>
        <v>CGECP</v>
      </c>
      <c r="I76" s="38">
        <f>IFERROR(VLOOKUP(A76,'Fichier source CGECP'!$A$1:$F$1259,3,FALSE),"")</f>
        <v>43802</v>
      </c>
      <c r="J76" s="15">
        <f>IFERROR(VLOOKUP(A76,'Fichier source CGECP'!$A$1:$F$1259,4,FALSE),"")</f>
        <v>0</v>
      </c>
      <c r="K76" s="15" t="str">
        <f>IFERROR(VLOOKUP(A76,'Fichier source CGECP'!$A$1:$F$1259,5,FALSE),"")</f>
        <v>DECHET A INCINERER TRI</v>
      </c>
      <c r="L76" s="33">
        <f>IFERROR(IF(COUNTIFS($A$3:$A75,$A76,$B$3:$B75,$B76,$C$3:$C75,$C76,$D$3:$D75,$D76,$E$3:$E75,$E76,$F$3:$F75,$F76)&gt;0,"",VLOOKUP(A76,'Fichier source CGECP'!$A$1:$F$1259,6,FALSE)),"")</f>
        <v>0.9</v>
      </c>
      <c r="M76" s="36">
        <f t="shared" si="5"/>
        <v>1.5900000000000003</v>
      </c>
      <c r="N76" s="35" t="str">
        <f t="shared" si="6"/>
        <v>Ok</v>
      </c>
      <c r="O76" s="35" t="str">
        <f t="shared" si="7"/>
        <v>Ecart</v>
      </c>
      <c r="P76" s="35" t="str">
        <f t="shared" si="8"/>
        <v>Ok</v>
      </c>
      <c r="Q76" s="35" t="str">
        <f t="shared" si="9"/>
        <v>Ecart</v>
      </c>
    </row>
    <row r="77" spans="1:17" ht="15.75" hidden="1" customHeight="1" x14ac:dyDescent="0.25">
      <c r="A77" s="12">
        <f>IFERROR(VLOOKUP('Requête 052'!$A76,'Requête 052'!$A$1:$F$2000,1,FALSE),"")</f>
        <v>3843</v>
      </c>
      <c r="B77" s="5" t="str">
        <f>IFERROR(VLOOKUP('Requête 052'!$A76,'Requête 052'!$A$1:$F$2000,2,FALSE),"")</f>
        <v>CGECP ST OUEN L AUMONE TPCPR</v>
      </c>
      <c r="C77" s="14">
        <f>IFERROR(VLOOKUP('Requête 052'!$A76,'Requête 052'!$A$1:$F$2000,3,FALSE),"")</f>
        <v>43802</v>
      </c>
      <c r="D77" s="5" t="str">
        <f>IFERROR(VLOOKUP('Requête 052'!$A76,'Requête 052'!$A$1:$F$2000,4,FALSE),"")</f>
        <v>CARTONS</v>
      </c>
      <c r="E77" s="5" t="str">
        <f>IFERROR(VLOOKUP('Requête 052'!$A76,'Requête 052'!$A$1:$F$2000,5,FALSE),"")</f>
        <v>REFUS DE TRI TPCPR</v>
      </c>
      <c r="F77" s="5">
        <f>IFERROR(VLOOKUP('Requête 052'!$A76,'Requête 052'!$A$1:$F$2000,6,FALSE),"")</f>
        <v>7.3</v>
      </c>
      <c r="G77" s="15">
        <f>IFERROR(VLOOKUP(A77,'Fichier source CGECP'!$A$1:$F$1259,1,FALSE),"")</f>
        <v>3843</v>
      </c>
      <c r="H77" s="15" t="str">
        <f>IFERROR(VLOOKUP(A77,'Fichier source CGECP'!$A$1:$F$1259,2,FALSE),"")</f>
        <v>CGECP</v>
      </c>
      <c r="I77" s="38">
        <f>IFERROR(VLOOKUP(A77,'Fichier source CGECP'!$A$1:$F$1259,3,FALSE),"")</f>
        <v>43802</v>
      </c>
      <c r="J77" s="15" t="str">
        <f>IFERROR(VLOOKUP(A77,'Fichier source CGECP'!$A$1:$F$1259,4,FALSE),"")</f>
        <v>CARTONS ET SACHES PLAST - 1.04.00</v>
      </c>
      <c r="K77" s="15" t="str">
        <f>IFERROR(VLOOKUP(A77,'Fichier source CGECP'!$A$1:$F$1259,5,FALSE),"")</f>
        <v>CARTONS ET SACHES PLAST - 1.04.00</v>
      </c>
      <c r="L77" s="33">
        <f>IFERROR(IF(COUNTIFS($A$3:$A76,$A77,$B$3:$B76,$B77,$C$3:$C76,$C77,$D$3:$D76,$D77,$E$3:$E76,$E77,$F$3:$F76,$F77)&gt;0,"",VLOOKUP(A77,'Fichier source CGECP'!$A$1:$F$1259,6,FALSE)),"")</f>
        <v>0.108</v>
      </c>
      <c r="M77" s="36">
        <f t="shared" si="5"/>
        <v>7.1920000000000002</v>
      </c>
      <c r="N77" s="35" t="str">
        <f t="shared" si="6"/>
        <v>Ok</v>
      </c>
      <c r="O77" s="35" t="str">
        <f t="shared" si="7"/>
        <v>Ecart</v>
      </c>
      <c r="P77" s="35" t="str">
        <f t="shared" si="8"/>
        <v>Ok</v>
      </c>
      <c r="Q77" s="35" t="str">
        <f t="shared" si="9"/>
        <v>Ecart</v>
      </c>
    </row>
    <row r="78" spans="1:17" ht="15.75" hidden="1" customHeight="1" x14ac:dyDescent="0.25">
      <c r="A78" s="12">
        <f>IFERROR(VLOOKUP('Requête 052'!$A77,'Requête 052'!$A$1:$F$2000,1,FALSE),"")</f>
        <v>3846</v>
      </c>
      <c r="B78" s="5" t="str">
        <f>IFERROR(VLOOKUP('Requête 052'!$A77,'Requête 052'!$A$1:$F$2000,2,FALSE),"")</f>
        <v>CGECP ST OUEN L AUMONE UVEND</v>
      </c>
      <c r="C78" s="14">
        <f>IFERROR(VLOOKUP('Requête 052'!$A77,'Requête 052'!$A$1:$F$2000,3,FALSE),"")</f>
        <v>43802</v>
      </c>
      <c r="D78" s="5" t="str">
        <f>IFERROR(VLOOKUP('Requête 052'!$A77,'Requête 052'!$A$1:$F$2000,4,FALSE),"")</f>
        <v>ORDURES MENAGERES</v>
      </c>
      <c r="E78" s="5" t="str">
        <f>IFERROR(VLOOKUP('Requête 052'!$A77,'Requête 052'!$A$1:$F$2000,5,FALSE),"")</f>
        <v>ORDURES MENAGERES</v>
      </c>
      <c r="F78" s="5">
        <f>IFERROR(VLOOKUP('Requête 052'!$A77,'Requête 052'!$A$1:$F$2000,6,FALSE),"")</f>
        <v>3.19</v>
      </c>
      <c r="G78" s="15">
        <f>IFERROR(VLOOKUP(A78,'Fichier source CGECP'!$A$1:$F$1259,1,FALSE),"")</f>
        <v>3846</v>
      </c>
      <c r="H78" s="15" t="str">
        <f>IFERROR(VLOOKUP(A78,'Fichier source CGECP'!$A$1:$F$1259,2,FALSE),"")</f>
        <v>CGECP</v>
      </c>
      <c r="I78" s="38">
        <f>IFERROR(VLOOKUP(A78,'Fichier source CGECP'!$A$1:$F$1259,3,FALSE),"")</f>
        <v>43802</v>
      </c>
      <c r="J78" s="15">
        <f>IFERROR(VLOOKUP(A78,'Fichier source CGECP'!$A$1:$F$1259,4,FALSE),"")</f>
        <v>0</v>
      </c>
      <c r="K78" s="15" t="str">
        <f>IFERROR(VLOOKUP(A78,'Fichier source CGECP'!$A$1:$F$1259,5,FALSE),"")</f>
        <v>ORDURES MENAGERES</v>
      </c>
      <c r="L78" s="33">
        <f>IFERROR(IF(COUNTIFS($A$3:$A77,$A78,$B$3:$B77,$B78,$C$3:$C77,$C78,$D$3:$D77,$D78,$E$3:$E77,$E78,$F$3:$F77,$F78)&gt;0,"",VLOOKUP(A78,'Fichier source CGECP'!$A$1:$F$1259,6,FALSE)),"")</f>
        <v>6.4</v>
      </c>
      <c r="M78" s="36">
        <f t="shared" si="5"/>
        <v>-3.2100000000000004</v>
      </c>
      <c r="N78" s="35" t="str">
        <f t="shared" si="6"/>
        <v>Ok</v>
      </c>
      <c r="O78" s="35" t="str">
        <f t="shared" si="7"/>
        <v>Ok</v>
      </c>
      <c r="P78" s="35" t="str">
        <f t="shared" si="8"/>
        <v>Ecart</v>
      </c>
      <c r="Q78" s="35" t="str">
        <f t="shared" si="9"/>
        <v>Ecart</v>
      </c>
    </row>
    <row r="79" spans="1:17" ht="15.75" hidden="1" customHeight="1" x14ac:dyDescent="0.25">
      <c r="A79" s="12">
        <f>IFERROR(VLOOKUP('Requête 052'!$A78,'Requête 052'!$A$1:$F$2000,1,FALSE),"")</f>
        <v>3853</v>
      </c>
      <c r="B79" s="5" t="str">
        <f>IFERROR(VLOOKUP('Requête 052'!$A78,'Requête 052'!$A$1:$F$2000,2,FALSE),"")</f>
        <v>CGECP ST OUEN L AUMONE TDI</v>
      </c>
      <c r="C79" s="14">
        <f>IFERROR(VLOOKUP('Requête 052'!$A78,'Requête 052'!$A$1:$F$2000,3,FALSE),"")</f>
        <v>43802</v>
      </c>
      <c r="D79" s="5" t="str">
        <f>IFERROR(VLOOKUP('Requête 052'!$A78,'Requête 052'!$A$1:$F$2000,4,FALSE),"")</f>
        <v>ENCOMBRANTS</v>
      </c>
      <c r="E79" s="5" t="str">
        <f>IFERROR(VLOOKUP('Requête 052'!$A78,'Requête 052'!$A$1:$F$2000,5,FALSE),"")</f>
        <v>ENCOMBRANTS</v>
      </c>
      <c r="F79" s="5">
        <f>IFERROR(VLOOKUP('Requête 052'!$A78,'Requête 052'!$A$1:$F$2000,6,FALSE),"")</f>
        <v>3.74</v>
      </c>
      <c r="G79" s="15" t="str">
        <f>IFERROR(VLOOKUP(A79,'Fichier source CGECP'!$A$1:$F$1259,1,FALSE),"")</f>
        <v/>
      </c>
      <c r="H79" s="15" t="str">
        <f>IFERROR(VLOOKUP(A79,'Fichier source CGECP'!$A$1:$F$1259,2,FALSE),"")</f>
        <v/>
      </c>
      <c r="I79" s="38" t="str">
        <f>IFERROR(VLOOKUP(A79,'Fichier source CGECP'!$A$1:$F$1259,3,FALSE),"")</f>
        <v/>
      </c>
      <c r="J79" s="15" t="str">
        <f>IFERROR(VLOOKUP(A79,'Fichier source CGECP'!$A$1:$F$1259,4,FALSE),"")</f>
        <v/>
      </c>
      <c r="K79" s="15" t="str">
        <f>IFERROR(VLOOKUP(A79,'Fichier source CGECP'!$A$1:$F$1259,5,FALSE),"")</f>
        <v/>
      </c>
      <c r="L79" s="33" t="str">
        <f>IFERROR(IF(COUNTIFS($A$3:$A78,$A79,$B$3:$B78,$B79,$C$3:$C78,$C79,$D$3:$D78,$D79,$E$3:$E78,$E79,$F$3:$F78,$F79)&gt;0,"",VLOOKUP(A79,'Fichier source CGECP'!$A$1:$F$1259,6,FALSE)),"")</f>
        <v/>
      </c>
      <c r="M79" s="36" t="str">
        <f t="shared" si="5"/>
        <v/>
      </c>
      <c r="N79" s="35" t="str">
        <f t="shared" si="6"/>
        <v>Ok</v>
      </c>
      <c r="O79" s="35" t="str">
        <f t="shared" si="7"/>
        <v>Ecart</v>
      </c>
      <c r="P79" s="35" t="str">
        <f t="shared" si="8"/>
        <v>Ok</v>
      </c>
      <c r="Q79" s="35" t="str">
        <f t="shared" si="9"/>
        <v>Ecart</v>
      </c>
    </row>
    <row r="80" spans="1:17" ht="15.75" hidden="1" customHeight="1" x14ac:dyDescent="0.25">
      <c r="A80" s="12">
        <f>IFERROR(VLOOKUP('Requête 052'!$A79,'Requête 052'!$A$1:$F$2000,1,FALSE),"")</f>
        <v>3854</v>
      </c>
      <c r="B80" s="5" t="str">
        <f>IFERROR(VLOOKUP('Requête 052'!$A79,'Requête 052'!$A$1:$F$2000,2,FALSE),"")</f>
        <v>CGECP ST OUEN L AUMONE UVEND</v>
      </c>
      <c r="C80" s="14">
        <f>IFERROR(VLOOKUP('Requête 052'!$A79,'Requête 052'!$A$1:$F$2000,3,FALSE),"")</f>
        <v>43802</v>
      </c>
      <c r="D80" s="5" t="str">
        <f>IFERROR(VLOOKUP('Requête 052'!$A79,'Requête 052'!$A$1:$F$2000,4,FALSE),"")</f>
        <v>DECHET A INCINERER TRI</v>
      </c>
      <c r="E80" s="5" t="str">
        <f>IFERROR(VLOOKUP('Requête 052'!$A79,'Requête 052'!$A$1:$F$2000,5,FALSE),"")</f>
        <v>DECHET A INCINERER TRI</v>
      </c>
      <c r="F80" s="5">
        <f>IFERROR(VLOOKUP('Requête 052'!$A79,'Requête 052'!$A$1:$F$2000,6,FALSE),"")</f>
        <v>4.1500000000000004</v>
      </c>
      <c r="G80" s="15">
        <f>IFERROR(VLOOKUP(A80,'Fichier source CGECP'!$A$1:$F$1259,1,FALSE),"")</f>
        <v>3854</v>
      </c>
      <c r="H80" s="15" t="str">
        <f>IFERROR(VLOOKUP(A80,'Fichier source CGECP'!$A$1:$F$1259,2,FALSE),"")</f>
        <v>CGECP</v>
      </c>
      <c r="I80" s="46">
        <f>IFERROR(VLOOKUP(A80,'Fichier source CGECP'!$A$1:$F$1259,3,FALSE),"")</f>
        <v>43802</v>
      </c>
      <c r="J80" s="15">
        <f>IFERROR(VLOOKUP(A80,'Fichier source CGECP'!$A$1:$F$1259,4,FALSE),"")</f>
        <v>0</v>
      </c>
      <c r="K80" s="15" t="str">
        <f>IFERROR(VLOOKUP(A80,'Fichier source CGECP'!$A$1:$F$1259,5,FALSE),"")</f>
        <v>DECHET A INCINERER TRI</v>
      </c>
      <c r="L80" s="33">
        <f>IFERROR(IF(COUNTIFS($A$3:$A79,$A80,$B$3:$B79,$B80,$C$3:$C79,$C80,$D$3:$D79,$D80,$E$3:$E79,$E80,$F$3:$F79,$F80)&gt;0,"",VLOOKUP(A80,'Fichier source CGECP'!$A$1:$F$1259,6,FALSE)),"")</f>
        <v>2.84</v>
      </c>
      <c r="M80" s="36">
        <f t="shared" si="5"/>
        <v>1.3100000000000005</v>
      </c>
      <c r="N80" s="35" t="str">
        <f t="shared" si="6"/>
        <v>Ok</v>
      </c>
      <c r="O80" s="35" t="str">
        <f t="shared" si="7"/>
        <v>Ok</v>
      </c>
      <c r="P80" s="35" t="str">
        <f t="shared" si="8"/>
        <v>Ok</v>
      </c>
      <c r="Q80" s="35" t="str">
        <f t="shared" si="9"/>
        <v>Ok</v>
      </c>
    </row>
    <row r="81" spans="1:17" ht="15.75" hidden="1" customHeight="1" x14ac:dyDescent="0.25">
      <c r="A81" s="12">
        <f>IFERROR(VLOOKUP('Requête 052'!$A80,'Requête 052'!$A$1:$F$2000,1,FALSE),"")</f>
        <v>3855</v>
      </c>
      <c r="B81" s="5" t="str">
        <f>IFERROR(VLOOKUP('Requête 052'!$A80,'Requête 052'!$A$1:$F$2000,2,FALSE),"")</f>
        <v>CGECP ST OUEN L AUMONE TDI</v>
      </c>
      <c r="C81" s="14">
        <f>IFERROR(VLOOKUP('Requête 052'!$A80,'Requête 052'!$A$1:$F$2000,3,FALSE),"")</f>
        <v>43802</v>
      </c>
      <c r="D81" s="5" t="str">
        <f>IFERROR(VLOOKUP('Requête 052'!$A80,'Requête 052'!$A$1:$F$2000,4,FALSE),"")</f>
        <v>ENCOMBRANTS</v>
      </c>
      <c r="E81" s="5" t="str">
        <f>IFERROR(VLOOKUP('Requête 052'!$A80,'Requête 052'!$A$1:$F$2000,5,FALSE),"")</f>
        <v>ENCOMBRANTS</v>
      </c>
      <c r="F81" s="5">
        <f>IFERROR(VLOOKUP('Requête 052'!$A80,'Requête 052'!$A$1:$F$2000,6,FALSE),"")</f>
        <v>0.12</v>
      </c>
      <c r="G81" s="15">
        <f>IFERROR(VLOOKUP(A81,'Fichier source CGECP'!$A$1:$F$1259,1,FALSE),"")</f>
        <v>3855</v>
      </c>
      <c r="H81" s="15" t="str">
        <f>IFERROR(VLOOKUP(A81,'Fichier source CGECP'!$A$1:$F$1259,2,FALSE),"")</f>
        <v>CGECP</v>
      </c>
      <c r="I81" s="38">
        <f>IFERROR(VLOOKUP(A81,'Fichier source CGECP'!$A$1:$F$1259,3,FALSE),"")</f>
        <v>43802</v>
      </c>
      <c r="J81" s="15">
        <f>IFERROR(VLOOKUP(A81,'Fichier source CGECP'!$A$1:$F$1259,4,FALSE),"")</f>
        <v>0</v>
      </c>
      <c r="K81" s="15" t="str">
        <f>IFERROR(VLOOKUP(A81,'Fichier source CGECP'!$A$1:$F$1259,5,FALSE),"")</f>
        <v>DECHETS VERTS EN MELANGE</v>
      </c>
      <c r="L81" s="33">
        <f>IFERROR(IF(COUNTIFS($A$3:$A80,$A81,$B$3:$B80,$B81,$C$3:$C80,$C81,$D$3:$D80,$D81,$E$3:$E80,$E81,$F$3:$F80,$F81)&gt;0,"",VLOOKUP(A81,'Fichier source CGECP'!$A$1:$F$1259,6,FALSE)),"")</f>
        <v>8.44</v>
      </c>
      <c r="M81" s="36">
        <f t="shared" si="5"/>
        <v>-8.32</v>
      </c>
      <c r="N81" s="35" t="str">
        <f t="shared" si="6"/>
        <v>Ok</v>
      </c>
      <c r="O81" s="35" t="str">
        <f t="shared" si="7"/>
        <v>Ecart</v>
      </c>
      <c r="P81" s="35" t="str">
        <f t="shared" si="8"/>
        <v>Ecart</v>
      </c>
      <c r="Q81" s="35" t="str">
        <f t="shared" si="9"/>
        <v>Ecart</v>
      </c>
    </row>
    <row r="82" spans="1:17" ht="15.75" hidden="1" customHeight="1" x14ac:dyDescent="0.25">
      <c r="A82" s="12">
        <f>IFERROR(VLOOKUP('Requête 052'!$A81,'Requête 052'!$A$1:$F$2000,1,FALSE),"")</f>
        <v>3858</v>
      </c>
      <c r="B82" s="5" t="str">
        <f>IFERROR(VLOOKUP('Requête 052'!$A81,'Requête 052'!$A$1:$F$2000,2,FALSE),"")</f>
        <v>CGECP ST OUEN L AUMONE TDI</v>
      </c>
      <c r="C82" s="14">
        <f>IFERROR(VLOOKUP('Requête 052'!$A81,'Requête 052'!$A$1:$F$2000,3,FALSE),"")</f>
        <v>43802</v>
      </c>
      <c r="D82" s="5" t="str">
        <f>IFERROR(VLOOKUP('Requête 052'!$A81,'Requête 052'!$A$1:$F$2000,4,FALSE),"")</f>
        <v>DECHETS INDUSTRIELS BANALS</v>
      </c>
      <c r="E82" s="5" t="str">
        <f>IFERROR(VLOOKUP('Requête 052'!$A81,'Requête 052'!$A$1:$F$2000,5,FALSE),"")</f>
        <v>DECHETS INDUSTRIELS BANALS</v>
      </c>
      <c r="F82" s="5">
        <f>IFERROR(VLOOKUP('Requête 052'!$A81,'Requête 052'!$A$1:$F$2000,6,FALSE),"")</f>
        <v>4.0599999999999996</v>
      </c>
      <c r="G82" s="15">
        <f>IFERROR(VLOOKUP(A82,'Fichier source CGECP'!$A$1:$F$1259,1,FALSE),"")</f>
        <v>3858</v>
      </c>
      <c r="H82" s="15" t="str">
        <f>IFERROR(VLOOKUP(A82,'Fichier source CGECP'!$A$1:$F$1259,2,FALSE),"")</f>
        <v>CGECP</v>
      </c>
      <c r="I82" s="38">
        <f>IFERROR(VLOOKUP(A82,'Fichier source CGECP'!$A$1:$F$1259,3,FALSE),"")</f>
        <v>43802</v>
      </c>
      <c r="J82" s="15" t="str">
        <f>IFERROR(VLOOKUP(A82,'Fichier source CGECP'!$A$1:$F$1259,4,FALSE),"")</f>
        <v>PAPIERS</v>
      </c>
      <c r="K82" s="15" t="str">
        <f>IFERROR(VLOOKUP(A82,'Fichier source CGECP'!$A$1:$F$1259,5,FALSE),"")</f>
        <v>GROS DE MAGASIN - 1.02.00</v>
      </c>
      <c r="L82" s="33">
        <f>IFERROR(IF(COUNTIFS($A$3:$A81,$A82,$B$3:$B81,$B82,$C$3:$C81,$C82,$D$3:$D81,$D82,$E$3:$E81,$E82,$F$3:$F81,$F82)&gt;0,"",VLOOKUP(A82,'Fichier source CGECP'!$A$1:$F$1259,6,FALSE)),"")</f>
        <v>0.24</v>
      </c>
      <c r="M82" s="36">
        <f t="shared" si="5"/>
        <v>3.8199999999999994</v>
      </c>
      <c r="N82" s="35" t="str">
        <f t="shared" si="6"/>
        <v>Ok</v>
      </c>
      <c r="O82" s="35" t="str">
        <f t="shared" si="7"/>
        <v>Ecart</v>
      </c>
      <c r="P82" s="35" t="str">
        <f t="shared" si="8"/>
        <v>Ok</v>
      </c>
      <c r="Q82" s="35" t="str">
        <f t="shared" si="9"/>
        <v>Ecart</v>
      </c>
    </row>
    <row r="83" spans="1:17" ht="15.75" hidden="1" customHeight="1" x14ac:dyDescent="0.25">
      <c r="A83" s="12">
        <f>IFERROR(VLOOKUP('Requête 052'!$A82,'Requête 052'!$A$1:$F$2000,1,FALSE),"")</f>
        <v>3859</v>
      </c>
      <c r="B83" s="5" t="str">
        <f>IFERROR(VLOOKUP('Requête 052'!$A82,'Requête 052'!$A$1:$F$2000,2,FALSE),"")</f>
        <v>CGECP ST OUEN L AUMONE TDI</v>
      </c>
      <c r="C83" s="14">
        <f>IFERROR(VLOOKUP('Requête 052'!$A82,'Requête 052'!$A$1:$F$2000,3,FALSE),"")</f>
        <v>43802</v>
      </c>
      <c r="D83" s="5" t="str">
        <f>IFERROR(VLOOKUP('Requête 052'!$A82,'Requête 052'!$A$1:$F$2000,4,FALSE),"")</f>
        <v>MATIERE VALO EN MELANGE</v>
      </c>
      <c r="E83" s="5" t="str">
        <f>IFERROR(VLOOKUP('Requête 052'!$A82,'Requête 052'!$A$1:$F$2000,5,FALSE),"")</f>
        <v>DECHETS INDUSTRIELS BANALS</v>
      </c>
      <c r="F83" s="5">
        <f>IFERROR(VLOOKUP('Requête 052'!$A82,'Requête 052'!$A$1:$F$2000,6,FALSE),"")</f>
        <v>3.52</v>
      </c>
      <c r="G83" s="15">
        <f>IFERROR(VLOOKUP(A83,'Fichier source CGECP'!$A$1:$F$1259,1,FALSE),"")</f>
        <v>3859</v>
      </c>
      <c r="H83" s="15" t="str">
        <f>IFERROR(VLOOKUP(A83,'Fichier source CGECP'!$A$1:$F$1259,2,FALSE),"")</f>
        <v>CGECP</v>
      </c>
      <c r="I83" s="38">
        <f>IFERROR(VLOOKUP(A83,'Fichier source CGECP'!$A$1:$F$1259,3,FALSE),"")</f>
        <v>43802</v>
      </c>
      <c r="J83" s="15" t="str">
        <f>IFERROR(VLOOKUP(A83,'Fichier source CGECP'!$A$1:$F$1259,4,FALSE),"")</f>
        <v>MATIERE VALO EN MELANGE</v>
      </c>
      <c r="K83" s="15" t="str">
        <f>IFERROR(VLOOKUP(A83,'Fichier source CGECP'!$A$1:$F$1259,5,FALSE),"")</f>
        <v>MATIERE VALO EN MELANGE</v>
      </c>
      <c r="L83" s="33">
        <f>IFERROR(IF(COUNTIFS($A$3:$A82,$A83,$B$3:$B82,$B83,$C$3:$C82,$C83,$D$3:$D82,$D83,$E$3:$E82,$E83,$F$3:$F82,$F83)&gt;0,"",VLOOKUP(A83,'Fichier source CGECP'!$A$1:$F$1259,6,FALSE)),"")</f>
        <v>6.24</v>
      </c>
      <c r="M83" s="36">
        <f t="shared" si="5"/>
        <v>-2.72</v>
      </c>
      <c r="N83" s="35" t="str">
        <f t="shared" si="6"/>
        <v>Ok</v>
      </c>
      <c r="O83" s="35" t="str">
        <f t="shared" si="7"/>
        <v>Ecart</v>
      </c>
      <c r="P83" s="35" t="str">
        <f t="shared" si="8"/>
        <v>Ecart</v>
      </c>
      <c r="Q83" s="35" t="str">
        <f t="shared" si="9"/>
        <v>Ecart</v>
      </c>
    </row>
    <row r="84" spans="1:17" ht="15.75" hidden="1" customHeight="1" x14ac:dyDescent="0.25">
      <c r="A84" s="12">
        <f>IFERROR(VLOOKUP('Requête 052'!$A83,'Requête 052'!$A$1:$F$2000,1,FALSE),"")</f>
        <v>3872</v>
      </c>
      <c r="B84" s="5" t="str">
        <f>IFERROR(VLOOKUP('Requête 052'!$A83,'Requête 052'!$A$1:$F$2000,2,FALSE),"")</f>
        <v>CGECP ST OUEN L AUMONE UVEND</v>
      </c>
      <c r="C84" s="14">
        <f>IFERROR(VLOOKUP('Requête 052'!$A83,'Requête 052'!$A$1:$F$2000,3,FALSE),"")</f>
        <v>43802</v>
      </c>
      <c r="D84" s="5" t="str">
        <f>IFERROR(VLOOKUP('Requête 052'!$A83,'Requête 052'!$A$1:$F$2000,4,FALSE),"")</f>
        <v>ORDURES MENAGERES</v>
      </c>
      <c r="E84" s="5" t="str">
        <f>IFERROR(VLOOKUP('Requête 052'!$A83,'Requête 052'!$A$1:$F$2000,5,FALSE),"")</f>
        <v>ORDURES MENAGERES</v>
      </c>
      <c r="F84" s="5">
        <f>IFERROR(VLOOKUP('Requête 052'!$A83,'Requête 052'!$A$1:$F$2000,6,FALSE),"")</f>
        <v>3.19</v>
      </c>
      <c r="G84" s="15">
        <f>IFERROR(VLOOKUP(A84,'Fichier source CGECP'!$A$1:$F$1259,1,FALSE),"")</f>
        <v>3872</v>
      </c>
      <c r="H84" s="15" t="str">
        <f>IFERROR(VLOOKUP(A84,'Fichier source CGECP'!$A$1:$F$1259,2,FALSE),"")</f>
        <v>CGECP</v>
      </c>
      <c r="I84" s="38">
        <f>IFERROR(VLOOKUP(A84,'Fichier source CGECP'!$A$1:$F$1259,3,FALSE),"")</f>
        <v>43802</v>
      </c>
      <c r="J84" s="15">
        <f>IFERROR(VLOOKUP(A84,'Fichier source CGECP'!$A$1:$F$1259,4,FALSE),"")</f>
        <v>0</v>
      </c>
      <c r="K84" s="15" t="str">
        <f>IFERROR(VLOOKUP(A84,'Fichier source CGECP'!$A$1:$F$1259,5,FALSE),"")</f>
        <v>ORDURES MENAGERES</v>
      </c>
      <c r="L84" s="33">
        <f>IFERROR(IF(COUNTIFS($A$3:$A83,$A84,$B$3:$B83,$B84,$C$3:$C83,$C84,$D$3:$D83,$D84,$E$3:$E83,$E84,$F$3:$F83,$F84)&gt;0,"",VLOOKUP(A84,'Fichier source CGECP'!$A$1:$F$1259,6,FALSE)),"")</f>
        <v>3.86</v>
      </c>
      <c r="M84" s="36">
        <f t="shared" si="5"/>
        <v>-0.66999999999999993</v>
      </c>
      <c r="N84" s="35" t="str">
        <f t="shared" si="6"/>
        <v>Ok</v>
      </c>
      <c r="O84" s="35" t="str">
        <f t="shared" si="7"/>
        <v>Ok</v>
      </c>
      <c r="P84" s="35" t="str">
        <f t="shared" si="8"/>
        <v>Ecart</v>
      </c>
      <c r="Q84" s="35" t="str">
        <f t="shared" si="9"/>
        <v>Ecart</v>
      </c>
    </row>
    <row r="85" spans="1:17" ht="15.75" hidden="1" customHeight="1" x14ac:dyDescent="0.25">
      <c r="A85" s="12">
        <f>IFERROR(VLOOKUP('Requête 052'!$A84,'Requête 052'!$A$1:$F$2000,1,FALSE),"")</f>
        <v>3873</v>
      </c>
      <c r="B85" s="5" t="str">
        <f>IFERROR(VLOOKUP('Requête 052'!$A84,'Requête 052'!$A$1:$F$2000,2,FALSE),"")</f>
        <v>CGECP ST OUEN L AUMONE UVEND</v>
      </c>
      <c r="C85" s="14">
        <f>IFERROR(VLOOKUP('Requête 052'!$A84,'Requête 052'!$A$1:$F$2000,3,FALSE),"")</f>
        <v>43802</v>
      </c>
      <c r="D85" s="5" t="str">
        <f>IFERROR(VLOOKUP('Requête 052'!$A84,'Requête 052'!$A$1:$F$2000,4,FALSE),"")</f>
        <v>ORDURES MENAGERES</v>
      </c>
      <c r="E85" s="5" t="str">
        <f>IFERROR(VLOOKUP('Requête 052'!$A84,'Requête 052'!$A$1:$F$2000,5,FALSE),"")</f>
        <v>ORDURES MENAGERES</v>
      </c>
      <c r="F85" s="5">
        <f>IFERROR(VLOOKUP('Requête 052'!$A84,'Requête 052'!$A$1:$F$2000,6,FALSE),"")</f>
        <v>2.8</v>
      </c>
      <c r="G85" s="15">
        <f>IFERROR(VLOOKUP(A85,'Fichier source CGECP'!$A$1:$F$1259,1,FALSE),"")</f>
        <v>3873</v>
      </c>
      <c r="H85" s="15" t="str">
        <f>IFERROR(VLOOKUP(A85,'Fichier source CGECP'!$A$1:$F$1259,2,FALSE),"")</f>
        <v>CGECP</v>
      </c>
      <c r="I85" s="38">
        <f>IFERROR(VLOOKUP(A85,'Fichier source CGECP'!$A$1:$F$1259,3,FALSE),"")</f>
        <v>43802</v>
      </c>
      <c r="J85" s="15">
        <f>IFERROR(VLOOKUP(A85,'Fichier source CGECP'!$A$1:$F$1259,4,FALSE),"")</f>
        <v>0</v>
      </c>
      <c r="K85" s="15" t="str">
        <f>IFERROR(VLOOKUP(A85,'Fichier source CGECP'!$A$1:$F$1259,5,FALSE),"")</f>
        <v>ORDURES MENAGERES</v>
      </c>
      <c r="L85" s="33">
        <f>IFERROR(IF(COUNTIFS($A$3:$A84,$A85,$B$3:$B84,$B85,$C$3:$C84,$C85,$D$3:$D84,$D85,$E$3:$E84,$E85,$F$3:$F84,$F85)&gt;0,"",VLOOKUP(A85,'Fichier source CGECP'!$A$1:$F$1259,6,FALSE)),"")</f>
        <v>5.0599999999999996</v>
      </c>
      <c r="M85" s="36">
        <f t="shared" ref="M85:M148" si="10">IFERROR(F85-L85,"")</f>
        <v>-2.2599999999999998</v>
      </c>
      <c r="N85" s="35" t="str">
        <f t="shared" si="6"/>
        <v>Ok</v>
      </c>
      <c r="O85" s="35" t="str">
        <f t="shared" si="7"/>
        <v>Ok</v>
      </c>
      <c r="P85" s="35" t="str">
        <f t="shared" si="8"/>
        <v>Ecart</v>
      </c>
      <c r="Q85" s="35" t="str">
        <f t="shared" si="9"/>
        <v>Ecart</v>
      </c>
    </row>
    <row r="86" spans="1:17" ht="15.75" hidden="1" customHeight="1" x14ac:dyDescent="0.25">
      <c r="A86" s="12">
        <f>IFERROR(VLOOKUP('Requête 052'!$A85,'Requête 052'!$A$1:$F$2000,1,FALSE),"")</f>
        <v>3878</v>
      </c>
      <c r="B86" s="5" t="str">
        <f>IFERROR(VLOOKUP('Requête 052'!$A85,'Requête 052'!$A$1:$F$2000,2,FALSE),"")</f>
        <v>CGECP ST OUEN L AUMONE TDI</v>
      </c>
      <c r="C86" s="14">
        <f>IFERROR(VLOOKUP('Requête 052'!$A85,'Requête 052'!$A$1:$F$2000,3,FALSE),"")</f>
        <v>43802</v>
      </c>
      <c r="D86" s="5" t="str">
        <f>IFERROR(VLOOKUP('Requête 052'!$A85,'Requête 052'!$A$1:$F$2000,4,FALSE),"")</f>
        <v>DECHETS INDUSTRIELS BANALS</v>
      </c>
      <c r="E86" s="5" t="str">
        <f>IFERROR(VLOOKUP('Requête 052'!$A85,'Requête 052'!$A$1:$F$2000,5,FALSE),"")</f>
        <v>DECHETS INDUSTRIELS BANALS</v>
      </c>
      <c r="F86" s="5">
        <f>IFERROR(VLOOKUP('Requête 052'!$A85,'Requête 052'!$A$1:$F$2000,6,FALSE),"")</f>
        <v>0.78</v>
      </c>
      <c r="G86" s="15">
        <f>IFERROR(VLOOKUP(A86,'Fichier source CGECP'!$A$1:$F$1259,1,FALSE),"")</f>
        <v>3878</v>
      </c>
      <c r="H86" s="15" t="str">
        <f>IFERROR(VLOOKUP(A86,'Fichier source CGECP'!$A$1:$F$1259,2,FALSE),"")</f>
        <v>CGECP</v>
      </c>
      <c r="I86" s="38">
        <f>IFERROR(VLOOKUP(A86,'Fichier source CGECP'!$A$1:$F$1259,3,FALSE),"")</f>
        <v>43802</v>
      </c>
      <c r="J86" s="15" t="str">
        <f>IFERROR(VLOOKUP(A86,'Fichier source CGECP'!$A$1:$F$1259,4,FALSE),"")</f>
        <v>DECHETS INDUSTRIELS BANALS</v>
      </c>
      <c r="K86" s="15" t="str">
        <f>IFERROR(VLOOKUP(A86,'Fichier source CGECP'!$A$1:$F$1259,5,FALSE),"")</f>
        <v>DECHETS INDUSTRIELS BANALS</v>
      </c>
      <c r="L86" s="33">
        <f>IFERROR(IF(COUNTIFS($A$3:$A85,$A86,$B$3:$B85,$B86,$C$3:$C85,$C86,$D$3:$D85,$D86,$E$3:$E85,$E86,$F$3:$F85,$F86)&gt;0,"",VLOOKUP(A86,'Fichier source CGECP'!$A$1:$F$1259,6,FALSE)),"")</f>
        <v>3.74</v>
      </c>
      <c r="M86" s="36">
        <f t="shared" si="10"/>
        <v>-2.96</v>
      </c>
      <c r="N86" s="35" t="str">
        <f t="shared" si="6"/>
        <v>Ok</v>
      </c>
      <c r="O86" s="35" t="str">
        <f t="shared" si="7"/>
        <v>Ok</v>
      </c>
      <c r="P86" s="35" t="str">
        <f t="shared" si="8"/>
        <v>Ecart</v>
      </c>
      <c r="Q86" s="35" t="str">
        <f t="shared" si="9"/>
        <v>Ecart</v>
      </c>
    </row>
    <row r="87" spans="1:17" ht="15.75" hidden="1" customHeight="1" x14ac:dyDescent="0.25">
      <c r="A87" s="12">
        <f>IFERROR(VLOOKUP('Requête 052'!$A86,'Requête 052'!$A$1:$F$2000,1,FALSE),"")</f>
        <v>3899</v>
      </c>
      <c r="B87" s="5" t="str">
        <f>IFERROR(VLOOKUP('Requête 052'!$A86,'Requête 052'!$A$1:$F$2000,2,FALSE),"")</f>
        <v>CGECP ST OUEN L AUMONE TDI</v>
      </c>
      <c r="C87" s="14">
        <f>IFERROR(VLOOKUP('Requête 052'!$A86,'Requête 052'!$A$1:$F$2000,3,FALSE),"")</f>
        <v>43802</v>
      </c>
      <c r="D87" s="5" t="str">
        <f>IFERROR(VLOOKUP('Requête 052'!$A86,'Requête 052'!$A$1:$F$2000,4,FALSE),"")</f>
        <v>DECHETS INDUSTRIELS BANALS</v>
      </c>
      <c r="E87" s="5" t="str">
        <f>IFERROR(VLOOKUP('Requête 052'!$A86,'Requête 052'!$A$1:$F$2000,5,FALSE),"")</f>
        <v>DECHETS INDUSTRIELS BANALS</v>
      </c>
      <c r="F87" s="5">
        <f>IFERROR(VLOOKUP('Requête 052'!$A86,'Requête 052'!$A$1:$F$2000,6,FALSE),"")</f>
        <v>2.56</v>
      </c>
      <c r="G87" s="15">
        <f>IFERROR(VLOOKUP(A87,'Fichier source CGECP'!$A$1:$F$1259,1,FALSE),"")</f>
        <v>3899</v>
      </c>
      <c r="H87" s="15" t="str">
        <f>IFERROR(VLOOKUP(A87,'Fichier source CGECP'!$A$1:$F$1259,2,FALSE),"")</f>
        <v>CGECP</v>
      </c>
      <c r="I87" s="46">
        <f>IFERROR(VLOOKUP(A87,'Fichier source CGECP'!$A$1:$F$1259,3,FALSE),"")</f>
        <v>43802</v>
      </c>
      <c r="J87" s="15">
        <f>IFERROR(VLOOKUP(A87,'Fichier source CGECP'!$A$1:$F$1259,4,FALSE),"")</f>
        <v>0</v>
      </c>
      <c r="K87" s="15" t="str">
        <f>IFERROR(VLOOKUP(A87,'Fichier source CGECP'!$A$1:$F$1259,5,FALSE),"")</f>
        <v>DECHETS INDUSTRIELS BANALS</v>
      </c>
      <c r="L87" s="33">
        <f>IFERROR(IF(COUNTIFS($A$3:$A86,$A87,$B$3:$B86,$B87,$C$3:$C86,$C87,$D$3:$D86,$D87,$E$3:$E86,$E87,$F$3:$F86,$F87)&gt;0,"",VLOOKUP(A87,'Fichier source CGECP'!$A$1:$F$1259,6,FALSE)),"")</f>
        <v>0.16</v>
      </c>
      <c r="M87" s="36">
        <f t="shared" si="10"/>
        <v>2.4</v>
      </c>
      <c r="N87" s="35" t="str">
        <f t="shared" si="6"/>
        <v>Ok</v>
      </c>
      <c r="O87" s="35" t="str">
        <f t="shared" si="7"/>
        <v>Ok</v>
      </c>
      <c r="P87" s="35" t="str">
        <f t="shared" si="8"/>
        <v>Ok</v>
      </c>
      <c r="Q87" s="35" t="str">
        <f t="shared" si="9"/>
        <v>Ok</v>
      </c>
    </row>
    <row r="88" spans="1:17" ht="15.75" hidden="1" customHeight="1" x14ac:dyDescent="0.25">
      <c r="A88" s="12">
        <f>IFERROR(VLOOKUP('Requête 052'!$A87,'Requête 052'!$A$1:$F$2000,1,FALSE),"")</f>
        <v>3900</v>
      </c>
      <c r="B88" s="5" t="str">
        <f>IFERROR(VLOOKUP('Requête 052'!$A87,'Requête 052'!$A$1:$F$2000,2,FALSE),"")</f>
        <v>CGECP ST OUEN L AUMONE TDI</v>
      </c>
      <c r="C88" s="14">
        <f>IFERROR(VLOOKUP('Requête 052'!$A87,'Requête 052'!$A$1:$F$2000,3,FALSE),"")</f>
        <v>43802</v>
      </c>
      <c r="D88" s="5" t="str">
        <f>IFERROR(VLOOKUP('Requête 052'!$A87,'Requête 052'!$A$1:$F$2000,4,FALSE),"")</f>
        <v>DECHETS INDUSTRIELS BANALS</v>
      </c>
      <c r="E88" s="5" t="str">
        <f>IFERROR(VLOOKUP('Requête 052'!$A87,'Requête 052'!$A$1:$F$2000,5,FALSE),"")</f>
        <v>DECHETS INDUSTRIELS BANALS</v>
      </c>
      <c r="F88" s="5">
        <f>IFERROR(VLOOKUP('Requête 052'!$A87,'Requête 052'!$A$1:$F$2000,6,FALSE),"")</f>
        <v>2.04</v>
      </c>
      <c r="G88" s="15">
        <f>IFERROR(VLOOKUP(A88,'Fichier source CGECP'!$A$1:$F$1259,1,FALSE),"")</f>
        <v>3900</v>
      </c>
      <c r="H88" s="15" t="str">
        <f>IFERROR(VLOOKUP(A88,'Fichier source CGECP'!$A$1:$F$1259,2,FALSE),"")</f>
        <v>CGECP</v>
      </c>
      <c r="I88" s="46">
        <f>IFERROR(VLOOKUP(A88,'Fichier source CGECP'!$A$1:$F$1259,3,FALSE),"")</f>
        <v>43802</v>
      </c>
      <c r="J88" s="15" t="str">
        <f>IFERROR(VLOOKUP(A88,'Fichier source CGECP'!$A$1:$F$1259,4,FALSE),"")</f>
        <v>DECHETS INDUSTRIELS BANALS</v>
      </c>
      <c r="K88" s="15" t="str">
        <f>IFERROR(VLOOKUP(A88,'Fichier source CGECP'!$A$1:$F$1259,5,FALSE),"")</f>
        <v>DECHETS INDUSTRIELS BANALS</v>
      </c>
      <c r="L88" s="33">
        <f>IFERROR(IF(COUNTIFS($A$3:$A87,$A88,$B$3:$B87,$B88,$C$3:$C87,$C88,$D$3:$D87,$D88,$E$3:$E87,$E88,$F$3:$F87,$F88)&gt;0,"",VLOOKUP(A88,'Fichier source CGECP'!$A$1:$F$1259,6,FALSE)),"")</f>
        <v>0.26</v>
      </c>
      <c r="M88" s="36">
        <f t="shared" si="10"/>
        <v>1.78</v>
      </c>
      <c r="N88" s="35" t="str">
        <f t="shared" si="6"/>
        <v>Ok</v>
      </c>
      <c r="O88" s="35" t="str">
        <f t="shared" si="7"/>
        <v>Ok</v>
      </c>
      <c r="P88" s="35" t="str">
        <f t="shared" si="8"/>
        <v>Ok</v>
      </c>
      <c r="Q88" s="35" t="str">
        <f t="shared" si="9"/>
        <v>Ok</v>
      </c>
    </row>
    <row r="89" spans="1:17" ht="15.75" hidden="1" customHeight="1" x14ac:dyDescent="0.25">
      <c r="A89" s="12">
        <f>IFERROR(VLOOKUP('Requête 052'!$A88,'Requête 052'!$A$1:$F$2000,1,FALSE),"")</f>
        <v>3907</v>
      </c>
      <c r="B89" s="5" t="str">
        <f>IFERROR(VLOOKUP('Requête 052'!$A88,'Requête 052'!$A$1:$F$2000,2,FALSE),"")</f>
        <v>CGECP ST OUEN L AUMONE TDI</v>
      </c>
      <c r="C89" s="14">
        <f>IFERROR(VLOOKUP('Requête 052'!$A88,'Requête 052'!$A$1:$F$2000,3,FALSE),"")</f>
        <v>43802</v>
      </c>
      <c r="D89" s="5" t="str">
        <f>IFERROR(VLOOKUP('Requête 052'!$A88,'Requête 052'!$A$1:$F$2000,4,FALSE),"")</f>
        <v>ENCOMBRANTS</v>
      </c>
      <c r="E89" s="5" t="str">
        <f>IFERROR(VLOOKUP('Requête 052'!$A88,'Requête 052'!$A$1:$F$2000,5,FALSE),"")</f>
        <v>ENCOMBRANTS</v>
      </c>
      <c r="F89" s="5">
        <f>IFERROR(VLOOKUP('Requête 052'!$A88,'Requête 052'!$A$1:$F$2000,6,FALSE),"")</f>
        <v>0.68</v>
      </c>
      <c r="G89" s="15" t="str">
        <f>IFERROR(VLOOKUP(A89,'Fichier source CGECP'!$A$1:$F$1259,1,FALSE),"")</f>
        <v/>
      </c>
      <c r="H89" s="15" t="str">
        <f>IFERROR(VLOOKUP(A89,'Fichier source CGECP'!$A$1:$F$1259,2,FALSE),"")</f>
        <v/>
      </c>
      <c r="I89" s="38" t="str">
        <f>IFERROR(VLOOKUP(A89,'Fichier source CGECP'!$A$1:$F$1259,3,FALSE),"")</f>
        <v/>
      </c>
      <c r="J89" s="15" t="str">
        <f>IFERROR(VLOOKUP(A89,'Fichier source CGECP'!$A$1:$F$1259,4,FALSE),"")</f>
        <v/>
      </c>
      <c r="K89" s="15" t="str">
        <f>IFERROR(VLOOKUP(A89,'Fichier source CGECP'!$A$1:$F$1259,5,FALSE),"")</f>
        <v/>
      </c>
      <c r="L89" s="33" t="str">
        <f>IFERROR(IF(COUNTIFS($A$3:$A88,$A89,$B$3:$B88,$B89,$C$3:$C88,$C89,$D$3:$D88,$D89,$E$3:$E88,$E89,$F$3:$F88,$F89)&gt;0,"",VLOOKUP(A89,'Fichier source CGECP'!$A$1:$F$1259,6,FALSE)),"")</f>
        <v/>
      </c>
      <c r="M89" s="36" t="str">
        <f t="shared" si="10"/>
        <v/>
      </c>
      <c r="N89" s="35" t="str">
        <f t="shared" si="6"/>
        <v>Ok</v>
      </c>
      <c r="O89" s="35" t="str">
        <f t="shared" si="7"/>
        <v>Ecart</v>
      </c>
      <c r="P89" s="35" t="str">
        <f t="shared" si="8"/>
        <v>Ok</v>
      </c>
      <c r="Q89" s="35" t="str">
        <f t="shared" si="9"/>
        <v>Ecart</v>
      </c>
    </row>
    <row r="90" spans="1:17" ht="15.75" hidden="1" customHeight="1" x14ac:dyDescent="0.25">
      <c r="A90" s="12">
        <f>IFERROR(VLOOKUP('Requête 052'!$A89,'Requête 052'!$A$1:$F$2000,1,FALSE),"")</f>
        <v>3929</v>
      </c>
      <c r="B90" s="5" t="str">
        <f>IFERROR(VLOOKUP('Requête 052'!$A89,'Requête 052'!$A$1:$F$2000,2,FALSE),"")</f>
        <v>CGECP ST OUEN L AUMONE TDI</v>
      </c>
      <c r="C90" s="14">
        <f>IFERROR(VLOOKUP('Requête 052'!$A89,'Requête 052'!$A$1:$F$2000,3,FALSE),"")</f>
        <v>43802</v>
      </c>
      <c r="D90" s="5" t="str">
        <f>IFERROR(VLOOKUP('Requête 052'!$A89,'Requête 052'!$A$1:$F$2000,4,FALSE),"")</f>
        <v>DECHETS INDUSTRIELS BANALS</v>
      </c>
      <c r="E90" s="5" t="str">
        <f>IFERROR(VLOOKUP('Requête 052'!$A89,'Requête 052'!$A$1:$F$2000,5,FALSE),"")</f>
        <v>DECHETS INDUSTRIELS BANALS</v>
      </c>
      <c r="F90" s="5">
        <f>IFERROR(VLOOKUP('Requête 052'!$A89,'Requête 052'!$A$1:$F$2000,6,FALSE),"")</f>
        <v>3.14</v>
      </c>
      <c r="G90" s="15">
        <f>IFERROR(VLOOKUP(A90,'Fichier source CGECP'!$A$1:$F$1259,1,FALSE),"")</f>
        <v>3929</v>
      </c>
      <c r="H90" s="15" t="str">
        <f>IFERROR(VLOOKUP(A90,'Fichier source CGECP'!$A$1:$F$1259,2,FALSE),"")</f>
        <v>CGECP</v>
      </c>
      <c r="I90" s="46">
        <f>IFERROR(VLOOKUP(A90,'Fichier source CGECP'!$A$1:$F$1259,3,FALSE),"")</f>
        <v>43802</v>
      </c>
      <c r="J90" s="15" t="str">
        <f>IFERROR(VLOOKUP(A90,'Fichier source CGECP'!$A$1:$F$1259,4,FALSE),"")</f>
        <v>DECHETS INDUSTRIELS BANALS</v>
      </c>
      <c r="K90" s="15" t="str">
        <f>IFERROR(VLOOKUP(A90,'Fichier source CGECP'!$A$1:$F$1259,5,FALSE),"")</f>
        <v>DECHETS INDUSTRIELS BANALS</v>
      </c>
      <c r="L90" s="33">
        <f>IFERROR(IF(COUNTIFS($A$3:$A89,$A90,$B$3:$B89,$B90,$C$3:$C89,$C90,$D$3:$D89,$D90,$E$3:$E89,$E90,$F$3:$F89,$F90)&gt;0,"",VLOOKUP(A90,'Fichier source CGECP'!$A$1:$F$1259,6,FALSE)),"")</f>
        <v>1.18</v>
      </c>
      <c r="M90" s="36">
        <f t="shared" si="10"/>
        <v>1.9600000000000002</v>
      </c>
      <c r="N90" s="35" t="str">
        <f t="shared" si="6"/>
        <v>Ok</v>
      </c>
      <c r="O90" s="35" t="str">
        <f t="shared" si="7"/>
        <v>Ok</v>
      </c>
      <c r="P90" s="35" t="str">
        <f t="shared" si="8"/>
        <v>Ok</v>
      </c>
      <c r="Q90" s="35" t="str">
        <f t="shared" si="9"/>
        <v>Ok</v>
      </c>
    </row>
    <row r="91" spans="1:17" ht="15.75" hidden="1" customHeight="1" x14ac:dyDescent="0.25">
      <c r="A91" s="12">
        <f>IFERROR(VLOOKUP('Requête 052'!$A90,'Requête 052'!$A$1:$F$2000,1,FALSE),"")</f>
        <v>3930</v>
      </c>
      <c r="B91" s="5" t="str">
        <f>IFERROR(VLOOKUP('Requête 052'!$A90,'Requête 052'!$A$1:$F$2000,2,FALSE),"")</f>
        <v>CGECP ST OUEN L AUMONE TDI</v>
      </c>
      <c r="C91" s="14">
        <f>IFERROR(VLOOKUP('Requête 052'!$A90,'Requête 052'!$A$1:$F$2000,3,FALSE),"")</f>
        <v>43802</v>
      </c>
      <c r="D91" s="5" t="str">
        <f>IFERROR(VLOOKUP('Requête 052'!$A90,'Requête 052'!$A$1:$F$2000,4,FALSE),"")</f>
        <v>DECHETS INDUSTRIELS BANALS</v>
      </c>
      <c r="E91" s="5" t="str">
        <f>IFERROR(VLOOKUP('Requête 052'!$A90,'Requête 052'!$A$1:$F$2000,5,FALSE),"")</f>
        <v>DECHETS INDUSTRIELS BANALS</v>
      </c>
      <c r="F91" s="5">
        <f>IFERROR(VLOOKUP('Requête 052'!$A90,'Requête 052'!$A$1:$F$2000,6,FALSE),"")</f>
        <v>0.9</v>
      </c>
      <c r="G91" s="15">
        <f>IFERROR(VLOOKUP(A91,'Fichier source CGECP'!$A$1:$F$1259,1,FALSE),"")</f>
        <v>3930</v>
      </c>
      <c r="H91" s="15" t="str">
        <f>IFERROR(VLOOKUP(A91,'Fichier source CGECP'!$A$1:$F$1259,2,FALSE),"")</f>
        <v>CGECP</v>
      </c>
      <c r="I91" s="46">
        <f>IFERROR(VLOOKUP(A91,'Fichier source CGECP'!$A$1:$F$1259,3,FALSE),"")</f>
        <v>43802</v>
      </c>
      <c r="J91" s="15" t="str">
        <f>IFERROR(VLOOKUP(A91,'Fichier source CGECP'!$A$1:$F$1259,4,FALSE),"")</f>
        <v>DECHETS INDUSTRIELS BANALS</v>
      </c>
      <c r="K91" s="15" t="str">
        <f>IFERROR(VLOOKUP(A91,'Fichier source CGECP'!$A$1:$F$1259,5,FALSE),"")</f>
        <v>DECHETS INDUSTRIELS BANALS</v>
      </c>
      <c r="L91" s="33">
        <f>IFERROR(IF(COUNTIFS($A$3:$A90,$A91,$B$3:$B90,$B91,$C$3:$C90,$C91,$D$3:$D90,$D91,$E$3:$E90,$E91,$F$3:$F90,$F91)&gt;0,"",VLOOKUP(A91,'Fichier source CGECP'!$A$1:$F$1259,6,FALSE)),"")</f>
        <v>0.56000000000000005</v>
      </c>
      <c r="M91" s="36">
        <f t="shared" si="10"/>
        <v>0.33999999999999997</v>
      </c>
      <c r="N91" s="35" t="str">
        <f t="shared" si="6"/>
        <v>Ok</v>
      </c>
      <c r="O91" s="35" t="str">
        <f t="shared" si="7"/>
        <v>Ok</v>
      </c>
      <c r="P91" s="35" t="str">
        <f t="shared" si="8"/>
        <v>Ok</v>
      </c>
      <c r="Q91" s="35" t="str">
        <f t="shared" si="9"/>
        <v>Ok</v>
      </c>
    </row>
    <row r="92" spans="1:17" ht="15.75" hidden="1" customHeight="1" x14ac:dyDescent="0.25">
      <c r="A92" s="12">
        <f>IFERROR(VLOOKUP('Requête 052'!$A91,'Requête 052'!$A$1:$F$2000,1,FALSE),"")</f>
        <v>3940</v>
      </c>
      <c r="B92" s="5" t="str">
        <f>IFERROR(VLOOKUP('Requête 052'!$A91,'Requête 052'!$A$1:$F$2000,2,FALSE),"")</f>
        <v>CGECP ST OUEN L AUMONE TRSFT</v>
      </c>
      <c r="C92" s="14">
        <f>IFERROR(VLOOKUP('Requête 052'!$A91,'Requête 052'!$A$1:$F$2000,3,FALSE),"")</f>
        <v>43802</v>
      </c>
      <c r="D92" s="5" t="str">
        <f>IFERROR(VLOOKUP('Requête 052'!$A91,'Requête 052'!$A$1:$F$2000,4,FALSE),"")</f>
        <v>FERRAILLE 01</v>
      </c>
      <c r="E92" s="5" t="str">
        <f>IFERROR(VLOOKUP('Requête 052'!$A91,'Requête 052'!$A$1:$F$2000,5,FALSE),"")</f>
        <v>FERRAILLE 01</v>
      </c>
      <c r="F92" s="5">
        <f>IFERROR(VLOOKUP('Requête 052'!$A91,'Requête 052'!$A$1:$F$2000,6,FALSE),"")</f>
        <v>0.625</v>
      </c>
      <c r="G92" s="15">
        <f>IFERROR(VLOOKUP(A92,'Fichier source CGECP'!$A$1:$F$1259,1,FALSE),"")</f>
        <v>3940</v>
      </c>
      <c r="H92" s="15" t="str">
        <f>IFERROR(VLOOKUP(A92,'Fichier source CGECP'!$A$1:$F$1259,2,FALSE),"")</f>
        <v>CGECP</v>
      </c>
      <c r="I92" s="38">
        <f>IFERROR(VLOOKUP(A92,'Fichier source CGECP'!$A$1:$F$1259,3,FALSE),"")</f>
        <v>43802</v>
      </c>
      <c r="J92" s="15" t="str">
        <f>IFERROR(VLOOKUP(A92,'Fichier source CGECP'!$A$1:$F$1259,4,FALSE),"")</f>
        <v>DECHETS INDUSTRIELS A TRIER</v>
      </c>
      <c r="K92" s="15" t="str">
        <f>IFERROR(VLOOKUP(A92,'Fichier source CGECP'!$A$1:$F$1259,5,FALSE),"")</f>
        <v>DECHETS INDUSTRIELS A TRIER</v>
      </c>
      <c r="L92" s="33">
        <f>IFERROR(IF(COUNTIFS($A$3:$A91,$A92,$B$3:$B91,$B92,$C$3:$C91,$C92,$D$3:$D91,$D92,$E$3:$E91,$E92,$F$3:$F91,$F92)&gt;0,"",VLOOKUP(A92,'Fichier source CGECP'!$A$1:$F$1259,6,FALSE)),"")</f>
        <v>0.56000000000000005</v>
      </c>
      <c r="M92" s="36">
        <f t="shared" si="10"/>
        <v>6.4999999999999947E-2</v>
      </c>
      <c r="N92" s="35" t="str">
        <f t="shared" si="6"/>
        <v>Ok</v>
      </c>
      <c r="O92" s="35" t="str">
        <f t="shared" si="7"/>
        <v>Ecart</v>
      </c>
      <c r="P92" s="35" t="str">
        <f t="shared" si="8"/>
        <v>Ok</v>
      </c>
      <c r="Q92" s="35" t="str">
        <f t="shared" si="9"/>
        <v>Ecart</v>
      </c>
    </row>
    <row r="93" spans="1:17" ht="15.75" hidden="1" customHeight="1" x14ac:dyDescent="0.25">
      <c r="A93" s="12">
        <f>IFERROR(VLOOKUP('Requête 052'!$A92,'Requête 052'!$A$1:$F$2000,1,FALSE),"")</f>
        <v>3950</v>
      </c>
      <c r="B93" s="5" t="str">
        <f>IFERROR(VLOOKUP('Requête 052'!$A92,'Requête 052'!$A$1:$F$2000,2,FALSE),"")</f>
        <v>CGECP ST OUEN L AUMONE TDI</v>
      </c>
      <c r="C93" s="14">
        <f>IFERROR(VLOOKUP('Requête 052'!$A92,'Requête 052'!$A$1:$F$2000,3,FALSE),"")</f>
        <v>43802</v>
      </c>
      <c r="D93" s="5" t="str">
        <f>IFERROR(VLOOKUP('Requête 052'!$A92,'Requête 052'!$A$1:$F$2000,4,FALSE),"")</f>
        <v>DECHETS INDUSTRIELS A TRIER</v>
      </c>
      <c r="E93" s="5" t="str">
        <f>IFERROR(VLOOKUP('Requête 052'!$A92,'Requête 052'!$A$1:$F$2000,5,FALSE),"")</f>
        <v>DECHETS INDUSTRIELS A TRIER</v>
      </c>
      <c r="F93" s="5">
        <f>IFERROR(VLOOKUP('Requête 052'!$A92,'Requête 052'!$A$1:$F$2000,6,FALSE),"")</f>
        <v>2.88</v>
      </c>
      <c r="G93" s="15">
        <f>IFERROR(VLOOKUP(A93,'Fichier source CGECP'!$A$1:$F$1259,1,FALSE),"")</f>
        <v>3950</v>
      </c>
      <c r="H93" s="15" t="str">
        <f>IFERROR(VLOOKUP(A93,'Fichier source CGECP'!$A$1:$F$1259,2,FALSE),"")</f>
        <v>CGECP</v>
      </c>
      <c r="I93" s="38">
        <f>IFERROR(VLOOKUP(A93,'Fichier source CGECP'!$A$1:$F$1259,3,FALSE),"")</f>
        <v>43802</v>
      </c>
      <c r="J93" s="15" t="str">
        <f>IFERROR(VLOOKUP(A93,'Fichier source CGECP'!$A$1:$F$1259,4,FALSE),"")</f>
        <v>MATIERE VALO EN MELANGE</v>
      </c>
      <c r="K93" s="15" t="str">
        <f>IFERROR(VLOOKUP(A93,'Fichier source CGECP'!$A$1:$F$1259,5,FALSE),"")</f>
        <v>MATIERE VALO EN MELANGE</v>
      </c>
      <c r="L93" s="33">
        <f>IFERROR(IF(COUNTIFS($A$3:$A92,$A93,$B$3:$B92,$B93,$C$3:$C92,$C93,$D$3:$D92,$D93,$E$3:$E92,$E93,$F$3:$F92,$F93)&gt;0,"",VLOOKUP(A93,'Fichier source CGECP'!$A$1:$F$1259,6,FALSE)),"")</f>
        <v>0.4</v>
      </c>
      <c r="M93" s="36">
        <f t="shared" si="10"/>
        <v>2.48</v>
      </c>
      <c r="N93" s="35" t="str">
        <f t="shared" si="6"/>
        <v>Ok</v>
      </c>
      <c r="O93" s="35" t="str">
        <f t="shared" si="7"/>
        <v>Ecart</v>
      </c>
      <c r="P93" s="35" t="str">
        <f t="shared" si="8"/>
        <v>Ok</v>
      </c>
      <c r="Q93" s="35" t="str">
        <f t="shared" si="9"/>
        <v>Ecart</v>
      </c>
    </row>
    <row r="94" spans="1:17" ht="15.75" hidden="1" customHeight="1" x14ac:dyDescent="0.25">
      <c r="A94" s="12">
        <f>IFERROR(VLOOKUP('Requête 052'!$A93,'Requête 052'!$A$1:$F$2000,1,FALSE),"")</f>
        <v>3953</v>
      </c>
      <c r="B94" s="5" t="str">
        <f>IFERROR(VLOOKUP('Requête 052'!$A93,'Requête 052'!$A$1:$F$2000,2,FALSE),"")</f>
        <v>CGECP ST OUEN L AUMONE TPCPR</v>
      </c>
      <c r="C94" s="14">
        <f>IFERROR(VLOOKUP('Requête 052'!$A93,'Requête 052'!$A$1:$F$2000,3,FALSE),"")</f>
        <v>43802</v>
      </c>
      <c r="D94" s="5" t="str">
        <f>IFERROR(VLOOKUP('Requête 052'!$A93,'Requête 052'!$A$1:$F$2000,4,FALSE),"")</f>
        <v>CARTONS</v>
      </c>
      <c r="E94" s="5" t="str">
        <f>IFERROR(VLOOKUP('Requête 052'!$A93,'Requête 052'!$A$1:$F$2000,5,FALSE),"")</f>
        <v>CARTONS</v>
      </c>
      <c r="F94" s="5">
        <f>IFERROR(VLOOKUP('Requête 052'!$A93,'Requête 052'!$A$1:$F$2000,6,FALSE),"")</f>
        <v>3.2</v>
      </c>
      <c r="G94" s="15">
        <f>IFERROR(VLOOKUP(A94,'Fichier source CGECP'!$A$1:$F$1259,1,FALSE),"")</f>
        <v>3953</v>
      </c>
      <c r="H94" s="15" t="str">
        <f>IFERROR(VLOOKUP(A94,'Fichier source CGECP'!$A$1:$F$1259,2,FALSE),"")</f>
        <v>CGECP</v>
      </c>
      <c r="I94" s="46">
        <f>IFERROR(VLOOKUP(A94,'Fichier source CGECP'!$A$1:$F$1259,3,FALSE),"")</f>
        <v>43802</v>
      </c>
      <c r="J94" s="15">
        <f>IFERROR(VLOOKUP(A94,'Fichier source CGECP'!$A$1:$F$1259,4,FALSE),"")</f>
        <v>0</v>
      </c>
      <c r="K94" s="15" t="str">
        <f>IFERROR(VLOOKUP(A94,'Fichier source CGECP'!$A$1:$F$1259,5,FALSE),"")</f>
        <v>CARTONS</v>
      </c>
      <c r="L94" s="33">
        <f>IFERROR(IF(COUNTIFS($A$3:$A93,$A94,$B$3:$B93,$B94,$C$3:$C93,$C94,$D$3:$D93,$D94,$E$3:$E93,$E94,$F$3:$F93,$F94)&gt;0,"",VLOOKUP(A94,'Fichier source CGECP'!$A$1:$F$1259,6,FALSE)),"")</f>
        <v>1.58</v>
      </c>
      <c r="M94" s="36">
        <f t="shared" si="10"/>
        <v>1.62</v>
      </c>
      <c r="N94" s="35" t="str">
        <f t="shared" si="6"/>
        <v>Ok</v>
      </c>
      <c r="O94" s="35" t="str">
        <f t="shared" si="7"/>
        <v>Ok</v>
      </c>
      <c r="P94" s="35" t="str">
        <f t="shared" si="8"/>
        <v>Ok</v>
      </c>
      <c r="Q94" s="35" t="str">
        <f t="shared" si="9"/>
        <v>Ok</v>
      </c>
    </row>
    <row r="95" spans="1:17" ht="15.75" hidden="1" customHeight="1" x14ac:dyDescent="0.25">
      <c r="A95" s="12">
        <f>IFERROR(VLOOKUP('Requête 052'!$A94,'Requête 052'!$A$1:$F$2000,1,FALSE),"")</f>
        <v>3957</v>
      </c>
      <c r="B95" s="5" t="str">
        <f>IFERROR(VLOOKUP('Requête 052'!$A94,'Requête 052'!$A$1:$F$2000,2,FALSE),"")</f>
        <v>CGECP ST OUEN L AUMONE TDI</v>
      </c>
      <c r="C95" s="14">
        <f>IFERROR(VLOOKUP('Requête 052'!$A94,'Requête 052'!$A$1:$F$2000,3,FALSE),"")</f>
        <v>43802</v>
      </c>
      <c r="D95" s="5" t="str">
        <f>IFERROR(VLOOKUP('Requête 052'!$A94,'Requête 052'!$A$1:$F$2000,4,FALSE),"")</f>
        <v>MATIERE VALO EN MELANGE</v>
      </c>
      <c r="E95" s="5" t="str">
        <f>IFERROR(VLOOKUP('Requête 052'!$A94,'Requête 052'!$A$1:$F$2000,5,FALSE),"")</f>
        <v>DECHETS INDUSTRIELS BANALS</v>
      </c>
      <c r="F95" s="5">
        <f>IFERROR(VLOOKUP('Requête 052'!$A94,'Requête 052'!$A$1:$F$2000,6,FALSE),"")</f>
        <v>3.78</v>
      </c>
      <c r="G95" s="15">
        <f>IFERROR(VLOOKUP(A95,'Fichier source CGECP'!$A$1:$F$1259,1,FALSE),"")</f>
        <v>3957</v>
      </c>
      <c r="H95" s="15" t="str">
        <f>IFERROR(VLOOKUP(A95,'Fichier source CGECP'!$A$1:$F$1259,2,FALSE),"")</f>
        <v>CGECP</v>
      </c>
      <c r="I95" s="38">
        <f>IFERROR(VLOOKUP(A95,'Fichier source CGECP'!$A$1:$F$1259,3,FALSE),"")</f>
        <v>43802</v>
      </c>
      <c r="J95" s="15">
        <f>IFERROR(VLOOKUP(A95,'Fichier source CGECP'!$A$1:$F$1259,4,FALSE),"")</f>
        <v>0</v>
      </c>
      <c r="K95" s="15" t="str">
        <f>IFERROR(VLOOKUP(A95,'Fichier source CGECP'!$A$1:$F$1259,5,FALSE),"")</f>
        <v>CARTONS</v>
      </c>
      <c r="L95" s="33">
        <f>IFERROR(IF(COUNTIFS($A$3:$A94,$A95,$B$3:$B94,$B95,$C$3:$C94,$C95,$D$3:$D94,$D95,$E$3:$E94,$E95,$F$3:$F94,$F95)&gt;0,"",VLOOKUP(A95,'Fichier source CGECP'!$A$1:$F$1259,6,FALSE)),"")</f>
        <v>0.40799999999999997</v>
      </c>
      <c r="M95" s="36">
        <f t="shared" si="10"/>
        <v>3.3719999999999999</v>
      </c>
      <c r="N95" s="35" t="str">
        <f t="shared" si="6"/>
        <v>Ok</v>
      </c>
      <c r="O95" s="35" t="str">
        <f t="shared" si="7"/>
        <v>Ecart</v>
      </c>
      <c r="P95" s="35" t="str">
        <f t="shared" si="8"/>
        <v>Ok</v>
      </c>
      <c r="Q95" s="35" t="str">
        <f t="shared" si="9"/>
        <v>Ecart</v>
      </c>
    </row>
    <row r="96" spans="1:17" ht="15.75" hidden="1" customHeight="1" x14ac:dyDescent="0.25">
      <c r="A96" s="12">
        <f>IFERROR(VLOOKUP('Requête 052'!$A95,'Requête 052'!$A$1:$F$2000,1,FALSE),"")</f>
        <v>3958</v>
      </c>
      <c r="B96" s="5" t="str">
        <f>IFERROR(VLOOKUP('Requête 052'!$A95,'Requête 052'!$A$1:$F$2000,2,FALSE),"")</f>
        <v>CGECP ST OUEN L AUMONE TDI</v>
      </c>
      <c r="C96" s="14">
        <f>IFERROR(VLOOKUP('Requête 052'!$A95,'Requête 052'!$A$1:$F$2000,3,FALSE),"")</f>
        <v>43802</v>
      </c>
      <c r="D96" s="5" t="str">
        <f>IFERROR(VLOOKUP('Requête 052'!$A95,'Requête 052'!$A$1:$F$2000,4,FALSE),"")</f>
        <v>BOIS B BRUT</v>
      </c>
      <c r="E96" s="5" t="str">
        <f>IFERROR(VLOOKUP('Requête 052'!$A95,'Requête 052'!$A$1:$F$2000,5,FALSE),"")</f>
        <v>DECHETS INDUSTRIELS BANALS</v>
      </c>
      <c r="F96" s="5">
        <f>IFERROR(VLOOKUP('Requête 052'!$A95,'Requête 052'!$A$1:$F$2000,6,FALSE),"")</f>
        <v>0.26</v>
      </c>
      <c r="G96" s="15">
        <f>IFERROR(VLOOKUP(A96,'Fichier source CGECP'!$A$1:$F$1259,1,FALSE),"")</f>
        <v>3958</v>
      </c>
      <c r="H96" s="15" t="str">
        <f>IFERROR(VLOOKUP(A96,'Fichier source CGECP'!$A$1:$F$1259,2,FALSE),"")</f>
        <v>CGECP</v>
      </c>
      <c r="I96" s="38">
        <f>IFERROR(VLOOKUP(A96,'Fichier source CGECP'!$A$1:$F$1259,3,FALSE),"")</f>
        <v>43802</v>
      </c>
      <c r="J96" s="15" t="str">
        <f>IFERROR(VLOOKUP(A96,'Fichier source CGECP'!$A$1:$F$1259,4,FALSE),"")</f>
        <v>DECHETS INDUSTRIELS BANALS</v>
      </c>
      <c r="K96" s="15" t="str">
        <f>IFERROR(VLOOKUP(A96,'Fichier source CGECP'!$A$1:$F$1259,5,FALSE),"")</f>
        <v>DECHETS INDUSTRIELS BANALS</v>
      </c>
      <c r="L96" s="33">
        <f>IFERROR(IF(COUNTIFS($A$3:$A95,$A96,$B$3:$B95,$B96,$C$3:$C95,$C96,$D$3:$D95,$D96,$E$3:$E95,$E96,$F$3:$F95,$F96)&gt;0,"",VLOOKUP(A96,'Fichier source CGECP'!$A$1:$F$1259,6,FALSE)),"")</f>
        <v>9.02</v>
      </c>
      <c r="M96" s="36">
        <f t="shared" si="10"/>
        <v>-8.76</v>
      </c>
      <c r="N96" s="35" t="str">
        <f t="shared" si="6"/>
        <v>Ok</v>
      </c>
      <c r="O96" s="35" t="str">
        <f t="shared" si="7"/>
        <v>Ok</v>
      </c>
      <c r="P96" s="35" t="str">
        <f t="shared" si="8"/>
        <v>Ecart</v>
      </c>
      <c r="Q96" s="35" t="str">
        <f t="shared" si="9"/>
        <v>Ecart</v>
      </c>
    </row>
    <row r="97" spans="1:17" ht="15.75" hidden="1" customHeight="1" x14ac:dyDescent="0.25">
      <c r="A97" s="12">
        <f>IFERROR(VLOOKUP('Requête 052'!$A96,'Requête 052'!$A$1:$F$2000,1,FALSE),"")</f>
        <v>3964</v>
      </c>
      <c r="B97" s="5" t="str">
        <f>IFERROR(VLOOKUP('Requête 052'!$A96,'Requête 052'!$A$1:$F$2000,2,FALSE),"")</f>
        <v>CGECP ST OUEN L AUMONE TDI</v>
      </c>
      <c r="C97" s="14">
        <f>IFERROR(VLOOKUP('Requête 052'!$A96,'Requête 052'!$A$1:$F$2000,3,FALSE),"")</f>
        <v>43802</v>
      </c>
      <c r="D97" s="5" t="str">
        <f>IFERROR(VLOOKUP('Requête 052'!$A96,'Requête 052'!$A$1:$F$2000,4,FALSE),"")</f>
        <v>CARTONS</v>
      </c>
      <c r="E97" s="5" t="str">
        <f>IFERROR(VLOOKUP('Requête 052'!$A96,'Requête 052'!$A$1:$F$2000,5,FALSE),"")</f>
        <v>CARTONS</v>
      </c>
      <c r="F97" s="5">
        <f>IFERROR(VLOOKUP('Requête 052'!$A96,'Requête 052'!$A$1:$F$2000,6,FALSE),"")</f>
        <v>3.7</v>
      </c>
      <c r="G97" s="15">
        <f>IFERROR(VLOOKUP(A97,'Fichier source CGECP'!$A$1:$F$1259,1,FALSE),"")</f>
        <v>3964</v>
      </c>
      <c r="H97" s="15" t="str">
        <f>IFERROR(VLOOKUP(A97,'Fichier source CGECP'!$A$1:$F$1259,2,FALSE),"")</f>
        <v>CGECP</v>
      </c>
      <c r="I97" s="38">
        <f>IFERROR(VLOOKUP(A97,'Fichier source CGECP'!$A$1:$F$1259,3,FALSE),"")</f>
        <v>43802</v>
      </c>
      <c r="J97" s="15" t="str">
        <f>IFERROR(VLOOKUP(A97,'Fichier source CGECP'!$A$1:$F$1259,4,FALSE),"")</f>
        <v>CARTONS</v>
      </c>
      <c r="K97" s="15" t="str">
        <f>IFERROR(VLOOKUP(A97,'Fichier source CGECP'!$A$1:$F$1259,5,FALSE),"")</f>
        <v>CARTONS</v>
      </c>
      <c r="L97" s="33">
        <f>IFERROR(IF(COUNTIFS($A$3:$A96,$A97,$B$3:$B96,$B97,$C$3:$C96,$C97,$D$3:$D96,$D97,$E$3:$E96,$E97,$F$3:$F96,$F97)&gt;0,"",VLOOKUP(A97,'Fichier source CGECP'!$A$1:$F$1259,6,FALSE)),"")</f>
        <v>4.4800000000000004</v>
      </c>
      <c r="M97" s="36">
        <f t="shared" si="10"/>
        <v>-0.78000000000000025</v>
      </c>
      <c r="N97" s="35" t="str">
        <f t="shared" si="6"/>
        <v>Ok</v>
      </c>
      <c r="O97" s="35" t="str">
        <f t="shared" si="7"/>
        <v>Ok</v>
      </c>
      <c r="P97" s="35" t="str">
        <f t="shared" si="8"/>
        <v>Ecart</v>
      </c>
      <c r="Q97" s="35" t="str">
        <f t="shared" si="9"/>
        <v>Ecart</v>
      </c>
    </row>
    <row r="98" spans="1:17" ht="15.75" hidden="1" customHeight="1" x14ac:dyDescent="0.25">
      <c r="A98" s="12">
        <f>IFERROR(VLOOKUP('Requête 052'!$A97,'Requête 052'!$A$1:$F$2000,1,FALSE),"")</f>
        <v>3970</v>
      </c>
      <c r="B98" s="5" t="str">
        <f>IFERROR(VLOOKUP('Requête 052'!$A97,'Requête 052'!$A$1:$F$2000,2,FALSE),"")</f>
        <v>CGECP ST OUEN L AUMONE TDI</v>
      </c>
      <c r="C98" s="14">
        <f>IFERROR(VLOOKUP('Requête 052'!$A97,'Requête 052'!$A$1:$F$2000,3,FALSE),"")</f>
        <v>43802</v>
      </c>
      <c r="D98" s="5" t="str">
        <f>IFERROR(VLOOKUP('Requête 052'!$A97,'Requête 052'!$A$1:$F$2000,4,FALSE),"")</f>
        <v>BOIS D'EMBALLAGES BRUTS</v>
      </c>
      <c r="E98" s="5" t="str">
        <f>IFERROR(VLOOKUP('Requête 052'!$A97,'Requête 052'!$A$1:$F$2000,5,FALSE),"")</f>
        <v>BOIS D'EMBALLAGES BRUTS</v>
      </c>
      <c r="F98" s="5">
        <f>IFERROR(VLOOKUP('Requête 052'!$A97,'Requête 052'!$A$1:$F$2000,6,FALSE),"")</f>
        <v>5.9</v>
      </c>
      <c r="G98" s="15">
        <f>IFERROR(VLOOKUP(A98,'Fichier source CGECP'!$A$1:$F$1259,1,FALSE),"")</f>
        <v>3970</v>
      </c>
      <c r="H98" s="15" t="str">
        <f>IFERROR(VLOOKUP(A98,'Fichier source CGECP'!$A$1:$F$1259,2,FALSE),"")</f>
        <v>CGECP</v>
      </c>
      <c r="I98" s="38">
        <f>IFERROR(VLOOKUP(A98,'Fichier source CGECP'!$A$1:$F$1259,3,FALSE),"")</f>
        <v>43802</v>
      </c>
      <c r="J98" s="15" t="str">
        <f>IFERROR(VLOOKUP(A98,'Fichier source CGECP'!$A$1:$F$1259,4,FALSE),"")</f>
        <v>DECHETS INDUSTRIELS A TRIER</v>
      </c>
      <c r="K98" s="15" t="str">
        <f>IFERROR(VLOOKUP(A98,'Fichier source CGECP'!$A$1:$F$1259,5,FALSE),"")</f>
        <v>DECHETS INDUSTRIELS A TRIER</v>
      </c>
      <c r="L98" s="33">
        <f>IFERROR(IF(COUNTIFS($A$3:$A97,$A98,$B$3:$B97,$B98,$C$3:$C97,$C98,$D$3:$D97,$D98,$E$3:$E97,$E98,$F$3:$F97,$F98)&gt;0,"",VLOOKUP(A98,'Fichier source CGECP'!$A$1:$F$1259,6,FALSE)),"")</f>
        <v>0.34</v>
      </c>
      <c r="M98" s="36">
        <f t="shared" si="10"/>
        <v>5.5600000000000005</v>
      </c>
      <c r="N98" s="35" t="str">
        <f t="shared" si="6"/>
        <v>Ok</v>
      </c>
      <c r="O98" s="35" t="str">
        <f t="shared" si="7"/>
        <v>Ecart</v>
      </c>
      <c r="P98" s="35" t="str">
        <f t="shared" si="8"/>
        <v>Ok</v>
      </c>
      <c r="Q98" s="35" t="str">
        <f t="shared" si="9"/>
        <v>Ecart</v>
      </c>
    </row>
    <row r="99" spans="1:17" ht="15.75" hidden="1" customHeight="1" x14ac:dyDescent="0.25">
      <c r="A99" s="12">
        <f>IFERROR(VLOOKUP('Requête 052'!$A98,'Requête 052'!$A$1:$F$2000,1,FALSE),"")</f>
        <v>3970</v>
      </c>
      <c r="B99" s="5" t="str">
        <f>IFERROR(VLOOKUP('Requête 052'!$A98,'Requête 052'!$A$1:$F$2000,2,FALSE),"")</f>
        <v>CGECP ST OUEN L AUMONE TDI</v>
      </c>
      <c r="C99" s="14">
        <f>IFERROR(VLOOKUP('Requête 052'!$A98,'Requête 052'!$A$1:$F$2000,3,FALSE),"")</f>
        <v>43802</v>
      </c>
      <c r="D99" s="5" t="str">
        <f>IFERROR(VLOOKUP('Requête 052'!$A98,'Requête 052'!$A$1:$F$2000,4,FALSE),"")</f>
        <v>BOIS D'EMBALLAGES BRUTS</v>
      </c>
      <c r="E99" s="5" t="str">
        <f>IFERROR(VLOOKUP('Requête 052'!$A98,'Requête 052'!$A$1:$F$2000,5,FALSE),"")</f>
        <v>BOIS D'EMBALLAGES BRUTS</v>
      </c>
      <c r="F99" s="5">
        <f>IFERROR(VLOOKUP('Requête 052'!$A98,'Requête 052'!$A$1:$F$2000,6,FALSE),"")</f>
        <v>5.9</v>
      </c>
      <c r="G99" s="15">
        <f>IFERROR(VLOOKUP(A99,'Fichier source CGECP'!$A$1:$F$1259,1,FALSE),"")</f>
        <v>3970</v>
      </c>
      <c r="H99" s="15" t="str">
        <f>IFERROR(VLOOKUP(A99,'Fichier source CGECP'!$A$1:$F$1259,2,FALSE),"")</f>
        <v>CGECP</v>
      </c>
      <c r="I99" s="38">
        <f>IFERROR(VLOOKUP(A99,'Fichier source CGECP'!$A$1:$F$1259,3,FALSE),"")</f>
        <v>43802</v>
      </c>
      <c r="J99" s="15" t="str">
        <f>IFERROR(VLOOKUP(A99,'Fichier source CGECP'!$A$1:$F$1259,4,FALSE),"")</f>
        <v>DECHETS INDUSTRIELS A TRIER</v>
      </c>
      <c r="K99" s="15" t="str">
        <f>IFERROR(VLOOKUP(A99,'Fichier source CGECP'!$A$1:$F$1259,5,FALSE),"")</f>
        <v>DECHETS INDUSTRIELS A TRIER</v>
      </c>
      <c r="L99" s="33" t="str">
        <f>IFERROR(IF(COUNTIFS($A$3:$A98,$A99,$B$3:$B98,$B99,$C$3:$C98,$C99,$D$3:$D98,$D99,$E$3:$E98,$E99,$F$3:$F98,$F99)&gt;0,"",VLOOKUP(A99,'Fichier source CGECP'!$A$1:$F$1259,6,FALSE)),"")</f>
        <v/>
      </c>
      <c r="M99" s="36" t="str">
        <f t="shared" si="10"/>
        <v/>
      </c>
      <c r="N99" s="35" t="str">
        <f t="shared" si="6"/>
        <v>Ok</v>
      </c>
      <c r="O99" s="35" t="str">
        <f t="shared" si="7"/>
        <v>Ecart</v>
      </c>
      <c r="P99" s="35" t="str">
        <f t="shared" si="8"/>
        <v>Ok</v>
      </c>
      <c r="Q99" s="35" t="str">
        <f t="shared" si="9"/>
        <v>Ecart</v>
      </c>
    </row>
    <row r="100" spans="1:17" ht="15.75" hidden="1" customHeight="1" x14ac:dyDescent="0.25">
      <c r="A100" s="12">
        <f>IFERROR(VLOOKUP('Requête 052'!$A99,'Requête 052'!$A$1:$F$2000,1,FALSE),"")</f>
        <v>3971</v>
      </c>
      <c r="B100" s="5" t="str">
        <f>IFERROR(VLOOKUP('Requête 052'!$A99,'Requête 052'!$A$1:$F$2000,2,FALSE),"")</f>
        <v>CGECP ST OUEN L AUMONE TDI</v>
      </c>
      <c r="C100" s="14">
        <f>IFERROR(VLOOKUP('Requête 052'!$A99,'Requête 052'!$A$1:$F$2000,3,FALSE),"")</f>
        <v>43802</v>
      </c>
      <c r="D100" s="5" t="str">
        <f>IFERROR(VLOOKUP('Requête 052'!$A99,'Requête 052'!$A$1:$F$2000,4,FALSE),"")</f>
        <v>DECHETS INDUSTRIELS BANALS</v>
      </c>
      <c r="E100" s="5" t="str">
        <f>IFERROR(VLOOKUP('Requête 052'!$A99,'Requête 052'!$A$1:$F$2000,5,FALSE),"")</f>
        <v>DECHETS INDUSTRIELS BANALS</v>
      </c>
      <c r="F100" s="5">
        <f>IFERROR(VLOOKUP('Requête 052'!$A99,'Requête 052'!$A$1:$F$2000,6,FALSE),"")</f>
        <v>6.5</v>
      </c>
      <c r="G100" s="15">
        <f>IFERROR(VLOOKUP(A100,'Fichier source CGECP'!$A$1:$F$1259,1,FALSE),"")</f>
        <v>3971</v>
      </c>
      <c r="H100" s="15" t="str">
        <f>IFERROR(VLOOKUP(A100,'Fichier source CGECP'!$A$1:$F$1259,2,FALSE),"")</f>
        <v>CGECP</v>
      </c>
      <c r="I100" s="38">
        <f>IFERROR(VLOOKUP(A100,'Fichier source CGECP'!$A$1:$F$1259,3,FALSE),"")</f>
        <v>43802</v>
      </c>
      <c r="J100" s="15" t="str">
        <f>IFERROR(VLOOKUP(A100,'Fichier source CGECP'!$A$1:$F$1259,4,FALSE),"")</f>
        <v>MATIERE VALO EN MELANGE</v>
      </c>
      <c r="K100" s="15" t="str">
        <f>IFERROR(VLOOKUP(A100,'Fichier source CGECP'!$A$1:$F$1259,5,FALSE),"")</f>
        <v>MATIERE VALO EN MELANGE</v>
      </c>
      <c r="L100" s="33">
        <f>IFERROR(IF(COUNTIFS($A$3:$A99,$A100,$B$3:$B99,$B100,$C$3:$C99,$C100,$D$3:$D99,$D100,$E$3:$E99,$E100,$F$3:$F99,$F100)&gt;0,"",VLOOKUP(A100,'Fichier source CGECP'!$A$1:$F$1259,6,FALSE)),"")</f>
        <v>2.2000000000000002</v>
      </c>
      <c r="M100" s="36">
        <f t="shared" si="10"/>
        <v>4.3</v>
      </c>
      <c r="N100" s="35" t="str">
        <f t="shared" si="6"/>
        <v>Ok</v>
      </c>
      <c r="O100" s="35" t="str">
        <f t="shared" si="7"/>
        <v>Ecart</v>
      </c>
      <c r="P100" s="35" t="str">
        <f t="shared" si="8"/>
        <v>Ok</v>
      </c>
      <c r="Q100" s="35" t="str">
        <f t="shared" si="9"/>
        <v>Ecart</v>
      </c>
    </row>
    <row r="101" spans="1:17" ht="15.75" hidden="1" customHeight="1" x14ac:dyDescent="0.25">
      <c r="A101" s="12">
        <f>IFERROR(VLOOKUP('Requête 052'!$A100,'Requête 052'!$A$1:$F$2000,1,FALSE),"")</f>
        <v>3975</v>
      </c>
      <c r="B101" s="5" t="str">
        <f>IFERROR(VLOOKUP('Requête 052'!$A100,'Requête 052'!$A$1:$F$2000,2,FALSE),"")</f>
        <v>CGECP ST OUEN L AUMONE TDI</v>
      </c>
      <c r="C101" s="14">
        <f>IFERROR(VLOOKUP('Requête 052'!$A100,'Requête 052'!$A$1:$F$2000,3,FALSE),"")</f>
        <v>43802</v>
      </c>
      <c r="D101" s="5" t="str">
        <f>IFERROR(VLOOKUP('Requête 052'!$A100,'Requête 052'!$A$1:$F$2000,4,FALSE),"")</f>
        <v>CARTONS</v>
      </c>
      <c r="E101" s="5" t="str">
        <f>IFERROR(VLOOKUP('Requête 052'!$A100,'Requête 052'!$A$1:$F$2000,5,FALSE),"")</f>
        <v>REFUS DE TRI TPCPR</v>
      </c>
      <c r="F101" s="5">
        <f>IFERROR(VLOOKUP('Requête 052'!$A100,'Requête 052'!$A$1:$F$2000,6,FALSE),"")</f>
        <v>0.54</v>
      </c>
      <c r="G101" s="15">
        <f>IFERROR(VLOOKUP(A101,'Fichier source CGECP'!$A$1:$F$1259,1,FALSE),"")</f>
        <v>3975</v>
      </c>
      <c r="H101" s="15" t="str">
        <f>IFERROR(VLOOKUP(A101,'Fichier source CGECP'!$A$1:$F$1259,2,FALSE),"")</f>
        <v>CGECP</v>
      </c>
      <c r="I101" s="38">
        <f>IFERROR(VLOOKUP(A101,'Fichier source CGECP'!$A$1:$F$1259,3,FALSE),"")</f>
        <v>43802</v>
      </c>
      <c r="J101" s="15" t="str">
        <f>IFERROR(VLOOKUP(A101,'Fichier source CGECP'!$A$1:$F$1259,4,FALSE),"")</f>
        <v>CARTONS</v>
      </c>
      <c r="K101" s="15" t="str">
        <f>IFERROR(VLOOKUP(A101,'Fichier source CGECP'!$A$1:$F$1259,5,FALSE),"")</f>
        <v>CARTONS</v>
      </c>
      <c r="L101" s="33">
        <f>IFERROR(IF(COUNTIFS($A$3:$A100,$A101,$B$3:$B100,$B101,$C$3:$C100,$C101,$D$3:$D100,$D101,$E$3:$E100,$E101,$F$3:$F100,$F101)&gt;0,"",VLOOKUP(A101,'Fichier source CGECP'!$A$1:$F$1259,6,FALSE)),"")</f>
        <v>1.84</v>
      </c>
      <c r="M101" s="36">
        <f t="shared" si="10"/>
        <v>-1.3</v>
      </c>
      <c r="N101" s="35" t="str">
        <f t="shared" si="6"/>
        <v>Ok</v>
      </c>
      <c r="O101" s="35" t="str">
        <f t="shared" si="7"/>
        <v>Ecart</v>
      </c>
      <c r="P101" s="35" t="str">
        <f t="shared" si="8"/>
        <v>Ecart</v>
      </c>
      <c r="Q101" s="35" t="str">
        <f t="shared" si="9"/>
        <v>Ecart</v>
      </c>
    </row>
    <row r="102" spans="1:17" ht="15.75" hidden="1" customHeight="1" x14ac:dyDescent="0.25">
      <c r="A102" s="12">
        <f>IFERROR(VLOOKUP('Requête 052'!$A101,'Requête 052'!$A$1:$F$2000,1,FALSE),"")</f>
        <v>3975</v>
      </c>
      <c r="B102" s="5" t="str">
        <f>IFERROR(VLOOKUP('Requête 052'!$A101,'Requête 052'!$A$1:$F$2000,2,FALSE),"")</f>
        <v>CGECP ST OUEN L AUMONE TDI</v>
      </c>
      <c r="C102" s="14">
        <f>IFERROR(VLOOKUP('Requête 052'!$A101,'Requête 052'!$A$1:$F$2000,3,FALSE),"")</f>
        <v>43802</v>
      </c>
      <c r="D102" s="5" t="str">
        <f>IFERROR(VLOOKUP('Requête 052'!$A101,'Requête 052'!$A$1:$F$2000,4,FALSE),"")</f>
        <v>CARTONS</v>
      </c>
      <c r="E102" s="5" t="str">
        <f>IFERROR(VLOOKUP('Requête 052'!$A101,'Requête 052'!$A$1:$F$2000,5,FALSE),"")</f>
        <v>REFUS DE TRI TPCPR</v>
      </c>
      <c r="F102" s="5">
        <f>IFERROR(VLOOKUP('Requête 052'!$A101,'Requête 052'!$A$1:$F$2000,6,FALSE),"")</f>
        <v>0.54</v>
      </c>
      <c r="G102" s="15">
        <f>IFERROR(VLOOKUP(A102,'Fichier source CGECP'!$A$1:$F$1259,1,FALSE),"")</f>
        <v>3975</v>
      </c>
      <c r="H102" s="15" t="str">
        <f>IFERROR(VLOOKUP(A102,'Fichier source CGECP'!$A$1:$F$1259,2,FALSE),"")</f>
        <v>CGECP</v>
      </c>
      <c r="I102" s="38">
        <f>IFERROR(VLOOKUP(A102,'Fichier source CGECP'!$A$1:$F$1259,3,FALSE),"")</f>
        <v>43802</v>
      </c>
      <c r="J102" s="15" t="str">
        <f>IFERROR(VLOOKUP(A102,'Fichier source CGECP'!$A$1:$F$1259,4,FALSE),"")</f>
        <v>CARTONS</v>
      </c>
      <c r="K102" s="15" t="str">
        <f>IFERROR(VLOOKUP(A102,'Fichier source CGECP'!$A$1:$F$1259,5,FALSE),"")</f>
        <v>CARTONS</v>
      </c>
      <c r="L102" s="33" t="str">
        <f>IFERROR(IF(COUNTIFS($A$3:$A101,$A102,$B$3:$B101,$B102,$C$3:$C101,$C102,$D$3:$D101,$D102,$E$3:$E101,$E102,$F$3:$F101,$F102)&gt;0,"",VLOOKUP(A102,'Fichier source CGECP'!$A$1:$F$1259,6,FALSE)),"")</f>
        <v/>
      </c>
      <c r="M102" s="36" t="str">
        <f t="shared" si="10"/>
        <v/>
      </c>
      <c r="N102" s="35" t="str">
        <f t="shared" si="6"/>
        <v>Ok</v>
      </c>
      <c r="O102" s="35" t="str">
        <f t="shared" si="7"/>
        <v>Ecart</v>
      </c>
      <c r="P102" s="35" t="str">
        <f t="shared" si="8"/>
        <v>Ok</v>
      </c>
      <c r="Q102" s="35" t="str">
        <f t="shared" si="9"/>
        <v>Ecart</v>
      </c>
    </row>
    <row r="103" spans="1:17" ht="15.75" customHeight="1" x14ac:dyDescent="0.25">
      <c r="A103" s="12">
        <f>IFERROR(VLOOKUP('Requête 052'!$A102,'Requête 052'!$A$1:$F$2000,1,FALSE),"")</f>
        <v>3979</v>
      </c>
      <c r="B103" s="5" t="str">
        <f>IFERROR(VLOOKUP('Requête 052'!$A102,'Requête 052'!$A$1:$F$2000,2,FALSE),"")</f>
        <v>CGECP ST OUEN L AUMONE TPCPR</v>
      </c>
      <c r="C103" s="14">
        <f>IFERROR(VLOOKUP('Requête 052'!$A102,'Requête 052'!$A$1:$F$2000,3,FALSE),"")</f>
        <v>43802</v>
      </c>
      <c r="D103" s="5" t="str">
        <f>IFERROR(VLOOKUP('Requête 052'!$A102,'Requête 052'!$A$1:$F$2000,4,FALSE),"")</f>
        <v>ONDULES RECUPERES - 1.05.00</v>
      </c>
      <c r="E103" s="5" t="str">
        <f>IFERROR(VLOOKUP('Requête 052'!$A102,'Requête 052'!$A$1:$F$2000,5,FALSE),"")</f>
        <v>HUMIDITE</v>
      </c>
      <c r="F103" s="5">
        <f>IFERROR(VLOOKUP('Requête 052'!$A102,'Requête 052'!$A$1:$F$2000,6,FALSE),"")</f>
        <v>2.2610000000000001</v>
      </c>
      <c r="G103" s="15">
        <f>IFERROR(VLOOKUP(A103,'Fichier source CGECP'!$A$1:$F$1259,1,FALSE),"")</f>
        <v>3979</v>
      </c>
      <c r="H103" s="15" t="str">
        <f>IFERROR(VLOOKUP(A103,'Fichier source CGECP'!$A$1:$F$1259,2,FALSE),"")</f>
        <v>CGECP</v>
      </c>
      <c r="I103" s="38">
        <f>IFERROR(VLOOKUP(A103,'Fichier source CGECP'!$A$1:$F$1259,3,FALSE),"")</f>
        <v>43802</v>
      </c>
      <c r="J103" s="15" t="str">
        <f>IFERROR(VLOOKUP(A103,'Fichier source CGECP'!$A$1:$F$1259,4,FALSE),"")</f>
        <v>ONDULES RECUPERES - 1.05.00</v>
      </c>
      <c r="K103" s="15" t="str">
        <f>IFERROR(VLOOKUP(A103,'Fichier source CGECP'!$A$1:$F$1259,5,FALSE),"")</f>
        <v>ONDULES RECUPERES - 1.05.00</v>
      </c>
      <c r="L103" s="33">
        <f>IFERROR(IF(COUNTIFS($A$3:$A102,$A103,$B$3:$B102,$B103,$C$3:$C102,$C103,$D$3:$D102,$D103,$E$3:$E102,$E103,$F$3:$F102,$F103)&gt;0,"",VLOOKUP(A103,'Fichier source CGECP'!$A$1:$F$1259,6,FALSE)),"")</f>
        <v>2.1059999999999999</v>
      </c>
      <c r="M103" s="36">
        <f t="shared" si="10"/>
        <v>0.15500000000000025</v>
      </c>
      <c r="N103" s="35" t="str">
        <f t="shared" si="6"/>
        <v>Ok</v>
      </c>
      <c r="O103" s="35" t="str">
        <f t="shared" si="7"/>
        <v>Ecart</v>
      </c>
      <c r="P103" s="35" t="str">
        <f t="shared" si="8"/>
        <v>Ok</v>
      </c>
      <c r="Q103" s="35" t="str">
        <f t="shared" si="9"/>
        <v>Ecart</v>
      </c>
    </row>
    <row r="104" spans="1:17" ht="15.75" hidden="1" customHeight="1" x14ac:dyDescent="0.25">
      <c r="A104" s="12">
        <f>IFERROR(VLOOKUP('Requête 052'!$A103,'Requête 052'!$A$1:$F$2000,1,FALSE),"")</f>
        <v>3979</v>
      </c>
      <c r="B104" s="5" t="str">
        <f>IFERROR(VLOOKUP('Requête 052'!$A103,'Requête 052'!$A$1:$F$2000,2,FALSE),"")</f>
        <v>CGECP ST OUEN L AUMONE TPCPR</v>
      </c>
      <c r="C104" s="14">
        <f>IFERROR(VLOOKUP('Requête 052'!$A103,'Requête 052'!$A$1:$F$2000,3,FALSE),"")</f>
        <v>43802</v>
      </c>
      <c r="D104" s="5" t="str">
        <f>IFERROR(VLOOKUP('Requête 052'!$A103,'Requête 052'!$A$1:$F$2000,4,FALSE),"")</f>
        <v>ONDULES RECUPERES - 1.05.00</v>
      </c>
      <c r="E104" s="5" t="str">
        <f>IFERROR(VLOOKUP('Requête 052'!$A103,'Requête 052'!$A$1:$F$2000,5,FALSE),"")</f>
        <v>HUMIDITE</v>
      </c>
      <c r="F104" s="5">
        <f>IFERROR(VLOOKUP('Requête 052'!$A103,'Requête 052'!$A$1:$F$2000,6,FALSE),"")</f>
        <v>2.2610000000000001</v>
      </c>
      <c r="G104" s="15">
        <f>IFERROR(VLOOKUP(A104,'Fichier source CGECP'!$A$1:$F$1259,1,FALSE),"")</f>
        <v>3979</v>
      </c>
      <c r="H104" s="15" t="str">
        <f>IFERROR(VLOOKUP(A104,'Fichier source CGECP'!$A$1:$F$1259,2,FALSE),"")</f>
        <v>CGECP</v>
      </c>
      <c r="I104" s="38">
        <f>IFERROR(VLOOKUP(A104,'Fichier source CGECP'!$A$1:$F$1259,3,FALSE),"")</f>
        <v>43802</v>
      </c>
      <c r="J104" s="15" t="str">
        <f>IFERROR(VLOOKUP(A104,'Fichier source CGECP'!$A$1:$F$1259,4,FALSE),"")</f>
        <v>ONDULES RECUPERES - 1.05.00</v>
      </c>
      <c r="K104" s="15" t="str">
        <f>IFERROR(VLOOKUP(A104,'Fichier source CGECP'!$A$1:$F$1259,5,FALSE),"")</f>
        <v>ONDULES RECUPERES - 1.05.00</v>
      </c>
      <c r="L104" s="33" t="str">
        <f>IFERROR(IF(COUNTIFS($A$3:$A103,$A104,$B$3:$B103,$B104,$C$3:$C103,$C104,$D$3:$D103,$D104,$E$3:$E103,$E104,$F$3:$F103,$F104)&gt;0,"",VLOOKUP(A104,'Fichier source CGECP'!$A$1:$F$1259,6,FALSE)),"")</f>
        <v/>
      </c>
      <c r="M104" s="36" t="str">
        <f t="shared" si="10"/>
        <v/>
      </c>
      <c r="N104" s="35" t="str">
        <f t="shared" si="6"/>
        <v>Ok</v>
      </c>
      <c r="O104" s="35" t="str">
        <f t="shared" si="7"/>
        <v>Ecart</v>
      </c>
      <c r="P104" s="35" t="str">
        <f t="shared" si="8"/>
        <v>Ok</v>
      </c>
      <c r="Q104" s="35" t="str">
        <f t="shared" si="9"/>
        <v>Ecart</v>
      </c>
    </row>
    <row r="105" spans="1:17" ht="15.75" hidden="1" customHeight="1" x14ac:dyDescent="0.25">
      <c r="A105" s="12">
        <f>IFERROR(VLOOKUP('Requête 052'!$A104,'Requête 052'!$A$1:$F$2000,1,FALSE),"")</f>
        <v>3979</v>
      </c>
      <c r="B105" s="5" t="str">
        <f>IFERROR(VLOOKUP('Requête 052'!$A104,'Requête 052'!$A$1:$F$2000,2,FALSE),"")</f>
        <v>CGECP ST OUEN L AUMONE TPCPR</v>
      </c>
      <c r="C105" s="14">
        <f>IFERROR(VLOOKUP('Requête 052'!$A104,'Requête 052'!$A$1:$F$2000,3,FALSE),"")</f>
        <v>43802</v>
      </c>
      <c r="D105" s="5" t="str">
        <f>IFERROR(VLOOKUP('Requête 052'!$A104,'Requête 052'!$A$1:$F$2000,4,FALSE),"")</f>
        <v>ONDULES RECUPERES - 1.05.00</v>
      </c>
      <c r="E105" s="5" t="str">
        <f>IFERROR(VLOOKUP('Requête 052'!$A104,'Requête 052'!$A$1:$F$2000,5,FALSE),"")</f>
        <v>HUMIDITE</v>
      </c>
      <c r="F105" s="5">
        <f>IFERROR(VLOOKUP('Requête 052'!$A104,'Requête 052'!$A$1:$F$2000,6,FALSE),"")</f>
        <v>2.2610000000000001</v>
      </c>
      <c r="G105" s="15">
        <f>IFERROR(VLOOKUP(A105,'Fichier source CGECP'!$A$1:$F$1259,1,FALSE),"")</f>
        <v>3979</v>
      </c>
      <c r="H105" s="15" t="str">
        <f>IFERROR(VLOOKUP(A105,'Fichier source CGECP'!$A$1:$F$1259,2,FALSE),"")</f>
        <v>CGECP</v>
      </c>
      <c r="I105" s="38">
        <f>IFERROR(VLOOKUP(A105,'Fichier source CGECP'!$A$1:$F$1259,3,FALSE),"")</f>
        <v>43802</v>
      </c>
      <c r="J105" s="15" t="str">
        <f>IFERROR(VLOOKUP(A105,'Fichier source CGECP'!$A$1:$F$1259,4,FALSE),"")</f>
        <v>ONDULES RECUPERES - 1.05.00</v>
      </c>
      <c r="K105" s="15" t="str">
        <f>IFERROR(VLOOKUP(A105,'Fichier source CGECP'!$A$1:$F$1259,5,FALSE),"")</f>
        <v>ONDULES RECUPERES - 1.05.00</v>
      </c>
      <c r="L105" s="33" t="str">
        <f>IFERROR(IF(COUNTIFS($A$3:$A104,$A105,$B$3:$B104,$B105,$C$3:$C104,$C105,$D$3:$D104,$D105,$E$3:$E104,$E105,$F$3:$F104,$F105)&gt;0,"",VLOOKUP(A105,'Fichier source CGECP'!$A$1:$F$1259,6,FALSE)),"")</f>
        <v/>
      </c>
      <c r="M105" s="36" t="str">
        <f t="shared" si="10"/>
        <v/>
      </c>
      <c r="N105" s="35" t="str">
        <f t="shared" si="6"/>
        <v>Ok</v>
      </c>
      <c r="O105" s="35" t="str">
        <f t="shared" si="7"/>
        <v>Ecart</v>
      </c>
      <c r="P105" s="35" t="str">
        <f t="shared" si="8"/>
        <v>Ok</v>
      </c>
      <c r="Q105" s="35" t="str">
        <f t="shared" si="9"/>
        <v>Ecart</v>
      </c>
    </row>
    <row r="106" spans="1:17" ht="15.75" hidden="1" customHeight="1" x14ac:dyDescent="0.25">
      <c r="A106" s="12">
        <f>IFERROR(VLOOKUP('Requête 052'!$A105,'Requête 052'!$A$1:$F$2000,1,FALSE),"")</f>
        <v>3982</v>
      </c>
      <c r="B106" s="5" t="str">
        <f>IFERROR(VLOOKUP('Requête 052'!$A105,'Requête 052'!$A$1:$F$2000,2,FALSE),"")</f>
        <v>CGECP ST OUEN L AUMONE UVEND</v>
      </c>
      <c r="C106" s="14">
        <f>IFERROR(VLOOKUP('Requête 052'!$A105,'Requête 052'!$A$1:$F$2000,3,FALSE),"")</f>
        <v>43802</v>
      </c>
      <c r="D106" s="5" t="str">
        <f>IFERROR(VLOOKUP('Requête 052'!$A105,'Requête 052'!$A$1:$F$2000,4,FALSE),"")</f>
        <v>DECHET A INCINERER TRI</v>
      </c>
      <c r="E106" s="5" t="str">
        <f>IFERROR(VLOOKUP('Requête 052'!$A105,'Requête 052'!$A$1:$F$2000,5,FALSE),"")</f>
        <v>DECHET A INCINERER TRI</v>
      </c>
      <c r="F106" s="5">
        <f>IFERROR(VLOOKUP('Requête 052'!$A105,'Requête 052'!$A$1:$F$2000,6,FALSE),"")</f>
        <v>1.66</v>
      </c>
      <c r="G106" s="15">
        <f>IFERROR(VLOOKUP(A106,'Fichier source CGECP'!$A$1:$F$1259,1,FALSE),"")</f>
        <v>3982</v>
      </c>
      <c r="H106" s="15" t="str">
        <f>IFERROR(VLOOKUP(A106,'Fichier source CGECP'!$A$1:$F$1259,2,FALSE),"")</f>
        <v>CGECP</v>
      </c>
      <c r="I106" s="38">
        <f>IFERROR(VLOOKUP(A106,'Fichier source CGECP'!$A$1:$F$1259,3,FALSE),"")</f>
        <v>43802</v>
      </c>
      <c r="J106" s="15">
        <f>IFERROR(VLOOKUP(A106,'Fichier source CGECP'!$A$1:$F$1259,4,FALSE),"")</f>
        <v>0</v>
      </c>
      <c r="K106" s="15" t="str">
        <f>IFERROR(VLOOKUP(A106,'Fichier source CGECP'!$A$1:$F$1259,5,FALSE),"")</f>
        <v>DECHET A INCINERER TRI</v>
      </c>
      <c r="L106" s="33">
        <f>IFERROR(IF(COUNTIFS($A$3:$A105,$A106,$B$3:$B105,$B106,$C$3:$C105,$C106,$D$3:$D105,$D106,$E$3:$E105,$E106,$F$3:$F105,$F106)&gt;0,"",VLOOKUP(A106,'Fichier source CGECP'!$A$1:$F$1259,6,FALSE)),"")</f>
        <v>2.12</v>
      </c>
      <c r="M106" s="36">
        <f t="shared" si="10"/>
        <v>-0.46000000000000019</v>
      </c>
      <c r="N106" s="35" t="str">
        <f t="shared" si="6"/>
        <v>Ok</v>
      </c>
      <c r="O106" s="35" t="str">
        <f t="shared" si="7"/>
        <v>Ok</v>
      </c>
      <c r="P106" s="35" t="str">
        <f t="shared" si="8"/>
        <v>Ecart</v>
      </c>
      <c r="Q106" s="35" t="str">
        <f t="shared" si="9"/>
        <v>Ecart</v>
      </c>
    </row>
    <row r="107" spans="1:17" ht="15.75" hidden="1" customHeight="1" x14ac:dyDescent="0.25">
      <c r="A107" s="12">
        <f>IFERROR(VLOOKUP('Requête 052'!$A105,'Requête 052'!$A$1:$F$2000,1,FALSE),"")</f>
        <v>3982</v>
      </c>
      <c r="B107" s="12" t="str">
        <f>IFERROR(VLOOKUP('Requête 052'!$A105,'Requête 052'!$A$1:$F$2000,2,FALSE),"")</f>
        <v>CGECP ST OUEN L AUMONE UVEND</v>
      </c>
      <c r="C107" s="14">
        <f>IFERROR(VLOOKUP('Requête 052'!$A105,'Requête 052'!$A$1:$F$2000,3,FALSE),"")</f>
        <v>43802</v>
      </c>
      <c r="D107" s="12" t="str">
        <f>IFERROR(VLOOKUP('Requête 052'!$A105,'Requête 052'!$A$1:$F$2000,4,FALSE),"")</f>
        <v>DECHET A INCINERER TRI</v>
      </c>
      <c r="E107" s="12" t="str">
        <f>IFERROR(VLOOKUP('Requête 052'!$A105,'Requête 052'!$A$1:$F$2000,5,FALSE),"")</f>
        <v>DECHET A INCINERER TRI</v>
      </c>
      <c r="F107" s="16">
        <f>IFERROR(VLOOKUP('Requête 052'!$A105,'Requête 052'!$A$1:$F$2000,6,FALSE),"")</f>
        <v>1.66</v>
      </c>
      <c r="G107" s="15">
        <f>IFERROR(VLOOKUP(A107,'Fichier source CGECP'!$A$1:$F$1259,1,FALSE),"")</f>
        <v>3982</v>
      </c>
      <c r="H107" s="15" t="str">
        <f>IFERROR(VLOOKUP(A107,'Fichier source CGECP'!$A$1:$F$1259,2,FALSE),"")</f>
        <v>CGECP</v>
      </c>
      <c r="I107" s="38">
        <f>IFERROR(VLOOKUP(A107,'Fichier source CGECP'!$A$1:$F$1259,3,FALSE),"")</f>
        <v>43802</v>
      </c>
      <c r="J107" s="15">
        <f>IFERROR(VLOOKUP(A107,'Fichier source CGECP'!$A$1:$F$1259,4,FALSE),"")</f>
        <v>0</v>
      </c>
      <c r="K107" s="15" t="str">
        <f>IFERROR(VLOOKUP(A107,'Fichier source CGECP'!$A$1:$F$1259,5,FALSE),"")</f>
        <v>DECHET A INCINERER TRI</v>
      </c>
      <c r="L107" s="33" t="str">
        <f>IFERROR(IF(COUNTIFS($A$3:$A106,$A107,$B$3:$B106,$B107,$C$3:$C106,$C107,$D$3:$D106,$D107,$E$3:$E106,$E107,$F$3:$F106,$F107)&gt;0,"",VLOOKUP(A107,'Fichier source CGECP'!$A$1:$F$1259,6,FALSE)),"")</f>
        <v/>
      </c>
      <c r="M107" s="36" t="str">
        <f t="shared" si="10"/>
        <v/>
      </c>
      <c r="N107" s="35" t="str">
        <f t="shared" si="6"/>
        <v>Ok</v>
      </c>
      <c r="O107" s="35" t="str">
        <f t="shared" si="7"/>
        <v>Ok</v>
      </c>
      <c r="P107" s="35" t="str">
        <f t="shared" si="8"/>
        <v>Ok</v>
      </c>
      <c r="Q107" s="35" t="str">
        <f t="shared" si="9"/>
        <v>Ok</v>
      </c>
    </row>
    <row r="108" spans="1:17" ht="15.75" hidden="1" customHeight="1" x14ac:dyDescent="0.25">
      <c r="A108" s="12">
        <f>IFERROR(VLOOKUP('Requête 052'!$A107,'Requête 052'!$A$1:$F$2000,1,FALSE),"")</f>
        <v>4019</v>
      </c>
      <c r="B108" s="5" t="str">
        <f>IFERROR(VLOOKUP('Requête 052'!$A107,'Requête 052'!$A$1:$F$2000,2,FALSE),"")</f>
        <v>CGECP ST OUEN L AUMONE TDI</v>
      </c>
      <c r="C108" s="14">
        <f>IFERROR(VLOOKUP('Requête 052'!$A107,'Requête 052'!$A$1:$F$2000,3,FALSE),"")</f>
        <v>43802</v>
      </c>
      <c r="D108" s="5" t="str">
        <f>IFERROR(VLOOKUP('Requête 052'!$A107,'Requête 052'!$A$1:$F$2000,4,FALSE),"")</f>
        <v>BOIS D'EMBALLAGES BRUTS</v>
      </c>
      <c r="E108" s="5" t="str">
        <f>IFERROR(VLOOKUP('Requête 052'!$A107,'Requête 052'!$A$1:$F$2000,5,FALSE),"")</f>
        <v>REFACTION</v>
      </c>
      <c r="F108" s="5">
        <f>IFERROR(VLOOKUP('Requête 052'!$A107,'Requête 052'!$A$1:$F$2000,6,FALSE),"")</f>
        <v>2.54</v>
      </c>
      <c r="G108" s="15">
        <f>IFERROR(VLOOKUP(A108,'Fichier source CGECP'!$A$1:$F$1259,1,FALSE),"")</f>
        <v>4019</v>
      </c>
      <c r="H108" s="15" t="str">
        <f>IFERROR(VLOOKUP(A108,'Fichier source CGECP'!$A$1:$F$1259,2,FALSE),"")</f>
        <v>CGECP</v>
      </c>
      <c r="I108" s="38">
        <f>IFERROR(VLOOKUP(A108,'Fichier source CGECP'!$A$1:$F$1259,3,FALSE),"")</f>
        <v>43802</v>
      </c>
      <c r="J108" s="15" t="str">
        <f>IFERROR(VLOOKUP(A108,'Fichier source CGECP'!$A$1:$F$1259,4,FALSE),"")</f>
        <v>BOIS B BRUT</v>
      </c>
      <c r="K108" s="15" t="str">
        <f>IFERROR(VLOOKUP(A108,'Fichier source CGECP'!$A$1:$F$1259,5,FALSE),"")</f>
        <v>BOIS B BRUT</v>
      </c>
      <c r="L108" s="33">
        <f>IFERROR(IF(COUNTIFS($A$3:$A107,$A108,$B$3:$B107,$B108,$C$3:$C107,$C108,$D$3:$D107,$D108,$E$3:$E107,$E108,$F$3:$F107,$F108)&gt;0,"",VLOOKUP(A108,'Fichier source CGECP'!$A$1:$F$1259,6,FALSE)),"")</f>
        <v>0.318</v>
      </c>
      <c r="M108" s="36">
        <f t="shared" si="10"/>
        <v>2.222</v>
      </c>
      <c r="N108" s="35" t="str">
        <f t="shared" si="6"/>
        <v>Ok</v>
      </c>
      <c r="O108" s="35" t="str">
        <f t="shared" si="7"/>
        <v>Ecart</v>
      </c>
      <c r="P108" s="35" t="str">
        <f t="shared" si="8"/>
        <v>Ok</v>
      </c>
      <c r="Q108" s="35" t="str">
        <f t="shared" si="9"/>
        <v>Ecart</v>
      </c>
    </row>
    <row r="109" spans="1:17" ht="15.75" hidden="1" customHeight="1" x14ac:dyDescent="0.25">
      <c r="A109" s="12">
        <f>IFERROR(VLOOKUP('Requête 052'!$A108,'Requête 052'!$A$1:$F$2000,1,FALSE),"")</f>
        <v>4019</v>
      </c>
      <c r="B109" s="5" t="str">
        <f>IFERROR(VLOOKUP('Requête 052'!$A108,'Requête 052'!$A$1:$F$2000,2,FALSE),"")</f>
        <v>CGECP ST OUEN L AUMONE TDI</v>
      </c>
      <c r="C109" s="14">
        <f>IFERROR(VLOOKUP('Requête 052'!$A108,'Requête 052'!$A$1:$F$2000,3,FALSE),"")</f>
        <v>43802</v>
      </c>
      <c r="D109" s="5" t="str">
        <f>IFERROR(VLOOKUP('Requête 052'!$A108,'Requête 052'!$A$1:$F$2000,4,FALSE),"")</f>
        <v>BOIS D'EMBALLAGES BRUTS</v>
      </c>
      <c r="E109" s="5" t="str">
        <f>IFERROR(VLOOKUP('Requête 052'!$A108,'Requête 052'!$A$1:$F$2000,5,FALSE),"")</f>
        <v>REFACTION</v>
      </c>
      <c r="F109" s="5">
        <f>IFERROR(VLOOKUP('Requête 052'!$A108,'Requête 052'!$A$1:$F$2000,6,FALSE),"")</f>
        <v>2.54</v>
      </c>
      <c r="G109" s="15">
        <f>IFERROR(VLOOKUP(A109,'Fichier source CGECP'!$A$1:$F$1259,1,FALSE),"")</f>
        <v>4019</v>
      </c>
      <c r="H109" s="15" t="str">
        <f>IFERROR(VLOOKUP(A109,'Fichier source CGECP'!$A$1:$F$1259,2,FALSE),"")</f>
        <v>CGECP</v>
      </c>
      <c r="I109" s="38">
        <f>IFERROR(VLOOKUP(A109,'Fichier source CGECP'!$A$1:$F$1259,3,FALSE),"")</f>
        <v>43802</v>
      </c>
      <c r="J109" s="15" t="str">
        <f>IFERROR(VLOOKUP(A109,'Fichier source CGECP'!$A$1:$F$1259,4,FALSE),"")</f>
        <v>BOIS B BRUT</v>
      </c>
      <c r="K109" s="15" t="str">
        <f>IFERROR(VLOOKUP(A109,'Fichier source CGECP'!$A$1:$F$1259,5,FALSE),"")</f>
        <v>BOIS B BRUT</v>
      </c>
      <c r="L109" s="33" t="str">
        <f>IFERROR(IF(COUNTIFS($A$3:$A108,$A109,$B$3:$B108,$B109,$C$3:$C108,$C109,$D$3:$D108,$D109,$E$3:$E108,$E109,$F$3:$F108,$F109)&gt;0,"",VLOOKUP(A109,'Fichier source CGECP'!$A$1:$F$1259,6,FALSE)),"")</f>
        <v/>
      </c>
      <c r="M109" s="36" t="str">
        <f t="shared" si="10"/>
        <v/>
      </c>
      <c r="N109" s="35" t="str">
        <f t="shared" si="6"/>
        <v>Ok</v>
      </c>
      <c r="O109" s="35" t="str">
        <f t="shared" si="7"/>
        <v>Ecart</v>
      </c>
      <c r="P109" s="35" t="str">
        <f t="shared" si="8"/>
        <v>Ok</v>
      </c>
      <c r="Q109" s="35" t="str">
        <f t="shared" si="9"/>
        <v>Ecart</v>
      </c>
    </row>
    <row r="110" spans="1:17" ht="15.75" hidden="1" customHeight="1" x14ac:dyDescent="0.25">
      <c r="A110" s="12">
        <f>IFERROR(VLOOKUP('Requête 052'!$A109,'Requête 052'!$A$1:$F$2000,1,FALSE),"")</f>
        <v>4024</v>
      </c>
      <c r="B110" s="5" t="str">
        <f>IFERROR(VLOOKUP('Requête 052'!$A109,'Requête 052'!$A$1:$F$2000,2,FALSE),"")</f>
        <v>CGECP ST OUEN L AUMONE DVBIODIV</v>
      </c>
      <c r="C110" s="14">
        <f>IFERROR(VLOOKUP('Requête 052'!$A109,'Requête 052'!$A$1:$F$2000,3,FALSE),"")</f>
        <v>43802</v>
      </c>
      <c r="D110" s="5" t="str">
        <f>IFERROR(VLOOKUP('Requête 052'!$A109,'Requête 052'!$A$1:$F$2000,4,FALSE),"")</f>
        <v>DECHETS VERTS EN MELANGE</v>
      </c>
      <c r="E110" s="5" t="str">
        <f>IFERROR(VLOOKUP('Requête 052'!$A109,'Requête 052'!$A$1:$F$2000,5,FALSE),"")</f>
        <v>DECHETS VERTS EN MELANGE</v>
      </c>
      <c r="F110" s="5">
        <f>IFERROR(VLOOKUP('Requête 052'!$A109,'Requête 052'!$A$1:$F$2000,6,FALSE),"")</f>
        <v>1.84</v>
      </c>
      <c r="G110" s="15" t="str">
        <f>IFERROR(VLOOKUP(A110,'Fichier source CGECP'!$A$1:$F$1259,1,FALSE),"")</f>
        <v/>
      </c>
      <c r="H110" s="15" t="str">
        <f>IFERROR(VLOOKUP(A110,'Fichier source CGECP'!$A$1:$F$1259,2,FALSE),"")</f>
        <v/>
      </c>
      <c r="I110" s="38" t="str">
        <f>IFERROR(VLOOKUP(A110,'Fichier source CGECP'!$A$1:$F$1259,3,FALSE),"")</f>
        <v/>
      </c>
      <c r="J110" s="15" t="str">
        <f>IFERROR(VLOOKUP(A110,'Fichier source CGECP'!$A$1:$F$1259,4,FALSE),"")</f>
        <v/>
      </c>
      <c r="K110" s="15" t="str">
        <f>IFERROR(VLOOKUP(A110,'Fichier source CGECP'!$A$1:$F$1259,5,FALSE),"")</f>
        <v/>
      </c>
      <c r="L110" s="33" t="str">
        <f>IFERROR(IF(COUNTIFS($A$3:$A109,$A110,$B$3:$B109,$B110,$C$3:$C109,$C110,$D$3:$D109,$D110,$E$3:$E109,$E110,$F$3:$F109,$F110)&gt;0,"",VLOOKUP(A110,'Fichier source CGECP'!$A$1:$F$1259,6,FALSE)),"")</f>
        <v/>
      </c>
      <c r="M110" s="36" t="str">
        <f t="shared" si="10"/>
        <v/>
      </c>
      <c r="N110" s="35" t="str">
        <f t="shared" si="6"/>
        <v>Ok</v>
      </c>
      <c r="O110" s="35" t="str">
        <f t="shared" si="7"/>
        <v>Ecart</v>
      </c>
      <c r="P110" s="35" t="str">
        <f t="shared" si="8"/>
        <v>Ok</v>
      </c>
      <c r="Q110" s="35" t="str">
        <f t="shared" si="9"/>
        <v>Ecart</v>
      </c>
    </row>
    <row r="111" spans="1:17" ht="15.75" hidden="1" customHeight="1" x14ac:dyDescent="0.25">
      <c r="A111" s="12">
        <f>IFERROR(VLOOKUP('Requête 052'!$A110,'Requête 052'!$A$1:$F$2000,1,FALSE),"")</f>
        <v>4028</v>
      </c>
      <c r="B111" s="5" t="str">
        <f>IFERROR(VLOOKUP('Requête 052'!$A110,'Requête 052'!$A$1:$F$2000,2,FALSE),"")</f>
        <v>CGECP ST OUEN L AUMONE TDI</v>
      </c>
      <c r="C111" s="14">
        <f>IFERROR(VLOOKUP('Requête 052'!$A110,'Requête 052'!$A$1:$F$2000,3,FALSE),"")</f>
        <v>43802</v>
      </c>
      <c r="D111" s="5" t="str">
        <f>IFERROR(VLOOKUP('Requête 052'!$A110,'Requête 052'!$A$1:$F$2000,4,FALSE),"")</f>
        <v>BOIS B BRUT</v>
      </c>
      <c r="E111" s="5" t="str">
        <f>IFERROR(VLOOKUP('Requête 052'!$A110,'Requête 052'!$A$1:$F$2000,5,FALSE),"")</f>
        <v>REFACTION</v>
      </c>
      <c r="F111" s="5">
        <f>IFERROR(VLOOKUP('Requête 052'!$A110,'Requête 052'!$A$1:$F$2000,6,FALSE),"")</f>
        <v>0.16</v>
      </c>
      <c r="G111" s="15">
        <f>IFERROR(VLOOKUP(A111,'Fichier source CGECP'!$A$1:$F$1259,1,FALSE),"")</f>
        <v>4028</v>
      </c>
      <c r="H111" s="15" t="str">
        <f>IFERROR(VLOOKUP(A111,'Fichier source CGECP'!$A$1:$F$1259,2,FALSE),"")</f>
        <v>CGECP</v>
      </c>
      <c r="I111" s="38">
        <f>IFERROR(VLOOKUP(A111,'Fichier source CGECP'!$A$1:$F$1259,3,FALSE),"")</f>
        <v>43802</v>
      </c>
      <c r="J111" s="15" t="str">
        <f>IFERROR(VLOOKUP(A111,'Fichier source CGECP'!$A$1:$F$1259,4,FALSE),"")</f>
        <v>MATIERE VALO EN MELANGE</v>
      </c>
      <c r="K111" s="15" t="str">
        <f>IFERROR(VLOOKUP(A111,'Fichier source CGECP'!$A$1:$F$1259,5,FALSE),"")</f>
        <v>MATIERE VALO EN MELANGE</v>
      </c>
      <c r="L111" s="33">
        <f>IFERROR(IF(COUNTIFS($A$3:$A110,$A111,$B$3:$B110,$B111,$C$3:$C110,$C111,$D$3:$D110,$D111,$E$3:$E110,$E111,$F$3:$F110,$F111)&gt;0,"",VLOOKUP(A111,'Fichier source CGECP'!$A$1:$F$1259,6,FALSE)),"")</f>
        <v>0.48399999999999999</v>
      </c>
      <c r="M111" s="36">
        <f t="shared" si="10"/>
        <v>-0.32399999999999995</v>
      </c>
      <c r="N111" s="35" t="str">
        <f t="shared" si="6"/>
        <v>Ok</v>
      </c>
      <c r="O111" s="35" t="str">
        <f t="shared" si="7"/>
        <v>Ecart</v>
      </c>
      <c r="P111" s="35" t="str">
        <f t="shared" si="8"/>
        <v>Ecart</v>
      </c>
      <c r="Q111" s="35" t="str">
        <f t="shared" si="9"/>
        <v>Ecart</v>
      </c>
    </row>
    <row r="112" spans="1:17" ht="15.75" hidden="1" customHeight="1" x14ac:dyDescent="0.25">
      <c r="A112" s="12">
        <f>IFERROR(VLOOKUP('Requête 052'!$A111,'Requête 052'!$A$1:$F$2000,1,FALSE),"")</f>
        <v>4028</v>
      </c>
      <c r="B112" s="5" t="str">
        <f>IFERROR(VLOOKUP('Requête 052'!$A111,'Requête 052'!$A$1:$F$2000,2,FALSE),"")</f>
        <v>CGECP ST OUEN L AUMONE TDI</v>
      </c>
      <c r="C112" s="14">
        <f>IFERROR(VLOOKUP('Requête 052'!$A111,'Requête 052'!$A$1:$F$2000,3,FALSE),"")</f>
        <v>43802</v>
      </c>
      <c r="D112" s="5" t="str">
        <f>IFERROR(VLOOKUP('Requête 052'!$A111,'Requête 052'!$A$1:$F$2000,4,FALSE),"")</f>
        <v>BOIS B BRUT</v>
      </c>
      <c r="E112" s="5" t="str">
        <f>IFERROR(VLOOKUP('Requête 052'!$A111,'Requête 052'!$A$1:$F$2000,5,FALSE),"")</f>
        <v>REFACTION</v>
      </c>
      <c r="F112" s="5">
        <f>IFERROR(VLOOKUP('Requête 052'!$A111,'Requête 052'!$A$1:$F$2000,6,FALSE),"")</f>
        <v>0.16</v>
      </c>
      <c r="G112" s="15">
        <f>IFERROR(VLOOKUP(A112,'Fichier source CGECP'!$A$1:$F$1259,1,FALSE),"")</f>
        <v>4028</v>
      </c>
      <c r="H112" s="15" t="str">
        <f>IFERROR(VLOOKUP(A112,'Fichier source CGECP'!$A$1:$F$1259,2,FALSE),"")</f>
        <v>CGECP</v>
      </c>
      <c r="I112" s="38">
        <f>IFERROR(VLOOKUP(A112,'Fichier source CGECP'!$A$1:$F$1259,3,FALSE),"")</f>
        <v>43802</v>
      </c>
      <c r="J112" s="15" t="str">
        <f>IFERROR(VLOOKUP(A112,'Fichier source CGECP'!$A$1:$F$1259,4,FALSE),"")</f>
        <v>MATIERE VALO EN MELANGE</v>
      </c>
      <c r="K112" s="15" t="str">
        <f>IFERROR(VLOOKUP(A112,'Fichier source CGECP'!$A$1:$F$1259,5,FALSE),"")</f>
        <v>MATIERE VALO EN MELANGE</v>
      </c>
      <c r="L112" s="33" t="str">
        <f>IFERROR(IF(COUNTIFS($A$3:$A111,$A112,$B$3:$B111,$B112,$C$3:$C111,$C112,$D$3:$D111,$D112,$E$3:$E111,$E112,$F$3:$F111,$F112)&gt;0,"",VLOOKUP(A112,'Fichier source CGECP'!$A$1:$F$1259,6,FALSE)),"")</f>
        <v/>
      </c>
      <c r="M112" s="36" t="str">
        <f t="shared" si="10"/>
        <v/>
      </c>
      <c r="N112" s="35" t="str">
        <f t="shared" si="6"/>
        <v>Ok</v>
      </c>
      <c r="O112" s="35" t="str">
        <f t="shared" si="7"/>
        <v>Ecart</v>
      </c>
      <c r="P112" s="35" t="str">
        <f t="shared" si="8"/>
        <v>Ok</v>
      </c>
      <c r="Q112" s="35" t="str">
        <f t="shared" si="9"/>
        <v>Ecart</v>
      </c>
    </row>
    <row r="113" spans="1:17" ht="15.75" hidden="1" customHeight="1" x14ac:dyDescent="0.25">
      <c r="A113" s="12">
        <f>IFERROR(VLOOKUP('Requête 052'!$A111,'Requête 052'!$A$1:$F$2000,1,FALSE),"")</f>
        <v>4028</v>
      </c>
      <c r="B113" s="12" t="str">
        <f>IFERROR(VLOOKUP('Requête 052'!$A111,'Requête 052'!$A$1:$F$2000,2,FALSE),"")</f>
        <v>CGECP ST OUEN L AUMONE TDI</v>
      </c>
      <c r="C113" s="14">
        <f>IFERROR(VLOOKUP('Requête 052'!$A111,'Requête 052'!$A$1:$F$2000,3,FALSE),"")</f>
        <v>43802</v>
      </c>
      <c r="D113" s="12" t="str">
        <f>IFERROR(VLOOKUP('Requête 052'!$A111,'Requête 052'!$A$1:$F$2000,4,FALSE),"")</f>
        <v>BOIS B BRUT</v>
      </c>
      <c r="E113" s="12" t="str">
        <f>IFERROR(VLOOKUP('Requête 052'!$A111,'Requête 052'!$A$1:$F$2000,5,FALSE),"")</f>
        <v>REFACTION</v>
      </c>
      <c r="F113" s="16">
        <f>IFERROR(VLOOKUP('Requête 052'!$A111,'Requête 052'!$A$1:$F$2000,6,FALSE),"")</f>
        <v>0.16</v>
      </c>
      <c r="G113" s="15">
        <f>IFERROR(VLOOKUP(A113,'Fichier source CGECP'!$A$1:$F$1259,1,FALSE),"")</f>
        <v>4028</v>
      </c>
      <c r="H113" s="15" t="str">
        <f>IFERROR(VLOOKUP(A113,'Fichier source CGECP'!$A$1:$F$1259,2,FALSE),"")</f>
        <v>CGECP</v>
      </c>
      <c r="I113" s="38">
        <f>IFERROR(VLOOKUP(A113,'Fichier source CGECP'!$A$1:$F$1259,3,FALSE),"")</f>
        <v>43802</v>
      </c>
      <c r="J113" s="15" t="str">
        <f>IFERROR(VLOOKUP(A113,'Fichier source CGECP'!$A$1:$F$1259,4,FALSE),"")</f>
        <v>MATIERE VALO EN MELANGE</v>
      </c>
      <c r="K113" s="15" t="str">
        <f>IFERROR(VLOOKUP(A113,'Fichier source CGECP'!$A$1:$F$1259,5,FALSE),"")</f>
        <v>MATIERE VALO EN MELANGE</v>
      </c>
      <c r="L113" s="33" t="str">
        <f>IFERROR(IF(COUNTIFS($A$3:$A112,$A113,$B$3:$B112,$B113,$C$3:$C112,$C113,$D$3:$D112,$D113,$E$3:$E112,$E113,$F$3:$F112,$F113)&gt;0,"",VLOOKUP(A113,'Fichier source CGECP'!$A$1:$F$1259,6,FALSE)),"")</f>
        <v/>
      </c>
      <c r="M113" s="36" t="str">
        <f t="shared" si="10"/>
        <v/>
      </c>
      <c r="N113" s="35" t="str">
        <f t="shared" si="6"/>
        <v>Ok</v>
      </c>
      <c r="O113" s="35" t="str">
        <f t="shared" si="7"/>
        <v>Ecart</v>
      </c>
      <c r="P113" s="35" t="str">
        <f t="shared" si="8"/>
        <v>Ok</v>
      </c>
      <c r="Q113" s="35" t="str">
        <f t="shared" si="9"/>
        <v>Ecart</v>
      </c>
    </row>
    <row r="114" spans="1:17" ht="15.75" hidden="1" customHeight="1" x14ac:dyDescent="0.25">
      <c r="A114" s="12">
        <f>IFERROR(VLOOKUP('Requête 052'!$A112,'Requête 052'!$A$1:$F$2000,1,FALSE),"")</f>
        <v>4041</v>
      </c>
      <c r="B114" s="12" t="str">
        <f>IFERROR(VLOOKUP('Requête 052'!$A112,'Requête 052'!$A$1:$F$2000,2,FALSE),"")</f>
        <v>CGECP ST OUEN L AUMONE UVEND</v>
      </c>
      <c r="C114" s="14">
        <f>IFERROR(VLOOKUP('Requête 052'!$A112,'Requête 052'!$A$1:$F$2000,3,FALSE),"")</f>
        <v>43802</v>
      </c>
      <c r="D114" s="12" t="str">
        <f>IFERROR(VLOOKUP('Requête 052'!$A112,'Requête 052'!$A$1:$F$2000,4,FALSE),"")</f>
        <v>DECHET A INCINERER TRI</v>
      </c>
      <c r="E114" s="12" t="str">
        <f>IFERROR(VLOOKUP('Requête 052'!$A112,'Requête 052'!$A$1:$F$2000,5,FALSE),"")</f>
        <v>DECHET A INCINERER TRI</v>
      </c>
      <c r="F114" s="16">
        <f>IFERROR(VLOOKUP('Requête 052'!$A112,'Requête 052'!$A$1:$F$2000,6,FALSE),"")</f>
        <v>3.48</v>
      </c>
      <c r="G114" s="15">
        <f>IFERROR(VLOOKUP(A114,'Fichier source CGECP'!$A$1:$F$1259,1,FALSE),"")</f>
        <v>4041</v>
      </c>
      <c r="H114" s="15" t="str">
        <f>IFERROR(VLOOKUP(A114,'Fichier source CGECP'!$A$1:$F$1259,2,FALSE),"")</f>
        <v>CGECP</v>
      </c>
      <c r="I114" s="38">
        <f>IFERROR(VLOOKUP(A114,'Fichier source CGECP'!$A$1:$F$1259,3,FALSE),"")</f>
        <v>43802</v>
      </c>
      <c r="J114" s="15" t="str">
        <f>IFERROR(VLOOKUP(A114,'Fichier source CGECP'!$A$1:$F$1259,4,FALSE),"")</f>
        <v>CARTONS ET SACHES PLAST - 1.04.00</v>
      </c>
      <c r="K114" s="15" t="str">
        <f>IFERROR(VLOOKUP(A114,'Fichier source CGECP'!$A$1:$F$1259,5,FALSE),"")</f>
        <v>CARTONS ET SACHES PLAST - 1.04.00</v>
      </c>
      <c r="L114" s="33">
        <f>IFERROR(IF(COUNTIFS($A$3:$A113,$A114,$B$3:$B113,$B114,$C$3:$C113,$C114,$D$3:$D113,$D114,$E$3:$E113,$E114,$F$3:$F113,$F114)&gt;0,"",VLOOKUP(A114,'Fichier source CGECP'!$A$1:$F$1259,6,FALSE)),"")</f>
        <v>3.2789999999999999</v>
      </c>
      <c r="M114" s="36">
        <f t="shared" si="10"/>
        <v>0.20100000000000007</v>
      </c>
      <c r="N114" s="35" t="str">
        <f t="shared" si="6"/>
        <v>Ok</v>
      </c>
      <c r="O114" s="35" t="str">
        <f t="shared" si="7"/>
        <v>Ecart</v>
      </c>
      <c r="P114" s="35" t="str">
        <f t="shared" si="8"/>
        <v>Ok</v>
      </c>
      <c r="Q114" s="35" t="str">
        <f t="shared" si="9"/>
        <v>Ecart</v>
      </c>
    </row>
    <row r="115" spans="1:17" ht="15.75" hidden="1" customHeight="1" x14ac:dyDescent="0.25">
      <c r="A115" s="12">
        <f>IFERROR(VLOOKUP('Requête 052'!$A114,'Requête 052'!$A$1:$F$2000,1,FALSE),"")</f>
        <v>4084</v>
      </c>
      <c r="B115" s="5" t="str">
        <f>IFERROR(VLOOKUP('Requête 052'!$A114,'Requête 052'!$A$1:$F$2000,2,FALSE),"")</f>
        <v>CGECP ST OUEN L AUMONE TDI</v>
      </c>
      <c r="C115" s="14">
        <f>IFERROR(VLOOKUP('Requête 052'!$A114,'Requête 052'!$A$1:$F$2000,3,FALSE),"")</f>
        <v>43803</v>
      </c>
      <c r="D115" s="5" t="str">
        <f>IFERROR(VLOOKUP('Requête 052'!$A114,'Requête 052'!$A$1:$F$2000,4,FALSE),"")</f>
        <v>GRAVATS EN MELANGE</v>
      </c>
      <c r="E115" s="5" t="str">
        <f>IFERROR(VLOOKUP('Requête 052'!$A114,'Requête 052'!$A$1:$F$2000,5,FALSE),"")</f>
        <v>GRAVATS EN MELANGE</v>
      </c>
      <c r="F115" s="5">
        <f>IFERROR(VLOOKUP('Requête 052'!$A114,'Requête 052'!$A$1:$F$2000,6,FALSE),"")</f>
        <v>2.12</v>
      </c>
      <c r="G115" s="15" t="str">
        <f>IFERROR(VLOOKUP(A115,'Fichier source CGECP'!$A$1:$F$1259,1,FALSE),"")</f>
        <v/>
      </c>
      <c r="H115" s="15" t="str">
        <f>IFERROR(VLOOKUP(A115,'Fichier source CGECP'!$A$1:$F$1259,2,FALSE),"")</f>
        <v/>
      </c>
      <c r="I115" s="38" t="str">
        <f>IFERROR(VLOOKUP(A115,'Fichier source CGECP'!$A$1:$F$1259,3,FALSE),"")</f>
        <v/>
      </c>
      <c r="J115" s="15" t="str">
        <f>IFERROR(VLOOKUP(A115,'Fichier source CGECP'!$A$1:$F$1259,4,FALSE),"")</f>
        <v/>
      </c>
      <c r="K115" s="15" t="str">
        <f>IFERROR(VLOOKUP(A115,'Fichier source CGECP'!$A$1:$F$1259,5,FALSE),"")</f>
        <v/>
      </c>
      <c r="L115" s="33" t="str">
        <f>IFERROR(IF(COUNTIFS($A$3:$A114,$A115,$B$3:$B114,$B115,$C$3:$C114,$C115,$D$3:$D114,$D115,$E$3:$E114,$E115,$F$3:$F114,$F115)&gt;0,"",VLOOKUP(A115,'Fichier source CGECP'!$A$1:$F$1259,6,FALSE)),"")</f>
        <v/>
      </c>
      <c r="M115" s="36" t="str">
        <f t="shared" si="10"/>
        <v/>
      </c>
      <c r="N115" s="35" t="str">
        <f t="shared" si="6"/>
        <v>Ok</v>
      </c>
      <c r="O115" s="35" t="str">
        <f t="shared" si="7"/>
        <v>Ecart</v>
      </c>
      <c r="P115" s="35" t="str">
        <f t="shared" si="8"/>
        <v>Ok</v>
      </c>
      <c r="Q115" s="35" t="str">
        <f t="shared" si="9"/>
        <v>Ecart</v>
      </c>
    </row>
    <row r="116" spans="1:17" ht="15.75" hidden="1" customHeight="1" x14ac:dyDescent="0.25">
      <c r="A116" s="12">
        <f>IFERROR(VLOOKUP('Requête 052'!$A115,'Requête 052'!$A$1:$F$2000,1,FALSE),"")</f>
        <v>4085</v>
      </c>
      <c r="B116" s="5" t="str">
        <f>IFERROR(VLOOKUP('Requête 052'!$A115,'Requête 052'!$A$1:$F$2000,2,FALSE),"")</f>
        <v>CGECP ST OUEN L AUMONE DVBIODIV</v>
      </c>
      <c r="C116" s="14">
        <f>IFERROR(VLOOKUP('Requête 052'!$A115,'Requête 052'!$A$1:$F$2000,3,FALSE),"")</f>
        <v>43803</v>
      </c>
      <c r="D116" s="5" t="str">
        <f>IFERROR(VLOOKUP('Requête 052'!$A115,'Requête 052'!$A$1:$F$2000,4,FALSE),"")</f>
        <v>DECHETS VERTS EN MELANGE</v>
      </c>
      <c r="E116" s="5" t="str">
        <f>IFERROR(VLOOKUP('Requête 052'!$A115,'Requête 052'!$A$1:$F$2000,5,FALSE),"")</f>
        <v>DECHETS VERTS EN MELANGE</v>
      </c>
      <c r="F116" s="5">
        <f>IFERROR(VLOOKUP('Requête 052'!$A115,'Requête 052'!$A$1:$F$2000,6,FALSE),"")</f>
        <v>3.52</v>
      </c>
      <c r="G116" s="15" t="str">
        <f>IFERROR(VLOOKUP(A116,'Fichier source CGECP'!$A$1:$F$1259,1,FALSE),"")</f>
        <v/>
      </c>
      <c r="H116" s="15" t="str">
        <f>IFERROR(VLOOKUP(A116,'Fichier source CGECP'!$A$1:$F$1259,2,FALSE),"")</f>
        <v/>
      </c>
      <c r="I116" s="38" t="str">
        <f>IFERROR(VLOOKUP(A116,'Fichier source CGECP'!$A$1:$F$1259,3,FALSE),"")</f>
        <v/>
      </c>
      <c r="J116" s="15" t="str">
        <f>IFERROR(VLOOKUP(A116,'Fichier source CGECP'!$A$1:$F$1259,4,FALSE),"")</f>
        <v/>
      </c>
      <c r="K116" s="15" t="str">
        <f>IFERROR(VLOOKUP(A116,'Fichier source CGECP'!$A$1:$F$1259,5,FALSE),"")</f>
        <v/>
      </c>
      <c r="L116" s="33" t="str">
        <f>IFERROR(IF(COUNTIFS($A$3:$A115,$A116,$B$3:$B115,$B116,$C$3:$C115,$C116,$D$3:$D115,$D116,$E$3:$E115,$E116,$F$3:$F115,$F116)&gt;0,"",VLOOKUP(A116,'Fichier source CGECP'!$A$1:$F$1259,6,FALSE)),"")</f>
        <v/>
      </c>
      <c r="M116" s="36" t="str">
        <f t="shared" si="10"/>
        <v/>
      </c>
      <c r="N116" s="35" t="str">
        <f t="shared" si="6"/>
        <v>Ok</v>
      </c>
      <c r="O116" s="35" t="str">
        <f t="shared" si="7"/>
        <v>Ecart</v>
      </c>
      <c r="P116" s="35" t="str">
        <f t="shared" si="8"/>
        <v>Ok</v>
      </c>
      <c r="Q116" s="35" t="str">
        <f t="shared" si="9"/>
        <v>Ecart</v>
      </c>
    </row>
    <row r="117" spans="1:17" ht="15.75" hidden="1" customHeight="1" x14ac:dyDescent="0.25">
      <c r="A117" s="12">
        <f>IFERROR(VLOOKUP('Requête 052'!$A116,'Requête 052'!$A$1:$F$2000,1,FALSE),"")</f>
        <v>4086</v>
      </c>
      <c r="B117" s="5" t="str">
        <f>IFERROR(VLOOKUP('Requête 052'!$A116,'Requête 052'!$A$1:$F$2000,2,FALSE),"")</f>
        <v>CGECP ST OUEN L AUMONE DVBIODIV</v>
      </c>
      <c r="C117" s="14">
        <f>IFERROR(VLOOKUP('Requête 052'!$A116,'Requête 052'!$A$1:$F$2000,3,FALSE),"")</f>
        <v>43803</v>
      </c>
      <c r="D117" s="5" t="str">
        <f>IFERROR(VLOOKUP('Requête 052'!$A116,'Requête 052'!$A$1:$F$2000,4,FALSE),"")</f>
        <v>DECHETS VERTS EN MELANGE</v>
      </c>
      <c r="E117" s="5" t="str">
        <f>IFERROR(VLOOKUP('Requête 052'!$A116,'Requête 052'!$A$1:$F$2000,5,FALSE),"")</f>
        <v>DECHETS VERTS EN MELANGE</v>
      </c>
      <c r="F117" s="5">
        <f>IFERROR(VLOOKUP('Requête 052'!$A116,'Requête 052'!$A$1:$F$2000,6,FALSE),"")</f>
        <v>4.46</v>
      </c>
      <c r="G117" s="15" t="str">
        <f>IFERROR(VLOOKUP(A117,'Fichier source CGECP'!$A$1:$F$1259,1,FALSE),"")</f>
        <v/>
      </c>
      <c r="H117" s="15" t="str">
        <f>IFERROR(VLOOKUP(A117,'Fichier source CGECP'!$A$1:$F$1259,2,FALSE),"")</f>
        <v/>
      </c>
      <c r="I117" s="38" t="str">
        <f>IFERROR(VLOOKUP(A117,'Fichier source CGECP'!$A$1:$F$1259,3,FALSE),"")</f>
        <v/>
      </c>
      <c r="J117" s="15" t="str">
        <f>IFERROR(VLOOKUP(A117,'Fichier source CGECP'!$A$1:$F$1259,4,FALSE),"")</f>
        <v/>
      </c>
      <c r="K117" s="15" t="str">
        <f>IFERROR(VLOOKUP(A117,'Fichier source CGECP'!$A$1:$F$1259,5,FALSE),"")</f>
        <v/>
      </c>
      <c r="L117" s="33" t="str">
        <f>IFERROR(IF(COUNTIFS($A$3:$A116,$A117,$B$3:$B116,$B117,$C$3:$C116,$C117,$D$3:$D116,$D117,$E$3:$E116,$E117,$F$3:$F116,$F117)&gt;0,"",VLOOKUP(A117,'Fichier source CGECP'!$A$1:$F$1259,6,FALSE)),"")</f>
        <v/>
      </c>
      <c r="M117" s="36" t="str">
        <f t="shared" si="10"/>
        <v/>
      </c>
      <c r="N117" s="35" t="str">
        <f t="shared" si="6"/>
        <v>Ok</v>
      </c>
      <c r="O117" s="35" t="str">
        <f t="shared" si="7"/>
        <v>Ecart</v>
      </c>
      <c r="P117" s="35" t="str">
        <f t="shared" si="8"/>
        <v>Ok</v>
      </c>
      <c r="Q117" s="35" t="str">
        <f t="shared" si="9"/>
        <v>Ecart</v>
      </c>
    </row>
    <row r="118" spans="1:17" ht="15.75" hidden="1" customHeight="1" x14ac:dyDescent="0.25">
      <c r="A118" s="12">
        <f>IFERROR(VLOOKUP('Requête 052'!$A117,'Requête 052'!$A$1:$F$2000,1,FALSE),"")</f>
        <v>4087</v>
      </c>
      <c r="B118" s="5" t="str">
        <f>IFERROR(VLOOKUP('Requête 052'!$A117,'Requête 052'!$A$1:$F$2000,2,FALSE),"")</f>
        <v>CGECP ST OUEN L AUMONE UVEND</v>
      </c>
      <c r="C118" s="14">
        <f>IFERROR(VLOOKUP('Requête 052'!$A117,'Requête 052'!$A$1:$F$2000,3,FALSE),"")</f>
        <v>43803</v>
      </c>
      <c r="D118" s="5" t="str">
        <f>IFERROR(VLOOKUP('Requête 052'!$A117,'Requête 052'!$A$1:$F$2000,4,FALSE),"")</f>
        <v>ORDURES MENAGERES</v>
      </c>
      <c r="E118" s="5" t="str">
        <f>IFERROR(VLOOKUP('Requête 052'!$A117,'Requête 052'!$A$1:$F$2000,5,FALSE),"")</f>
        <v>ORDURES MENAGERES</v>
      </c>
      <c r="F118" s="5">
        <f>IFERROR(VLOOKUP('Requête 052'!$A117,'Requête 052'!$A$1:$F$2000,6,FALSE),"")</f>
        <v>0.25600000000000001</v>
      </c>
      <c r="G118" s="15">
        <f>IFERROR(VLOOKUP(A118,'Fichier source CGECP'!$A$1:$F$1259,1,FALSE),"")</f>
        <v>4087</v>
      </c>
      <c r="H118" s="15" t="str">
        <f>IFERROR(VLOOKUP(A118,'Fichier source CGECP'!$A$1:$F$1259,2,FALSE),"")</f>
        <v>CGECP</v>
      </c>
      <c r="I118" s="38">
        <f>IFERROR(VLOOKUP(A118,'Fichier source CGECP'!$A$1:$F$1259,3,FALSE),"")</f>
        <v>43803</v>
      </c>
      <c r="J118" s="15">
        <f>IFERROR(VLOOKUP(A118,'Fichier source CGECP'!$A$1:$F$1259,4,FALSE),"")</f>
        <v>0</v>
      </c>
      <c r="K118" s="15" t="str">
        <f>IFERROR(VLOOKUP(A118,'Fichier source CGECP'!$A$1:$F$1259,5,FALSE),"")</f>
        <v>ORDURES MENAGERES</v>
      </c>
      <c r="L118" s="33">
        <f>IFERROR(IF(COUNTIFS($A$3:$A117,$A118,$B$3:$B117,$B118,$C$3:$C117,$C118,$D$3:$D117,$D118,$E$3:$E117,$E118,$F$3:$F117,$F118)&gt;0,"",VLOOKUP(A118,'Fichier source CGECP'!$A$1:$F$1259,6,FALSE)),"")</f>
        <v>4.9000000000000004</v>
      </c>
      <c r="M118" s="36">
        <f t="shared" si="10"/>
        <v>-4.6440000000000001</v>
      </c>
      <c r="N118" s="35" t="str">
        <f t="shared" si="6"/>
        <v>Ok</v>
      </c>
      <c r="O118" s="35" t="str">
        <f t="shared" si="7"/>
        <v>Ok</v>
      </c>
      <c r="P118" s="35" t="str">
        <f t="shared" si="8"/>
        <v>Ecart</v>
      </c>
      <c r="Q118" s="35" t="str">
        <f t="shared" si="9"/>
        <v>Ecart</v>
      </c>
    </row>
    <row r="119" spans="1:17" ht="15.75" hidden="1" customHeight="1" x14ac:dyDescent="0.25">
      <c r="A119" s="12">
        <f>IFERROR(VLOOKUP('Requête 052'!$A118,'Requête 052'!$A$1:$F$2000,1,FALSE),"")</f>
        <v>4088</v>
      </c>
      <c r="B119" s="5" t="str">
        <f>IFERROR(VLOOKUP('Requête 052'!$A118,'Requête 052'!$A$1:$F$2000,2,FALSE),"")</f>
        <v>CGECP ST OUEN L AUMONE TDI</v>
      </c>
      <c r="C119" s="14">
        <f>IFERROR(VLOOKUP('Requête 052'!$A118,'Requête 052'!$A$1:$F$2000,3,FALSE),"")</f>
        <v>43803</v>
      </c>
      <c r="D119" s="5" t="str">
        <f>IFERROR(VLOOKUP('Requête 052'!$A118,'Requête 052'!$A$1:$F$2000,4,FALSE),"")</f>
        <v>ENCOMBRANTS</v>
      </c>
      <c r="E119" s="5" t="str">
        <f>IFERROR(VLOOKUP('Requête 052'!$A118,'Requête 052'!$A$1:$F$2000,5,FALSE),"")</f>
        <v>ENCOMBRANTS</v>
      </c>
      <c r="F119" s="5">
        <f>IFERROR(VLOOKUP('Requête 052'!$A118,'Requête 052'!$A$1:$F$2000,6,FALSE),"")</f>
        <v>7.8E-2</v>
      </c>
      <c r="G119" s="15" t="str">
        <f>IFERROR(VLOOKUP(A119,'Fichier source CGECP'!$A$1:$F$1259,1,FALSE),"")</f>
        <v/>
      </c>
      <c r="H119" s="15" t="str">
        <f>IFERROR(VLOOKUP(A119,'Fichier source CGECP'!$A$1:$F$1259,2,FALSE),"")</f>
        <v/>
      </c>
      <c r="I119" s="38" t="str">
        <f>IFERROR(VLOOKUP(A119,'Fichier source CGECP'!$A$1:$F$1259,3,FALSE),"")</f>
        <v/>
      </c>
      <c r="J119" s="15" t="str">
        <f>IFERROR(VLOOKUP(A119,'Fichier source CGECP'!$A$1:$F$1259,4,FALSE),"")</f>
        <v/>
      </c>
      <c r="K119" s="15" t="str">
        <f>IFERROR(VLOOKUP(A119,'Fichier source CGECP'!$A$1:$F$1259,5,FALSE),"")</f>
        <v/>
      </c>
      <c r="L119" s="33" t="str">
        <f>IFERROR(IF(COUNTIFS($A$3:$A118,$A119,$B$3:$B118,$B119,$C$3:$C118,$C119,$D$3:$D118,$D119,$E$3:$E118,$E119,$F$3:$F118,$F119)&gt;0,"",VLOOKUP(A119,'Fichier source CGECP'!$A$1:$F$1259,6,FALSE)),"")</f>
        <v/>
      </c>
      <c r="M119" s="36" t="str">
        <f t="shared" si="10"/>
        <v/>
      </c>
      <c r="N119" s="35" t="str">
        <f t="shared" si="6"/>
        <v>Ok</v>
      </c>
      <c r="O119" s="35" t="str">
        <f t="shared" si="7"/>
        <v>Ecart</v>
      </c>
      <c r="P119" s="35" t="str">
        <f t="shared" si="8"/>
        <v>Ok</v>
      </c>
      <c r="Q119" s="35" t="str">
        <f t="shared" si="9"/>
        <v>Ecart</v>
      </c>
    </row>
    <row r="120" spans="1:17" ht="15.75" hidden="1" customHeight="1" x14ac:dyDescent="0.25">
      <c r="A120" s="12">
        <f>IFERROR(VLOOKUP('Requête 052'!$A118,'Requête 052'!$A$1:$F$2000,1,FALSE),"")</f>
        <v>4088</v>
      </c>
      <c r="B120" s="12" t="str">
        <f>IFERROR(VLOOKUP('Requête 052'!$A118,'Requête 052'!$A$1:$F$2000,2,FALSE),"")</f>
        <v>CGECP ST OUEN L AUMONE TDI</v>
      </c>
      <c r="C120" s="14">
        <f>IFERROR(VLOOKUP('Requête 052'!$A118,'Requête 052'!$A$1:$F$2000,3,FALSE),"")</f>
        <v>43803</v>
      </c>
      <c r="D120" s="12" t="str">
        <f>IFERROR(VLOOKUP('Requête 052'!$A118,'Requête 052'!$A$1:$F$2000,4,FALSE),"")</f>
        <v>ENCOMBRANTS</v>
      </c>
      <c r="E120" s="12" t="str">
        <f>IFERROR(VLOOKUP('Requête 052'!$A118,'Requête 052'!$A$1:$F$2000,5,FALSE),"")</f>
        <v>ENCOMBRANTS</v>
      </c>
      <c r="F120" s="16">
        <f>IFERROR(VLOOKUP('Requête 052'!$A118,'Requête 052'!$A$1:$F$2000,6,FALSE),"")</f>
        <v>7.8E-2</v>
      </c>
      <c r="G120" s="15" t="str">
        <f>IFERROR(VLOOKUP(A120,'Fichier source CGECP'!$A$1:$F$1259,1,FALSE),"")</f>
        <v/>
      </c>
      <c r="H120" s="15" t="str">
        <f>IFERROR(VLOOKUP(A120,'Fichier source CGECP'!$A$1:$F$1259,2,FALSE),"")</f>
        <v/>
      </c>
      <c r="I120" s="38" t="str">
        <f>IFERROR(VLOOKUP(A120,'Fichier source CGECP'!$A$1:$F$1259,3,FALSE),"")</f>
        <v/>
      </c>
      <c r="J120" s="15" t="str">
        <f>IFERROR(VLOOKUP(A120,'Fichier source CGECP'!$A$1:$F$1259,4,FALSE),"")</f>
        <v/>
      </c>
      <c r="K120" s="15" t="str">
        <f>IFERROR(VLOOKUP(A120,'Fichier source CGECP'!$A$1:$F$1259,5,FALSE),"")</f>
        <v/>
      </c>
      <c r="L120" s="33" t="str">
        <f>IFERROR(IF(COUNTIFS($A$3:$A119,$A120,$B$3:$B119,$B120,$C$3:$C119,$C120,$D$3:$D119,$D120,$E$3:$E119,$E120,$F$3:$F119,$F120)&gt;0,"",VLOOKUP(A120,'Fichier source CGECP'!$A$1:$F$1259,6,FALSE)),"")</f>
        <v/>
      </c>
      <c r="M120" s="36" t="str">
        <f t="shared" si="10"/>
        <v/>
      </c>
      <c r="N120" s="35" t="str">
        <f t="shared" si="6"/>
        <v>Ok</v>
      </c>
      <c r="O120" s="35" t="str">
        <f t="shared" si="7"/>
        <v>Ecart</v>
      </c>
      <c r="P120" s="35" t="str">
        <f t="shared" si="8"/>
        <v>Ok</v>
      </c>
      <c r="Q120" s="35" t="str">
        <f t="shared" si="9"/>
        <v>Ecart</v>
      </c>
    </row>
    <row r="121" spans="1:17" ht="15.75" hidden="1" customHeight="1" x14ac:dyDescent="0.25">
      <c r="A121" s="12">
        <f>IFERROR(VLOOKUP('Requête 052'!$A119,'Requête 052'!$A$1:$F$2000,1,FALSE),"")</f>
        <v>4089</v>
      </c>
      <c r="B121" s="12" t="str">
        <f>IFERROR(VLOOKUP('Requête 052'!$A119,'Requête 052'!$A$1:$F$2000,2,FALSE),"")</f>
        <v>CGECP ST OUEN L AUMONE UVEND</v>
      </c>
      <c r="C121" s="14">
        <f>IFERROR(VLOOKUP('Requête 052'!$A119,'Requête 052'!$A$1:$F$2000,3,FALSE),"")</f>
        <v>43803</v>
      </c>
      <c r="D121" s="12" t="str">
        <f>IFERROR(VLOOKUP('Requête 052'!$A119,'Requête 052'!$A$1:$F$2000,4,FALSE),"")</f>
        <v>REFUS DE TRI</v>
      </c>
      <c r="E121" s="12" t="str">
        <f>IFERROR(VLOOKUP('Requête 052'!$A119,'Requête 052'!$A$1:$F$2000,5,FALSE),"")</f>
        <v>REFUS DE TRI</v>
      </c>
      <c r="F121" s="16">
        <f>IFERROR(VLOOKUP('Requête 052'!$A119,'Requête 052'!$A$1:$F$2000,6,FALSE),"")</f>
        <v>7.82</v>
      </c>
      <c r="G121" s="15" t="str">
        <f>IFERROR(VLOOKUP(A121,'Fichier source CGECP'!$A$1:$F$1259,1,FALSE),"")</f>
        <v/>
      </c>
      <c r="H121" s="15" t="str">
        <f>IFERROR(VLOOKUP(A121,'Fichier source CGECP'!$A$1:$F$1259,2,FALSE),"")</f>
        <v/>
      </c>
      <c r="I121" s="38" t="str">
        <f>IFERROR(VLOOKUP(A121,'Fichier source CGECP'!$A$1:$F$1259,3,FALSE),"")</f>
        <v/>
      </c>
      <c r="J121" s="15" t="str">
        <f>IFERROR(VLOOKUP(A121,'Fichier source CGECP'!$A$1:$F$1259,4,FALSE),"")</f>
        <v/>
      </c>
      <c r="K121" s="15" t="str">
        <f>IFERROR(VLOOKUP(A121,'Fichier source CGECP'!$A$1:$F$1259,5,FALSE),"")</f>
        <v/>
      </c>
      <c r="L121" s="33" t="str">
        <f>IFERROR(IF(COUNTIFS($A$3:$A120,$A121,$B$3:$B120,$B121,$C$3:$C120,$C121,$D$3:$D120,$D121,$E$3:$E120,$E121,$F$3:$F120,$F121)&gt;0,"",VLOOKUP(A121,'Fichier source CGECP'!$A$1:$F$1259,6,FALSE)),"")</f>
        <v/>
      </c>
      <c r="M121" s="36" t="str">
        <f t="shared" si="10"/>
        <v/>
      </c>
      <c r="N121" s="35" t="str">
        <f t="shared" si="6"/>
        <v>Ok</v>
      </c>
      <c r="O121" s="35" t="str">
        <f t="shared" si="7"/>
        <v>Ecart</v>
      </c>
      <c r="P121" s="35" t="str">
        <f t="shared" si="8"/>
        <v>Ok</v>
      </c>
      <c r="Q121" s="35" t="str">
        <f t="shared" si="9"/>
        <v>Ecart</v>
      </c>
    </row>
    <row r="122" spans="1:17" ht="15.75" hidden="1" customHeight="1" x14ac:dyDescent="0.25">
      <c r="A122" s="12">
        <f>IFERROR(VLOOKUP('Requête 052'!$A120,'Requête 052'!$A$1:$F$2000,1,FALSE),"")</f>
        <v>4090</v>
      </c>
      <c r="B122" s="12" t="str">
        <f>IFERROR(VLOOKUP('Requête 052'!$A120,'Requête 052'!$A$1:$F$2000,2,FALSE),"")</f>
        <v>CGECP ST OUEN L AUMONE UVEND</v>
      </c>
      <c r="C122" s="14">
        <f>IFERROR(VLOOKUP('Requête 052'!$A120,'Requête 052'!$A$1:$F$2000,3,FALSE),"")</f>
        <v>43803</v>
      </c>
      <c r="D122" s="12" t="str">
        <f>IFERROR(VLOOKUP('Requête 052'!$A120,'Requête 052'!$A$1:$F$2000,4,FALSE),"")</f>
        <v>DECHET A INCINERER</v>
      </c>
      <c r="E122" s="12" t="str">
        <f>IFERROR(VLOOKUP('Requête 052'!$A120,'Requête 052'!$A$1:$F$2000,5,FALSE),"")</f>
        <v>DECHET A INCINERER</v>
      </c>
      <c r="F122" s="16">
        <f>IFERROR(VLOOKUP('Requête 052'!$A120,'Requête 052'!$A$1:$F$2000,6,FALSE),"")</f>
        <v>3.28</v>
      </c>
      <c r="G122" s="15">
        <f>IFERROR(VLOOKUP(A122,'Fichier source CGECP'!$A$1:$F$1259,1,FALSE),"")</f>
        <v>4090</v>
      </c>
      <c r="H122" s="15" t="str">
        <f>IFERROR(VLOOKUP(A122,'Fichier source CGECP'!$A$1:$F$1259,2,FALSE),"")</f>
        <v>CGECP</v>
      </c>
      <c r="I122" s="38">
        <f>IFERROR(VLOOKUP(A122,'Fichier source CGECP'!$A$1:$F$1259,3,FALSE),"")</f>
        <v>43803</v>
      </c>
      <c r="J122" s="15" t="str">
        <f>IFERROR(VLOOKUP(A122,'Fichier source CGECP'!$A$1:$F$1259,4,FALSE),"")</f>
        <v>DECHETS A TRIER</v>
      </c>
      <c r="K122" s="15" t="str">
        <f>IFERROR(VLOOKUP(A122,'Fichier source CGECP'!$A$1:$F$1259,5,FALSE),"")</f>
        <v>DECHETS INDUSTRIELS A TRIER</v>
      </c>
      <c r="L122" s="33">
        <f>IFERROR(IF(COUNTIFS($A$3:$A121,$A122,$B$3:$B121,$B122,$C$3:$C121,$C122,$D$3:$D121,$D122,$E$3:$E121,$E122,$F$3:$F121,$F122)&gt;0,"",VLOOKUP(A122,'Fichier source CGECP'!$A$1:$F$1259,6,FALSE)),"")</f>
        <v>2.96</v>
      </c>
      <c r="M122" s="36">
        <f t="shared" si="10"/>
        <v>0.31999999999999984</v>
      </c>
      <c r="N122" s="35" t="str">
        <f t="shared" si="6"/>
        <v>Ok</v>
      </c>
      <c r="O122" s="35" t="str">
        <f t="shared" si="7"/>
        <v>Ecart</v>
      </c>
      <c r="P122" s="35" t="str">
        <f t="shared" si="8"/>
        <v>Ok</v>
      </c>
      <c r="Q122" s="35" t="str">
        <f t="shared" si="9"/>
        <v>Ecart</v>
      </c>
    </row>
    <row r="123" spans="1:17" ht="15.75" hidden="1" customHeight="1" x14ac:dyDescent="0.25">
      <c r="A123" s="12">
        <f>IFERROR(VLOOKUP('Requête 052'!$A122,'Requête 052'!$A$1:$F$2000,1,FALSE),"")</f>
        <v>4092</v>
      </c>
      <c r="B123" s="5" t="str">
        <f>IFERROR(VLOOKUP('Requête 052'!$A122,'Requête 052'!$A$1:$F$2000,2,FALSE),"")</f>
        <v>CGECP ST OUEN L AUMONE TDI</v>
      </c>
      <c r="C123" s="14">
        <f>IFERROR(VLOOKUP('Requête 052'!$A122,'Requête 052'!$A$1:$F$2000,3,FALSE),"")</f>
        <v>43803</v>
      </c>
      <c r="D123" s="5" t="str">
        <f>IFERROR(VLOOKUP('Requête 052'!$A122,'Requête 052'!$A$1:$F$2000,4,FALSE),"")</f>
        <v>GRAVATS EN MELANGE</v>
      </c>
      <c r="E123" s="5" t="str">
        <f>IFERROR(VLOOKUP('Requête 052'!$A122,'Requête 052'!$A$1:$F$2000,5,FALSE),"")</f>
        <v>GRAVATS EN MELANGE</v>
      </c>
      <c r="F123" s="5">
        <f>IFERROR(VLOOKUP('Requête 052'!$A122,'Requête 052'!$A$1:$F$2000,6,FALSE),"")</f>
        <v>1</v>
      </c>
      <c r="G123" s="15" t="str">
        <f>IFERROR(VLOOKUP(A123,'Fichier source CGECP'!$A$1:$F$1259,1,FALSE),"")</f>
        <v/>
      </c>
      <c r="H123" s="15" t="str">
        <f>IFERROR(VLOOKUP(A123,'Fichier source CGECP'!$A$1:$F$1259,2,FALSE),"")</f>
        <v/>
      </c>
      <c r="I123" s="38" t="str">
        <f>IFERROR(VLOOKUP(A123,'Fichier source CGECP'!$A$1:$F$1259,3,FALSE),"")</f>
        <v/>
      </c>
      <c r="J123" s="15" t="str">
        <f>IFERROR(VLOOKUP(A123,'Fichier source CGECP'!$A$1:$F$1259,4,FALSE),"")</f>
        <v/>
      </c>
      <c r="K123" s="15" t="str">
        <f>IFERROR(VLOOKUP(A123,'Fichier source CGECP'!$A$1:$F$1259,5,FALSE),"")</f>
        <v/>
      </c>
      <c r="L123" s="33" t="str">
        <f>IFERROR(IF(COUNTIFS($A$3:$A122,$A123,$B$3:$B122,$B123,$C$3:$C122,$C123,$D$3:$D122,$D123,$E$3:$E122,$E123,$F$3:$F122,$F123)&gt;0,"",VLOOKUP(A123,'Fichier source CGECP'!$A$1:$F$1259,6,FALSE)),"")</f>
        <v/>
      </c>
      <c r="M123" s="36" t="str">
        <f t="shared" si="10"/>
        <v/>
      </c>
      <c r="N123" s="35" t="str">
        <f t="shared" si="6"/>
        <v>Ok</v>
      </c>
      <c r="O123" s="35" t="str">
        <f t="shared" si="7"/>
        <v>Ecart</v>
      </c>
      <c r="P123" s="35" t="str">
        <f t="shared" si="8"/>
        <v>Ok</v>
      </c>
      <c r="Q123" s="35" t="str">
        <f t="shared" si="9"/>
        <v>Ecart</v>
      </c>
    </row>
    <row r="124" spans="1:17" ht="15.75" hidden="1" customHeight="1" x14ac:dyDescent="0.25">
      <c r="A124" s="12">
        <f>IFERROR(VLOOKUP('Requête 052'!$A122,'Requête 052'!$A$1:$F$2000,1,FALSE),"")</f>
        <v>4092</v>
      </c>
      <c r="B124" s="12" t="str">
        <f>IFERROR(VLOOKUP('Requête 052'!$A122,'Requête 052'!$A$1:$F$2000,2,FALSE),"")</f>
        <v>CGECP ST OUEN L AUMONE TDI</v>
      </c>
      <c r="C124" s="14">
        <f>IFERROR(VLOOKUP('Requête 052'!$A122,'Requête 052'!$A$1:$F$2000,3,FALSE),"")</f>
        <v>43803</v>
      </c>
      <c r="D124" s="12" t="str">
        <f>IFERROR(VLOOKUP('Requête 052'!$A122,'Requête 052'!$A$1:$F$2000,4,FALSE),"")</f>
        <v>GRAVATS EN MELANGE</v>
      </c>
      <c r="E124" s="12" t="str">
        <f>IFERROR(VLOOKUP('Requête 052'!$A122,'Requête 052'!$A$1:$F$2000,5,FALSE),"")</f>
        <v>GRAVATS EN MELANGE</v>
      </c>
      <c r="F124" s="16">
        <f>IFERROR(VLOOKUP('Requête 052'!$A122,'Requête 052'!$A$1:$F$2000,6,FALSE),"")</f>
        <v>1</v>
      </c>
      <c r="G124" s="15" t="str">
        <f>IFERROR(VLOOKUP(A124,'Fichier source CGECP'!$A$1:$F$1259,1,FALSE),"")</f>
        <v/>
      </c>
      <c r="H124" s="15" t="str">
        <f>IFERROR(VLOOKUP(A124,'Fichier source CGECP'!$A$1:$F$1259,2,FALSE),"")</f>
        <v/>
      </c>
      <c r="I124" s="38" t="str">
        <f>IFERROR(VLOOKUP(A124,'Fichier source CGECP'!$A$1:$F$1259,3,FALSE),"")</f>
        <v/>
      </c>
      <c r="J124" s="15" t="str">
        <f>IFERROR(VLOOKUP(A124,'Fichier source CGECP'!$A$1:$F$1259,4,FALSE),"")</f>
        <v/>
      </c>
      <c r="K124" s="15" t="str">
        <f>IFERROR(VLOOKUP(A124,'Fichier source CGECP'!$A$1:$F$1259,5,FALSE),"")</f>
        <v/>
      </c>
      <c r="L124" s="33" t="str">
        <f>IFERROR(IF(COUNTIFS($A$3:$A123,$A124,$B$3:$B123,$B124,$C$3:$C123,$C124,$D$3:$D123,$D124,$E$3:$E123,$E124,$F$3:$F123,$F124)&gt;0,"",VLOOKUP(A124,'Fichier source CGECP'!$A$1:$F$1259,6,FALSE)),"")</f>
        <v/>
      </c>
      <c r="M124" s="36" t="str">
        <f t="shared" si="10"/>
        <v/>
      </c>
      <c r="N124" s="35" t="str">
        <f t="shared" si="6"/>
        <v>Ok</v>
      </c>
      <c r="O124" s="35" t="str">
        <f t="shared" si="7"/>
        <v>Ecart</v>
      </c>
      <c r="P124" s="35" t="str">
        <f t="shared" si="8"/>
        <v>Ok</v>
      </c>
      <c r="Q124" s="35" t="str">
        <f t="shared" si="9"/>
        <v>Ecart</v>
      </c>
    </row>
    <row r="125" spans="1:17" ht="15.75" hidden="1" customHeight="1" x14ac:dyDescent="0.25">
      <c r="A125" s="12">
        <f>IFERROR(VLOOKUP('Requête 052'!$A124,'Requête 052'!$A$1:$F$2000,1,FALSE),"")</f>
        <v>4095</v>
      </c>
      <c r="B125" s="5" t="str">
        <f>IFERROR(VLOOKUP('Requête 052'!$A124,'Requête 052'!$A$1:$F$2000,2,FALSE),"")</f>
        <v>CGECP ST OUEN L AUMONE UVEND</v>
      </c>
      <c r="C125" s="14">
        <f>IFERROR(VLOOKUP('Requête 052'!$A124,'Requête 052'!$A$1:$F$2000,3,FALSE),"")</f>
        <v>43803</v>
      </c>
      <c r="D125" s="5" t="str">
        <f>IFERROR(VLOOKUP('Requête 052'!$A124,'Requête 052'!$A$1:$F$2000,4,FALSE),"")</f>
        <v>DECHET A INCINERER TRI</v>
      </c>
      <c r="E125" s="5" t="str">
        <f>IFERROR(VLOOKUP('Requête 052'!$A124,'Requête 052'!$A$1:$F$2000,5,FALSE),"")</f>
        <v>DECHET A INCINERER TRI</v>
      </c>
      <c r="F125" s="5">
        <f>IFERROR(VLOOKUP('Requête 052'!$A124,'Requête 052'!$A$1:$F$2000,6,FALSE),"")</f>
        <v>0.26</v>
      </c>
      <c r="G125" s="15">
        <f>IFERROR(VLOOKUP(A125,'Fichier source CGECP'!$A$1:$F$1259,1,FALSE),"")</f>
        <v>4095</v>
      </c>
      <c r="H125" s="15" t="str">
        <f>IFERROR(VLOOKUP(A125,'Fichier source CGECP'!$A$1:$F$1259,2,FALSE),"")</f>
        <v>CGECP</v>
      </c>
      <c r="I125" s="38">
        <f>IFERROR(VLOOKUP(A125,'Fichier source CGECP'!$A$1:$F$1259,3,FALSE),"")</f>
        <v>43803</v>
      </c>
      <c r="J125" s="15">
        <f>IFERROR(VLOOKUP(A125,'Fichier source CGECP'!$A$1:$F$1259,4,FALSE),"")</f>
        <v>0</v>
      </c>
      <c r="K125" s="15" t="str">
        <f>IFERROR(VLOOKUP(A125,'Fichier source CGECP'!$A$1:$F$1259,5,FALSE),"")</f>
        <v>DECHET A INCINERER TRI</v>
      </c>
      <c r="L125" s="33">
        <f>IFERROR(IF(COUNTIFS($A$3:$A124,$A125,$B$3:$B124,$B125,$C$3:$C124,$C125,$D$3:$D124,$D125,$E$3:$E124,$E125,$F$3:$F124,$F125)&gt;0,"",VLOOKUP(A125,'Fichier source CGECP'!$A$1:$F$1259,6,FALSE)),"")</f>
        <v>2.2999999999999998</v>
      </c>
      <c r="M125" s="36">
        <f t="shared" si="10"/>
        <v>-2.04</v>
      </c>
      <c r="N125" s="35" t="str">
        <f t="shared" si="6"/>
        <v>Ok</v>
      </c>
      <c r="O125" s="35" t="str">
        <f t="shared" si="7"/>
        <v>Ok</v>
      </c>
      <c r="P125" s="35" t="str">
        <f t="shared" si="8"/>
        <v>Ecart</v>
      </c>
      <c r="Q125" s="35" t="str">
        <f t="shared" si="9"/>
        <v>Ecart</v>
      </c>
    </row>
    <row r="126" spans="1:17" ht="15.75" hidden="1" customHeight="1" x14ac:dyDescent="0.25">
      <c r="A126" s="12">
        <f>IFERROR(VLOOKUP('Requête 052'!$A124,'Requête 052'!$A$1:$F$2000,1,FALSE),"")</f>
        <v>4095</v>
      </c>
      <c r="B126" s="12" t="str">
        <f>IFERROR(VLOOKUP('Requête 052'!$A124,'Requête 052'!$A$1:$F$2000,2,FALSE),"")</f>
        <v>CGECP ST OUEN L AUMONE UVEND</v>
      </c>
      <c r="C126" s="14">
        <f>IFERROR(VLOOKUP('Requête 052'!$A124,'Requête 052'!$A$1:$F$2000,3,FALSE),"")</f>
        <v>43803</v>
      </c>
      <c r="D126" s="12" t="str">
        <f>IFERROR(VLOOKUP('Requête 052'!$A124,'Requête 052'!$A$1:$F$2000,4,FALSE),"")</f>
        <v>DECHET A INCINERER TRI</v>
      </c>
      <c r="E126" s="12" t="str">
        <f>IFERROR(VLOOKUP('Requête 052'!$A124,'Requête 052'!$A$1:$F$2000,5,FALSE),"")</f>
        <v>DECHET A INCINERER TRI</v>
      </c>
      <c r="F126" s="16">
        <f>IFERROR(VLOOKUP('Requête 052'!$A124,'Requête 052'!$A$1:$F$2000,6,FALSE),"")</f>
        <v>0.26</v>
      </c>
      <c r="G126" s="15">
        <f>IFERROR(VLOOKUP(A126,'Fichier source CGECP'!$A$1:$F$1259,1,FALSE),"")</f>
        <v>4095</v>
      </c>
      <c r="H126" s="15" t="str">
        <f>IFERROR(VLOOKUP(A126,'Fichier source CGECP'!$A$1:$F$1259,2,FALSE),"")</f>
        <v>CGECP</v>
      </c>
      <c r="I126" s="38">
        <f>IFERROR(VLOOKUP(A126,'Fichier source CGECP'!$A$1:$F$1259,3,FALSE),"")</f>
        <v>43803</v>
      </c>
      <c r="J126" s="15">
        <f>IFERROR(VLOOKUP(A126,'Fichier source CGECP'!$A$1:$F$1259,4,FALSE),"")</f>
        <v>0</v>
      </c>
      <c r="K126" s="15" t="str">
        <f>IFERROR(VLOOKUP(A126,'Fichier source CGECP'!$A$1:$F$1259,5,FALSE),"")</f>
        <v>DECHET A INCINERER TRI</v>
      </c>
      <c r="L126" s="33" t="str">
        <f>IFERROR(IF(COUNTIFS($A$3:$A125,$A126,$B$3:$B125,$B126,$C$3:$C125,$C126,$D$3:$D125,$D126,$E$3:$E125,$E126,$F$3:$F125,$F126)&gt;0,"",VLOOKUP(A126,'Fichier source CGECP'!$A$1:$F$1259,6,FALSE)),"")</f>
        <v/>
      </c>
      <c r="M126" s="36" t="str">
        <f t="shared" si="10"/>
        <v/>
      </c>
      <c r="N126" s="35" t="str">
        <f t="shared" si="6"/>
        <v>Ok</v>
      </c>
      <c r="O126" s="35" t="str">
        <f t="shared" si="7"/>
        <v>Ok</v>
      </c>
      <c r="P126" s="35" t="str">
        <f t="shared" si="8"/>
        <v>Ok</v>
      </c>
      <c r="Q126" s="35" t="str">
        <f t="shared" si="9"/>
        <v>Ok</v>
      </c>
    </row>
    <row r="127" spans="1:17" ht="15.75" hidden="1" customHeight="1" x14ac:dyDescent="0.25">
      <c r="A127" s="12">
        <f>IFERROR(VLOOKUP('Requête 052'!$A125,'Requête 052'!$A$1:$F$2000,1,FALSE),"")</f>
        <v>4100</v>
      </c>
      <c r="B127" s="12" t="str">
        <f>IFERROR(VLOOKUP('Requête 052'!$A125,'Requête 052'!$A$1:$F$2000,2,FALSE),"")</f>
        <v>CGECP ST OUEN L AUMONE TDI</v>
      </c>
      <c r="C127" s="14">
        <f>IFERROR(VLOOKUP('Requête 052'!$A125,'Requête 052'!$A$1:$F$2000,3,FALSE),"")</f>
        <v>43803</v>
      </c>
      <c r="D127" s="12" t="str">
        <f>IFERROR(VLOOKUP('Requête 052'!$A125,'Requête 052'!$A$1:$F$2000,4,FALSE),"")</f>
        <v>DECHETS INDUSTRIELS BANALS</v>
      </c>
      <c r="E127" s="12" t="str">
        <f>IFERROR(VLOOKUP('Requête 052'!$A125,'Requête 052'!$A$1:$F$2000,5,FALSE),"")</f>
        <v>DECHETS INDUSTRIELS BANALS</v>
      </c>
      <c r="F127" s="16">
        <f>IFERROR(VLOOKUP('Requête 052'!$A125,'Requête 052'!$A$1:$F$2000,6,FALSE),"")</f>
        <v>1.44</v>
      </c>
      <c r="G127" s="15">
        <f>IFERROR(VLOOKUP(A127,'Fichier source CGECP'!$A$1:$F$1259,1,FALSE),"")</f>
        <v>4100</v>
      </c>
      <c r="H127" s="15" t="str">
        <f>IFERROR(VLOOKUP(A127,'Fichier source CGECP'!$A$1:$F$1259,2,FALSE),"")</f>
        <v>CGECP</v>
      </c>
      <c r="I127" s="38">
        <f>IFERROR(VLOOKUP(A127,'Fichier source CGECP'!$A$1:$F$1259,3,FALSE),"")</f>
        <v>43803</v>
      </c>
      <c r="J127" s="15" t="str">
        <f>IFERROR(VLOOKUP(A127,'Fichier source CGECP'!$A$1:$F$1259,4,FALSE),"")</f>
        <v>DECHETS INDUSTRIELS BANALS</v>
      </c>
      <c r="K127" s="15" t="str">
        <f>IFERROR(VLOOKUP(A127,'Fichier source CGECP'!$A$1:$F$1259,5,FALSE),"")</f>
        <v>DECHETS INDUSTRIELS BANALS</v>
      </c>
      <c r="L127" s="33">
        <f>IFERROR(IF(COUNTIFS($A$3:$A126,$A127,$B$3:$B126,$B127,$C$3:$C126,$C127,$D$3:$D126,$D127,$E$3:$E126,$E127,$F$3:$F126,$F127)&gt;0,"",VLOOKUP(A127,'Fichier source CGECP'!$A$1:$F$1259,6,FALSE)),"")</f>
        <v>2.2400000000000002</v>
      </c>
      <c r="M127" s="36">
        <f t="shared" si="10"/>
        <v>-0.80000000000000027</v>
      </c>
      <c r="N127" s="35" t="str">
        <f t="shared" si="6"/>
        <v>Ok</v>
      </c>
      <c r="O127" s="35" t="str">
        <f t="shared" si="7"/>
        <v>Ok</v>
      </c>
      <c r="P127" s="35" t="str">
        <f t="shared" si="8"/>
        <v>Ecart</v>
      </c>
      <c r="Q127" s="35" t="str">
        <f t="shared" si="9"/>
        <v>Ecart</v>
      </c>
    </row>
    <row r="128" spans="1:17" ht="15.75" hidden="1" customHeight="1" x14ac:dyDescent="0.25">
      <c r="A128" s="12">
        <f>IFERROR(VLOOKUP('Requête 052'!$A127,'Requête 052'!$A$1:$F$2000,1,FALSE),"")</f>
        <v>4104</v>
      </c>
      <c r="B128" s="5" t="str">
        <f>IFERROR(VLOOKUP('Requête 052'!$A127,'Requête 052'!$A$1:$F$2000,2,FALSE),"")</f>
        <v>CGECP ST OUEN L AUMONE TDI</v>
      </c>
      <c r="C128" s="14">
        <f>IFERROR(VLOOKUP('Requête 052'!$A127,'Requête 052'!$A$1:$F$2000,3,FALSE),"")</f>
        <v>43803</v>
      </c>
      <c r="D128" s="5" t="str">
        <f>IFERROR(VLOOKUP('Requête 052'!$A127,'Requête 052'!$A$1:$F$2000,4,FALSE),"")</f>
        <v>ENCOMBRANTS</v>
      </c>
      <c r="E128" s="5" t="str">
        <f>IFERROR(VLOOKUP('Requête 052'!$A127,'Requête 052'!$A$1:$F$2000,5,FALSE),"")</f>
        <v>ENCOMBRANTS</v>
      </c>
      <c r="F128" s="5">
        <f>IFERROR(VLOOKUP('Requête 052'!$A127,'Requête 052'!$A$1:$F$2000,6,FALSE),"")</f>
        <v>2.72</v>
      </c>
      <c r="G128" s="15">
        <f>IFERROR(VLOOKUP(A128,'Fichier source CGECP'!$A$1:$F$1259,1,FALSE),"")</f>
        <v>4104</v>
      </c>
      <c r="H128" s="15" t="str">
        <f>IFERROR(VLOOKUP(A128,'Fichier source CGECP'!$A$1:$F$1259,2,FALSE),"")</f>
        <v>CGECP</v>
      </c>
      <c r="I128" s="46">
        <f>IFERROR(VLOOKUP(A128,'Fichier source CGECP'!$A$1:$F$1259,3,FALSE),"")</f>
        <v>43803</v>
      </c>
      <c r="J128" s="15" t="str">
        <f>IFERROR(VLOOKUP(A128,'Fichier source CGECP'!$A$1:$F$1259,4,FALSE),"")</f>
        <v>DECHETS INDUSTRIELS BANALS</v>
      </c>
      <c r="K128" s="15" t="str">
        <f>IFERROR(VLOOKUP(A128,'Fichier source CGECP'!$A$1:$F$1259,5,FALSE),"")</f>
        <v>ENCOMBRANTS</v>
      </c>
      <c r="L128" s="33">
        <f>IFERROR(IF(COUNTIFS($A$3:$A127,$A128,$B$3:$B127,$B128,$C$3:$C127,$C128,$D$3:$D127,$D128,$E$3:$E127,$E128,$F$3:$F127,$F128)&gt;0,"",VLOOKUP(A128,'Fichier source CGECP'!$A$1:$F$1259,6,FALSE)),"")</f>
        <v>1.38</v>
      </c>
      <c r="M128" s="36">
        <f t="shared" si="10"/>
        <v>1.3400000000000003</v>
      </c>
      <c r="N128" s="35" t="str">
        <f t="shared" si="6"/>
        <v>Ok</v>
      </c>
      <c r="O128" s="35" t="str">
        <f t="shared" si="7"/>
        <v>Ok</v>
      </c>
      <c r="P128" s="35" t="str">
        <f t="shared" si="8"/>
        <v>Ok</v>
      </c>
      <c r="Q128" s="35" t="str">
        <f t="shared" si="9"/>
        <v>Ok</v>
      </c>
    </row>
    <row r="129" spans="1:17" ht="15.75" hidden="1" customHeight="1" x14ac:dyDescent="0.25">
      <c r="A129" s="12">
        <f>IFERROR(VLOOKUP('Requête 052'!$A128,'Requête 052'!$A$1:$F$2000,1,FALSE),"")</f>
        <v>4108</v>
      </c>
      <c r="B129" s="5" t="str">
        <f>IFERROR(VLOOKUP('Requête 052'!$A128,'Requête 052'!$A$1:$F$2000,2,FALSE),"")</f>
        <v>CGECP ST OUEN L AUMONE TDI</v>
      </c>
      <c r="C129" s="14">
        <f>IFERROR(VLOOKUP('Requête 052'!$A128,'Requête 052'!$A$1:$F$2000,3,FALSE),"")</f>
        <v>43803</v>
      </c>
      <c r="D129" s="5" t="str">
        <f>IFERROR(VLOOKUP('Requête 052'!$A128,'Requête 052'!$A$1:$F$2000,4,FALSE),"")</f>
        <v>CARTONS ET SACHES PLAST - 1.04.00</v>
      </c>
      <c r="E129" s="5" t="str">
        <f>IFERROR(VLOOKUP('Requête 052'!$A128,'Requête 052'!$A$1:$F$2000,5,FALSE),"")</f>
        <v>CARTONS</v>
      </c>
      <c r="F129" s="5">
        <f>IFERROR(VLOOKUP('Requête 052'!$A128,'Requête 052'!$A$1:$F$2000,6,FALSE),"")</f>
        <v>3.14</v>
      </c>
      <c r="G129" s="15">
        <f>IFERROR(VLOOKUP(A129,'Fichier source CGECP'!$A$1:$F$1259,1,FALSE),"")</f>
        <v>4108</v>
      </c>
      <c r="H129" s="15" t="str">
        <f>IFERROR(VLOOKUP(A129,'Fichier source CGECP'!$A$1:$F$1259,2,FALSE),"")</f>
        <v>CGECP</v>
      </c>
      <c r="I129" s="38">
        <f>IFERROR(VLOOKUP(A129,'Fichier source CGECP'!$A$1:$F$1259,3,FALSE),"")</f>
        <v>43803</v>
      </c>
      <c r="J129" s="15" t="str">
        <f>IFERROR(VLOOKUP(A129,'Fichier source CGECP'!$A$1:$F$1259,4,FALSE),"")</f>
        <v>CARTONS ET SACHES PLAST - 1.04.00</v>
      </c>
      <c r="K129" s="15" t="str">
        <f>IFERROR(VLOOKUP(A129,'Fichier source CGECP'!$A$1:$F$1259,5,FALSE),"")</f>
        <v>PE GRANDE SURFACE-PEGS</v>
      </c>
      <c r="L129" s="33">
        <f>IFERROR(IF(COUNTIFS($A$3:$A128,$A129,$B$3:$B128,$B129,$C$3:$C128,$C129,$D$3:$D128,$D129,$E$3:$E128,$E129,$F$3:$F128,$F129)&gt;0,"",VLOOKUP(A129,'Fichier source CGECP'!$A$1:$F$1259,6,FALSE)),"")</f>
        <v>4.6260000000000003</v>
      </c>
      <c r="M129" s="36">
        <f t="shared" si="10"/>
        <v>-1.4860000000000002</v>
      </c>
      <c r="N129" s="35" t="str">
        <f t="shared" si="6"/>
        <v>Ok</v>
      </c>
      <c r="O129" s="35" t="str">
        <f t="shared" si="7"/>
        <v>Ecart</v>
      </c>
      <c r="P129" s="35" t="str">
        <f t="shared" si="8"/>
        <v>Ecart</v>
      </c>
      <c r="Q129" s="35" t="str">
        <f t="shared" si="9"/>
        <v>Ecart</v>
      </c>
    </row>
    <row r="130" spans="1:17" ht="15.75" hidden="1" customHeight="1" x14ac:dyDescent="0.25">
      <c r="A130" s="12">
        <f>IFERROR(VLOOKUP('Requête 052'!$A129,'Requête 052'!$A$1:$F$2000,1,FALSE),"")</f>
        <v>4108</v>
      </c>
      <c r="B130" s="5" t="str">
        <f>IFERROR(VLOOKUP('Requête 052'!$A129,'Requête 052'!$A$1:$F$2000,2,FALSE),"")</f>
        <v>CGECP ST OUEN L AUMONE TDI</v>
      </c>
      <c r="C130" s="14">
        <f>IFERROR(VLOOKUP('Requête 052'!$A129,'Requête 052'!$A$1:$F$2000,3,FALSE),"")</f>
        <v>43803</v>
      </c>
      <c r="D130" s="5" t="str">
        <f>IFERROR(VLOOKUP('Requête 052'!$A129,'Requête 052'!$A$1:$F$2000,4,FALSE),"")</f>
        <v>CARTONS ET SACHES PLAST - 1.04.00</v>
      </c>
      <c r="E130" s="5" t="str">
        <f>IFERROR(VLOOKUP('Requête 052'!$A129,'Requête 052'!$A$1:$F$2000,5,FALSE),"")</f>
        <v>CARTONS</v>
      </c>
      <c r="F130" s="5">
        <f>IFERROR(VLOOKUP('Requête 052'!$A129,'Requête 052'!$A$1:$F$2000,6,FALSE),"")</f>
        <v>3.14</v>
      </c>
      <c r="G130" s="15">
        <f>IFERROR(VLOOKUP(A130,'Fichier source CGECP'!$A$1:$F$1259,1,FALSE),"")</f>
        <v>4108</v>
      </c>
      <c r="H130" s="15" t="str">
        <f>IFERROR(VLOOKUP(A130,'Fichier source CGECP'!$A$1:$F$1259,2,FALSE),"")</f>
        <v>CGECP</v>
      </c>
      <c r="I130" s="38">
        <f>IFERROR(VLOOKUP(A130,'Fichier source CGECP'!$A$1:$F$1259,3,FALSE),"")</f>
        <v>43803</v>
      </c>
      <c r="J130" s="15" t="str">
        <f>IFERROR(VLOOKUP(A130,'Fichier source CGECP'!$A$1:$F$1259,4,FALSE),"")</f>
        <v>CARTONS ET SACHES PLAST - 1.04.00</v>
      </c>
      <c r="K130" s="15" t="str">
        <f>IFERROR(VLOOKUP(A130,'Fichier source CGECP'!$A$1:$F$1259,5,FALSE),"")</f>
        <v>PE GRANDE SURFACE-PEGS</v>
      </c>
      <c r="L130" s="33" t="str">
        <f>IFERROR(IF(COUNTIFS($A$3:$A129,$A130,$B$3:$B129,$B130,$C$3:$C129,$C130,$D$3:$D129,$D130,$E$3:$E129,$E130,$F$3:$F129,$F130)&gt;0,"",VLOOKUP(A130,'Fichier source CGECP'!$A$1:$F$1259,6,FALSE)),"")</f>
        <v/>
      </c>
      <c r="M130" s="36" t="str">
        <f t="shared" si="10"/>
        <v/>
      </c>
      <c r="N130" s="35" t="str">
        <f t="shared" si="6"/>
        <v>Ok</v>
      </c>
      <c r="O130" s="35" t="str">
        <f t="shared" si="7"/>
        <v>Ecart</v>
      </c>
      <c r="P130" s="35" t="str">
        <f t="shared" si="8"/>
        <v>Ok</v>
      </c>
      <c r="Q130" s="35" t="str">
        <f t="shared" si="9"/>
        <v>Ecart</v>
      </c>
    </row>
    <row r="131" spans="1:17" ht="15.75" hidden="1" customHeight="1" x14ac:dyDescent="0.25">
      <c r="A131" s="12">
        <f>IFERROR(VLOOKUP('Requête 052'!$A130,'Requête 052'!$A$1:$F$2000,1,FALSE),"")</f>
        <v>4108</v>
      </c>
      <c r="B131" s="5" t="str">
        <f>IFERROR(VLOOKUP('Requête 052'!$A130,'Requête 052'!$A$1:$F$2000,2,FALSE),"")</f>
        <v>CGECP ST OUEN L AUMONE TDI</v>
      </c>
      <c r="C131" s="14">
        <f>IFERROR(VLOOKUP('Requête 052'!$A130,'Requête 052'!$A$1:$F$2000,3,FALSE),"")</f>
        <v>43803</v>
      </c>
      <c r="D131" s="5" t="str">
        <f>IFERROR(VLOOKUP('Requête 052'!$A130,'Requête 052'!$A$1:$F$2000,4,FALSE),"")</f>
        <v>CARTONS ET SACHES PLAST - 1.04.00</v>
      </c>
      <c r="E131" s="5" t="str">
        <f>IFERROR(VLOOKUP('Requête 052'!$A130,'Requête 052'!$A$1:$F$2000,5,FALSE),"")</f>
        <v>CARTONS</v>
      </c>
      <c r="F131" s="5">
        <f>IFERROR(VLOOKUP('Requête 052'!$A130,'Requête 052'!$A$1:$F$2000,6,FALSE),"")</f>
        <v>3.14</v>
      </c>
      <c r="G131" s="15">
        <f>IFERROR(VLOOKUP(A131,'Fichier source CGECP'!$A$1:$F$1259,1,FALSE),"")</f>
        <v>4108</v>
      </c>
      <c r="H131" s="15" t="str">
        <f>IFERROR(VLOOKUP(A131,'Fichier source CGECP'!$A$1:$F$1259,2,FALSE),"")</f>
        <v>CGECP</v>
      </c>
      <c r="I131" s="38">
        <f>IFERROR(VLOOKUP(A131,'Fichier source CGECP'!$A$1:$F$1259,3,FALSE),"")</f>
        <v>43803</v>
      </c>
      <c r="J131" s="15" t="str">
        <f>IFERROR(VLOOKUP(A131,'Fichier source CGECP'!$A$1:$F$1259,4,FALSE),"")</f>
        <v>CARTONS ET SACHES PLAST - 1.04.00</v>
      </c>
      <c r="K131" s="15" t="str">
        <f>IFERROR(VLOOKUP(A131,'Fichier source CGECP'!$A$1:$F$1259,5,FALSE),"")</f>
        <v>PE GRANDE SURFACE-PEGS</v>
      </c>
      <c r="L131" s="33" t="str">
        <f>IFERROR(IF(COUNTIFS($A$3:$A130,$A131,$B$3:$B130,$B131,$C$3:$C130,$C131,$D$3:$D130,$D131,$E$3:$E130,$E131,$F$3:$F130,$F131)&gt;0,"",VLOOKUP(A131,'Fichier source CGECP'!$A$1:$F$1259,6,FALSE)),"")</f>
        <v/>
      </c>
      <c r="M131" s="36" t="str">
        <f t="shared" si="10"/>
        <v/>
      </c>
      <c r="N131" s="35" t="str">
        <f t="shared" si="6"/>
        <v>Ok</v>
      </c>
      <c r="O131" s="35" t="str">
        <f t="shared" si="7"/>
        <v>Ecart</v>
      </c>
      <c r="P131" s="35" t="str">
        <f t="shared" si="8"/>
        <v>Ok</v>
      </c>
      <c r="Q131" s="35" t="str">
        <f t="shared" si="9"/>
        <v>Ecart</v>
      </c>
    </row>
    <row r="132" spans="1:17" ht="15.75" hidden="1" customHeight="1" x14ac:dyDescent="0.25">
      <c r="A132" s="12">
        <f>IFERROR(VLOOKUP('Requête 052'!$A131,'Requête 052'!$A$1:$F$2000,1,FALSE),"")</f>
        <v>4112</v>
      </c>
      <c r="B132" s="5" t="str">
        <f>IFERROR(VLOOKUP('Requête 052'!$A131,'Requête 052'!$A$1:$F$2000,2,FALSE),"")</f>
        <v>CGECP ST OUEN L AUMONE UVEND</v>
      </c>
      <c r="C132" s="14">
        <f>IFERROR(VLOOKUP('Requête 052'!$A131,'Requête 052'!$A$1:$F$2000,3,FALSE),"")</f>
        <v>43803</v>
      </c>
      <c r="D132" s="5" t="str">
        <f>IFERROR(VLOOKUP('Requête 052'!$A131,'Requête 052'!$A$1:$F$2000,4,FALSE),"")</f>
        <v>DECHETS INDUSTRIELS BANALS</v>
      </c>
      <c r="E132" s="5" t="str">
        <f>IFERROR(VLOOKUP('Requête 052'!$A131,'Requête 052'!$A$1:$F$2000,5,FALSE),"")</f>
        <v>DECHETS INDUSTRIELS BANALS</v>
      </c>
      <c r="F132" s="5">
        <f>IFERROR(VLOOKUP('Requête 052'!$A131,'Requête 052'!$A$1:$F$2000,6,FALSE),"")</f>
        <v>0.38400000000000001</v>
      </c>
      <c r="G132" s="15">
        <f>IFERROR(VLOOKUP(A132,'Fichier source CGECP'!$A$1:$F$1259,1,FALSE),"")</f>
        <v>4112</v>
      </c>
      <c r="H132" s="15" t="str">
        <f>IFERROR(VLOOKUP(A132,'Fichier source CGECP'!$A$1:$F$1259,2,FALSE),"")</f>
        <v>CGECP</v>
      </c>
      <c r="I132" s="38">
        <f>IFERROR(VLOOKUP(A132,'Fichier source CGECP'!$A$1:$F$1259,3,FALSE),"")</f>
        <v>43803</v>
      </c>
      <c r="J132" s="15" t="str">
        <f>IFERROR(VLOOKUP(A132,'Fichier source CGECP'!$A$1:$F$1259,4,FALSE),"")</f>
        <v>DECHETS INDUSTRIELS BANALS</v>
      </c>
      <c r="K132" s="15" t="str">
        <f>IFERROR(VLOOKUP(A132,'Fichier source CGECP'!$A$1:$F$1259,5,FALSE),"")</f>
        <v>DECHETS INDUSTRIELS BANALS</v>
      </c>
      <c r="L132" s="33">
        <f>IFERROR(IF(COUNTIFS($A$3:$A131,$A132,$B$3:$B131,$B132,$C$3:$C131,$C132,$D$3:$D131,$D132,$E$3:$E131,$E132,$F$3:$F131,$F132)&gt;0,"",VLOOKUP(A132,'Fichier source CGECP'!$A$1:$F$1259,6,FALSE)),"")</f>
        <v>1.28</v>
      </c>
      <c r="M132" s="36">
        <f t="shared" si="10"/>
        <v>-0.89600000000000002</v>
      </c>
      <c r="N132" s="35" t="str">
        <f t="shared" ref="N132:N195" si="11">IFERROR(IF(SEARCH(H132,B132,1),"Ok","Ecart"),"")</f>
        <v>Ok</v>
      </c>
      <c r="O132" s="35" t="str">
        <f t="shared" ref="O132:O195" si="12">IFERROR(IF(E132=K132,"Ok","Ecart"),"")</f>
        <v>Ok</v>
      </c>
      <c r="P132" s="35" t="str">
        <f t="shared" ref="P132:P195" si="13">IFERROR(IF(M132&gt;=0,"Ok","Ecart"),"")</f>
        <v>Ecart</v>
      </c>
      <c r="Q132" s="35" t="str">
        <f t="shared" ref="Q132:Q195" si="14">IFERROR(IF(OR(P132="Ecart",O132="Ecart",N132="Ecart"),"Ecart","Ok"),"")</f>
        <v>Ecart</v>
      </c>
    </row>
    <row r="133" spans="1:17" ht="15.75" hidden="1" customHeight="1" x14ac:dyDescent="0.25">
      <c r="A133" s="12">
        <f>IFERROR(VLOOKUP('Requête 052'!$A132,'Requête 052'!$A$1:$F$2000,1,FALSE),"")</f>
        <v>4113</v>
      </c>
      <c r="B133" s="5" t="str">
        <f>IFERROR(VLOOKUP('Requête 052'!$A132,'Requête 052'!$A$1:$F$2000,2,FALSE),"")</f>
        <v>CGECP ST OUEN L AUMONE UVEND</v>
      </c>
      <c r="C133" s="14">
        <f>IFERROR(VLOOKUP('Requête 052'!$A132,'Requête 052'!$A$1:$F$2000,3,FALSE),"")</f>
        <v>43803</v>
      </c>
      <c r="D133" s="5" t="str">
        <f>IFERROR(VLOOKUP('Requête 052'!$A132,'Requête 052'!$A$1:$F$2000,4,FALSE),"")</f>
        <v>ORDURES MENAGERES</v>
      </c>
      <c r="E133" s="5" t="str">
        <f>IFERROR(VLOOKUP('Requête 052'!$A132,'Requête 052'!$A$1:$F$2000,5,FALSE),"")</f>
        <v>ORDURES MENAGERES</v>
      </c>
      <c r="F133" s="5">
        <f>IFERROR(VLOOKUP('Requête 052'!$A132,'Requête 052'!$A$1:$F$2000,6,FALSE),"")</f>
        <v>6.1120000000000001</v>
      </c>
      <c r="G133" s="15">
        <f>IFERROR(VLOOKUP(A133,'Fichier source CGECP'!$A$1:$F$1259,1,FALSE),"")</f>
        <v>4113</v>
      </c>
      <c r="H133" s="15" t="str">
        <f>IFERROR(VLOOKUP(A133,'Fichier source CGECP'!$A$1:$F$1259,2,FALSE),"")</f>
        <v>CGECP</v>
      </c>
      <c r="I133" s="46">
        <f>IFERROR(VLOOKUP(A133,'Fichier source CGECP'!$A$1:$F$1259,3,FALSE),"")</f>
        <v>43803</v>
      </c>
      <c r="J133" s="15">
        <f>IFERROR(VLOOKUP(A133,'Fichier source CGECP'!$A$1:$F$1259,4,FALSE),"")</f>
        <v>0</v>
      </c>
      <c r="K133" s="15" t="str">
        <f>IFERROR(VLOOKUP(A133,'Fichier source CGECP'!$A$1:$F$1259,5,FALSE),"")</f>
        <v>ORDURES MENAGERES</v>
      </c>
      <c r="L133" s="33">
        <f>IFERROR(IF(COUNTIFS($A$3:$A132,$A133,$B$3:$B132,$B133,$C$3:$C132,$C133,$D$3:$D132,$D133,$E$3:$E132,$E133,$F$3:$F132,$F133)&gt;0,"",VLOOKUP(A133,'Fichier source CGECP'!$A$1:$F$1259,6,FALSE)),"")</f>
        <v>2.96</v>
      </c>
      <c r="M133" s="36">
        <f t="shared" si="10"/>
        <v>3.1520000000000001</v>
      </c>
      <c r="N133" s="35" t="str">
        <f t="shared" si="11"/>
        <v>Ok</v>
      </c>
      <c r="O133" s="35" t="str">
        <f t="shared" si="12"/>
        <v>Ok</v>
      </c>
      <c r="P133" s="35" t="str">
        <f t="shared" si="13"/>
        <v>Ok</v>
      </c>
      <c r="Q133" s="35" t="str">
        <f t="shared" si="14"/>
        <v>Ok</v>
      </c>
    </row>
    <row r="134" spans="1:17" ht="15.75" hidden="1" customHeight="1" x14ac:dyDescent="0.25">
      <c r="A134" s="12">
        <f>IFERROR(VLOOKUP('Requête 052'!$A133,'Requête 052'!$A$1:$F$2000,1,FALSE),"")</f>
        <v>4114</v>
      </c>
      <c r="B134" s="5" t="str">
        <f>IFERROR(VLOOKUP('Requête 052'!$A133,'Requête 052'!$A$1:$F$2000,2,FALSE),"")</f>
        <v>CGECP ST OUEN L AUMONE TDI</v>
      </c>
      <c r="C134" s="14">
        <f>IFERROR(VLOOKUP('Requête 052'!$A133,'Requête 052'!$A$1:$F$2000,3,FALSE),"")</f>
        <v>43803</v>
      </c>
      <c r="D134" s="5" t="str">
        <f>IFERROR(VLOOKUP('Requête 052'!$A133,'Requête 052'!$A$1:$F$2000,4,FALSE),"")</f>
        <v>ENCOMBRANTS</v>
      </c>
      <c r="E134" s="5" t="str">
        <f>IFERROR(VLOOKUP('Requête 052'!$A133,'Requête 052'!$A$1:$F$2000,5,FALSE),"")</f>
        <v>ENCOMBRANTS</v>
      </c>
      <c r="F134" s="5">
        <f>IFERROR(VLOOKUP('Requête 052'!$A133,'Requête 052'!$A$1:$F$2000,6,FALSE),"")</f>
        <v>1.04</v>
      </c>
      <c r="G134" s="15" t="str">
        <f>IFERROR(VLOOKUP(A134,'Fichier source CGECP'!$A$1:$F$1259,1,FALSE),"")</f>
        <v/>
      </c>
      <c r="H134" s="15" t="str">
        <f>IFERROR(VLOOKUP(A134,'Fichier source CGECP'!$A$1:$F$1259,2,FALSE),"")</f>
        <v/>
      </c>
      <c r="I134" s="38" t="str">
        <f>IFERROR(VLOOKUP(A134,'Fichier source CGECP'!$A$1:$F$1259,3,FALSE),"")</f>
        <v/>
      </c>
      <c r="J134" s="15" t="str">
        <f>IFERROR(VLOOKUP(A134,'Fichier source CGECP'!$A$1:$F$1259,4,FALSE),"")</f>
        <v/>
      </c>
      <c r="K134" s="15" t="str">
        <f>IFERROR(VLOOKUP(A134,'Fichier source CGECP'!$A$1:$F$1259,5,FALSE),"")</f>
        <v/>
      </c>
      <c r="L134" s="33" t="str">
        <f>IFERROR(IF(COUNTIFS($A$3:$A133,$A134,$B$3:$B133,$B134,$C$3:$C133,$C134,$D$3:$D133,$D134,$E$3:$E133,$E134,$F$3:$F133,$F134)&gt;0,"",VLOOKUP(A134,'Fichier source CGECP'!$A$1:$F$1259,6,FALSE)),"")</f>
        <v/>
      </c>
      <c r="M134" s="36" t="str">
        <f t="shared" si="10"/>
        <v/>
      </c>
      <c r="N134" s="35" t="str">
        <f t="shared" si="11"/>
        <v>Ok</v>
      </c>
      <c r="O134" s="35" t="str">
        <f t="shared" si="12"/>
        <v>Ecart</v>
      </c>
      <c r="P134" s="35" t="str">
        <f t="shared" si="13"/>
        <v>Ok</v>
      </c>
      <c r="Q134" s="35" t="str">
        <f t="shared" si="14"/>
        <v>Ecart</v>
      </c>
    </row>
    <row r="135" spans="1:17" ht="15.75" hidden="1" customHeight="1" x14ac:dyDescent="0.25">
      <c r="A135" s="12">
        <f>IFERROR(VLOOKUP('Requête 052'!$A134,'Requête 052'!$A$1:$F$2000,1,FALSE),"")</f>
        <v>4115</v>
      </c>
      <c r="B135" s="5" t="str">
        <f>IFERROR(VLOOKUP('Requête 052'!$A134,'Requête 052'!$A$1:$F$2000,2,FALSE),"")</f>
        <v>CGECP ST OUEN L AUMONE TDI</v>
      </c>
      <c r="C135" s="14">
        <f>IFERROR(VLOOKUP('Requête 052'!$A134,'Requête 052'!$A$1:$F$2000,3,FALSE),"")</f>
        <v>43803</v>
      </c>
      <c r="D135" s="5" t="str">
        <f>IFERROR(VLOOKUP('Requête 052'!$A134,'Requête 052'!$A$1:$F$2000,4,FALSE),"")</f>
        <v>ENCOMBRANTS</v>
      </c>
      <c r="E135" s="5" t="str">
        <f>IFERROR(VLOOKUP('Requête 052'!$A134,'Requête 052'!$A$1:$F$2000,5,FALSE),"")</f>
        <v>ENCOMBRANTS</v>
      </c>
      <c r="F135" s="5">
        <f>IFERROR(VLOOKUP('Requête 052'!$A134,'Requête 052'!$A$1:$F$2000,6,FALSE),"")</f>
        <v>6.78</v>
      </c>
      <c r="G135" s="15">
        <f>IFERROR(VLOOKUP(A135,'Fichier source CGECP'!$A$1:$F$1259,1,FALSE),"")</f>
        <v>4115</v>
      </c>
      <c r="H135" s="15" t="str">
        <f>IFERROR(VLOOKUP(A135,'Fichier source CGECP'!$A$1:$F$1259,2,FALSE),"")</f>
        <v>CGECP</v>
      </c>
      <c r="I135" s="46">
        <f>IFERROR(VLOOKUP(A135,'Fichier source CGECP'!$A$1:$F$1259,3,FALSE),"")</f>
        <v>43803</v>
      </c>
      <c r="J135" s="15">
        <f>IFERROR(VLOOKUP(A135,'Fichier source CGECP'!$A$1:$F$1259,4,FALSE),"")</f>
        <v>0</v>
      </c>
      <c r="K135" s="15" t="str">
        <f>IFERROR(VLOOKUP(A135,'Fichier source CGECP'!$A$1:$F$1259,5,FALSE),"")</f>
        <v>ENCOMBRANTS</v>
      </c>
      <c r="L135" s="33">
        <f>IFERROR(IF(COUNTIFS($A$3:$A134,$A135,$B$3:$B134,$B135,$C$3:$C134,$C135,$D$3:$D134,$D135,$E$3:$E134,$E135,$F$3:$F134,$F135)&gt;0,"",VLOOKUP(A135,'Fichier source CGECP'!$A$1:$F$1259,6,FALSE)),"")</f>
        <v>1.86</v>
      </c>
      <c r="M135" s="36">
        <f t="shared" si="10"/>
        <v>4.92</v>
      </c>
      <c r="N135" s="35" t="str">
        <f t="shared" si="11"/>
        <v>Ok</v>
      </c>
      <c r="O135" s="35" t="str">
        <f t="shared" si="12"/>
        <v>Ok</v>
      </c>
      <c r="P135" s="35" t="str">
        <f t="shared" si="13"/>
        <v>Ok</v>
      </c>
      <c r="Q135" s="35" t="str">
        <f t="shared" si="14"/>
        <v>Ok</v>
      </c>
    </row>
    <row r="136" spans="1:17" ht="15.75" hidden="1" customHeight="1" x14ac:dyDescent="0.25">
      <c r="A136" s="12">
        <f>IFERROR(VLOOKUP('Requête 052'!$A135,'Requête 052'!$A$1:$F$2000,1,FALSE),"")</f>
        <v>4117</v>
      </c>
      <c r="B136" s="5" t="str">
        <f>IFERROR(VLOOKUP('Requête 052'!$A135,'Requête 052'!$A$1:$F$2000,2,FALSE),"")</f>
        <v>CGECP ST OUEN L AUMONE TDI</v>
      </c>
      <c r="C136" s="14">
        <f>IFERROR(VLOOKUP('Requête 052'!$A135,'Requête 052'!$A$1:$F$2000,3,FALSE),"")</f>
        <v>43803</v>
      </c>
      <c r="D136" s="5" t="str">
        <f>IFERROR(VLOOKUP('Requête 052'!$A135,'Requête 052'!$A$1:$F$2000,4,FALSE),"")</f>
        <v>DECHETS INDUSTRIELS BANALS</v>
      </c>
      <c r="E136" s="5" t="str">
        <f>IFERROR(VLOOKUP('Requête 052'!$A135,'Requête 052'!$A$1:$F$2000,5,FALSE),"")</f>
        <v>DECHETS INDUSTRIELS BANALS</v>
      </c>
      <c r="F136" s="5">
        <f>IFERROR(VLOOKUP('Requête 052'!$A135,'Requête 052'!$A$1:$F$2000,6,FALSE),"")</f>
        <v>4.4400000000000004</v>
      </c>
      <c r="G136" s="15">
        <f>IFERROR(VLOOKUP(A136,'Fichier source CGECP'!$A$1:$F$1259,1,FALSE),"")</f>
        <v>4117</v>
      </c>
      <c r="H136" s="15" t="str">
        <f>IFERROR(VLOOKUP(A136,'Fichier source CGECP'!$A$1:$F$1259,2,FALSE),"")</f>
        <v>CGECP</v>
      </c>
      <c r="I136" s="46">
        <f>IFERROR(VLOOKUP(A136,'Fichier source CGECP'!$A$1:$F$1259,3,FALSE),"")</f>
        <v>43803</v>
      </c>
      <c r="J136" s="15" t="str">
        <f>IFERROR(VLOOKUP(A136,'Fichier source CGECP'!$A$1:$F$1259,4,FALSE),"")</f>
        <v>DECHETS INDUSTRIELS BANALS</v>
      </c>
      <c r="K136" s="15" t="str">
        <f>IFERROR(VLOOKUP(A136,'Fichier source CGECP'!$A$1:$F$1259,5,FALSE),"")</f>
        <v>DECHETS INDUSTRIELS BANALS</v>
      </c>
      <c r="L136" s="33">
        <f>IFERROR(IF(COUNTIFS($A$3:$A135,$A136,$B$3:$B135,$B136,$C$3:$C135,$C136,$D$3:$D135,$D136,$E$3:$E135,$E136,$F$3:$F135,$F136)&gt;0,"",VLOOKUP(A136,'Fichier source CGECP'!$A$1:$F$1259,6,FALSE)),"")</f>
        <v>1.28</v>
      </c>
      <c r="M136" s="36">
        <f t="shared" si="10"/>
        <v>3.16</v>
      </c>
      <c r="N136" s="35" t="str">
        <f t="shared" si="11"/>
        <v>Ok</v>
      </c>
      <c r="O136" s="35" t="str">
        <f t="shared" si="12"/>
        <v>Ok</v>
      </c>
      <c r="P136" s="35" t="str">
        <f t="shared" si="13"/>
        <v>Ok</v>
      </c>
      <c r="Q136" s="35" t="str">
        <f t="shared" si="14"/>
        <v>Ok</v>
      </c>
    </row>
    <row r="137" spans="1:17" ht="15.75" hidden="1" customHeight="1" x14ac:dyDescent="0.25">
      <c r="A137" s="12">
        <f>IFERROR(VLOOKUP('Requête 052'!$A136,'Requête 052'!$A$1:$F$2000,1,FALSE),"")</f>
        <v>4121</v>
      </c>
      <c r="B137" s="5" t="str">
        <f>IFERROR(VLOOKUP('Requête 052'!$A136,'Requête 052'!$A$1:$F$2000,2,FALSE),"")</f>
        <v>CGECP ST OUEN L AUMONE TDI</v>
      </c>
      <c r="C137" s="14">
        <f>IFERROR(VLOOKUP('Requête 052'!$A136,'Requête 052'!$A$1:$F$2000,3,FALSE),"")</f>
        <v>43803</v>
      </c>
      <c r="D137" s="5" t="str">
        <f>IFERROR(VLOOKUP('Requête 052'!$A136,'Requête 052'!$A$1:$F$2000,4,FALSE),"")</f>
        <v>DECHETS INDUSTRIELS BANALS</v>
      </c>
      <c r="E137" s="5" t="str">
        <f>IFERROR(VLOOKUP('Requête 052'!$A136,'Requête 052'!$A$1:$F$2000,5,FALSE),"")</f>
        <v>DECHETS INDUSTRIELS BANALS</v>
      </c>
      <c r="F137" s="5">
        <f>IFERROR(VLOOKUP('Requête 052'!$A136,'Requête 052'!$A$1:$F$2000,6,FALSE),"")</f>
        <v>2.38</v>
      </c>
      <c r="G137" s="15">
        <f>IFERROR(VLOOKUP(A137,'Fichier source CGECP'!$A$1:$F$1259,1,FALSE),"")</f>
        <v>4121</v>
      </c>
      <c r="H137" s="15" t="str">
        <f>IFERROR(VLOOKUP(A137,'Fichier source CGECP'!$A$1:$F$1259,2,FALSE),"")</f>
        <v>CGECP</v>
      </c>
      <c r="I137" s="46">
        <f>IFERROR(VLOOKUP(A137,'Fichier source CGECP'!$A$1:$F$1259,3,FALSE),"")</f>
        <v>43803</v>
      </c>
      <c r="J137" s="15" t="str">
        <f>IFERROR(VLOOKUP(A137,'Fichier source CGECP'!$A$1:$F$1259,4,FALSE),"")</f>
        <v>DECHETS INDUSTRIELS BANALS</v>
      </c>
      <c r="K137" s="15" t="str">
        <f>IFERROR(VLOOKUP(A137,'Fichier source CGECP'!$A$1:$F$1259,5,FALSE),"")</f>
        <v>DECHETS INDUSTRIELS BANALS</v>
      </c>
      <c r="L137" s="33">
        <f>IFERROR(IF(COUNTIFS($A$3:$A136,$A137,$B$3:$B136,$B137,$C$3:$C136,$C137,$D$3:$D136,$D137,$E$3:$E136,$E137,$F$3:$F136,$F137)&gt;0,"",VLOOKUP(A137,'Fichier source CGECP'!$A$1:$F$1259,6,FALSE)),"")</f>
        <v>2.04</v>
      </c>
      <c r="M137" s="36">
        <f t="shared" si="10"/>
        <v>0.33999999999999986</v>
      </c>
      <c r="N137" s="35" t="str">
        <f t="shared" si="11"/>
        <v>Ok</v>
      </c>
      <c r="O137" s="35" t="str">
        <f t="shared" si="12"/>
        <v>Ok</v>
      </c>
      <c r="P137" s="35" t="str">
        <f t="shared" si="13"/>
        <v>Ok</v>
      </c>
      <c r="Q137" s="35" t="str">
        <f t="shared" si="14"/>
        <v>Ok</v>
      </c>
    </row>
    <row r="138" spans="1:17" ht="15.75" hidden="1" customHeight="1" x14ac:dyDescent="0.25">
      <c r="A138" s="12">
        <f>IFERROR(VLOOKUP('Requête 052'!$A137,'Requête 052'!$A$1:$F$2000,1,FALSE),"")</f>
        <v>4125</v>
      </c>
      <c r="B138" s="5" t="str">
        <f>IFERROR(VLOOKUP('Requête 052'!$A137,'Requête 052'!$A$1:$F$2000,2,FALSE),"")</f>
        <v>CGECP ST OUEN L AUMONE TDI</v>
      </c>
      <c r="C138" s="14">
        <f>IFERROR(VLOOKUP('Requête 052'!$A137,'Requête 052'!$A$1:$F$2000,3,FALSE),"")</f>
        <v>43803</v>
      </c>
      <c r="D138" s="5" t="str">
        <f>IFERROR(VLOOKUP('Requête 052'!$A137,'Requête 052'!$A$1:$F$2000,4,FALSE),"")</f>
        <v>DECHETS INDUSTRIELS BANALS</v>
      </c>
      <c r="E138" s="5" t="str">
        <f>IFERROR(VLOOKUP('Requête 052'!$A137,'Requête 052'!$A$1:$F$2000,5,FALSE),"")</f>
        <v>DECHETS INDUSTRIELS BANALS</v>
      </c>
      <c r="F138" s="5">
        <f>IFERROR(VLOOKUP('Requête 052'!$A137,'Requête 052'!$A$1:$F$2000,6,FALSE),"")</f>
        <v>9.3800000000000008</v>
      </c>
      <c r="G138" s="15">
        <f>IFERROR(VLOOKUP(A138,'Fichier source CGECP'!$A$1:$F$1259,1,FALSE),"")</f>
        <v>4125</v>
      </c>
      <c r="H138" s="15" t="str">
        <f>IFERROR(VLOOKUP(A138,'Fichier source CGECP'!$A$1:$F$1259,2,FALSE),"")</f>
        <v>CGECP</v>
      </c>
      <c r="I138" s="46">
        <f>IFERROR(VLOOKUP(A138,'Fichier source CGECP'!$A$1:$F$1259,3,FALSE),"")</f>
        <v>43803</v>
      </c>
      <c r="J138" s="15" t="str">
        <f>IFERROR(VLOOKUP(A138,'Fichier source CGECP'!$A$1:$F$1259,4,FALSE),"")</f>
        <v>DECHETS INDUSTRIELS BANALS</v>
      </c>
      <c r="K138" s="15" t="str">
        <f>IFERROR(VLOOKUP(A138,'Fichier source CGECP'!$A$1:$F$1259,5,FALSE),"")</f>
        <v>DECHETS INDUSTRIELS BANALS</v>
      </c>
      <c r="L138" s="33">
        <f>IFERROR(IF(COUNTIFS($A$3:$A137,$A138,$B$3:$B137,$B138,$C$3:$C137,$C138,$D$3:$D137,$D138,$E$3:$E137,$E138,$F$3:$F137,$F138)&gt;0,"",VLOOKUP(A138,'Fichier source CGECP'!$A$1:$F$1259,6,FALSE)),"")</f>
        <v>5.42</v>
      </c>
      <c r="M138" s="36">
        <f t="shared" si="10"/>
        <v>3.9600000000000009</v>
      </c>
      <c r="N138" s="35" t="str">
        <f t="shared" si="11"/>
        <v>Ok</v>
      </c>
      <c r="O138" s="35" t="str">
        <f t="shared" si="12"/>
        <v>Ok</v>
      </c>
      <c r="P138" s="35" t="str">
        <f t="shared" si="13"/>
        <v>Ok</v>
      </c>
      <c r="Q138" s="35" t="str">
        <f t="shared" si="14"/>
        <v>Ok</v>
      </c>
    </row>
    <row r="139" spans="1:17" ht="15.75" hidden="1" customHeight="1" x14ac:dyDescent="0.25">
      <c r="A139" s="12">
        <f>IFERROR(VLOOKUP('Requête 052'!$A138,'Requête 052'!$A$1:$F$2000,1,FALSE),"")</f>
        <v>4127</v>
      </c>
      <c r="B139" s="5" t="str">
        <f>IFERROR(VLOOKUP('Requête 052'!$A138,'Requête 052'!$A$1:$F$2000,2,FALSE),"")</f>
        <v>CGECP ST OUEN L AUMONE TDI</v>
      </c>
      <c r="C139" s="14">
        <f>IFERROR(VLOOKUP('Requête 052'!$A138,'Requête 052'!$A$1:$F$2000,3,FALSE),"")</f>
        <v>43803</v>
      </c>
      <c r="D139" s="5" t="str">
        <f>IFERROR(VLOOKUP('Requête 052'!$A138,'Requête 052'!$A$1:$F$2000,4,FALSE),"")</f>
        <v>FERRAILLES/METAUX</v>
      </c>
      <c r="E139" s="5" t="str">
        <f>IFERROR(VLOOKUP('Requête 052'!$A138,'Requête 052'!$A$1:$F$2000,5,FALSE),"")</f>
        <v>FERRAILLES/METAUX</v>
      </c>
      <c r="F139" s="5">
        <f>IFERROR(VLOOKUP('Requête 052'!$A138,'Requête 052'!$A$1:$F$2000,6,FALSE),"")</f>
        <v>0.34</v>
      </c>
      <c r="G139" s="15">
        <f>IFERROR(VLOOKUP(A139,'Fichier source CGECP'!$A$1:$F$1259,1,FALSE),"")</f>
        <v>4127</v>
      </c>
      <c r="H139" s="15" t="str">
        <f>IFERROR(VLOOKUP(A139,'Fichier source CGECP'!$A$1:$F$1259,2,FALSE),"")</f>
        <v>CGECP</v>
      </c>
      <c r="I139" s="38">
        <f>IFERROR(VLOOKUP(A139,'Fichier source CGECP'!$A$1:$F$1259,3,FALSE),"")</f>
        <v>43803</v>
      </c>
      <c r="J139" s="15">
        <f>IFERROR(VLOOKUP(A139,'Fichier source CGECP'!$A$1:$F$1259,4,FALSE),"")</f>
        <v>0</v>
      </c>
      <c r="K139" s="15" t="str">
        <f>IFERROR(VLOOKUP(A139,'Fichier source CGECP'!$A$1:$F$1259,5,FALSE),"")</f>
        <v>CARTONS</v>
      </c>
      <c r="L139" s="33">
        <f>IFERROR(IF(COUNTIFS($A$3:$A138,$A139,$B$3:$B138,$B139,$C$3:$C138,$C139,$D$3:$D138,$D139,$E$3:$E138,$E139,$F$3:$F138,$F139)&gt;0,"",VLOOKUP(A139,'Fichier source CGECP'!$A$1:$F$1259,6,FALSE)),"")</f>
        <v>2.016</v>
      </c>
      <c r="M139" s="36">
        <f t="shared" si="10"/>
        <v>-1.6759999999999999</v>
      </c>
      <c r="N139" s="35" t="str">
        <f t="shared" si="11"/>
        <v>Ok</v>
      </c>
      <c r="O139" s="35" t="str">
        <f t="shared" si="12"/>
        <v>Ecart</v>
      </c>
      <c r="P139" s="35" t="str">
        <f t="shared" si="13"/>
        <v>Ecart</v>
      </c>
      <c r="Q139" s="35" t="str">
        <f t="shared" si="14"/>
        <v>Ecart</v>
      </c>
    </row>
    <row r="140" spans="1:17" ht="15.75" hidden="1" customHeight="1" x14ac:dyDescent="0.25">
      <c r="A140" s="12">
        <f>IFERROR(VLOOKUP('Requête 052'!$A139,'Requête 052'!$A$1:$F$2000,1,FALSE),"")</f>
        <v>4128</v>
      </c>
      <c r="B140" s="5" t="str">
        <f>IFERROR(VLOOKUP('Requête 052'!$A139,'Requête 052'!$A$1:$F$2000,2,FALSE),"")</f>
        <v>CGECP ST OUEN L AUMONE DVBIODIV</v>
      </c>
      <c r="C140" s="14">
        <f>IFERROR(VLOOKUP('Requête 052'!$A139,'Requête 052'!$A$1:$F$2000,3,FALSE),"")</f>
        <v>43803</v>
      </c>
      <c r="D140" s="5" t="str">
        <f>IFERROR(VLOOKUP('Requête 052'!$A139,'Requête 052'!$A$1:$F$2000,4,FALSE),"")</f>
        <v>DECHETS VERTS EN MELANGE</v>
      </c>
      <c r="E140" s="5" t="str">
        <f>IFERROR(VLOOKUP('Requête 052'!$A139,'Requête 052'!$A$1:$F$2000,5,FALSE),"")</f>
        <v>DECHETS VERTS EN MELANGE</v>
      </c>
      <c r="F140" s="5">
        <f>IFERROR(VLOOKUP('Requête 052'!$A139,'Requête 052'!$A$1:$F$2000,6,FALSE),"")</f>
        <v>1.46</v>
      </c>
      <c r="G140" s="15">
        <f>IFERROR(VLOOKUP(A140,'Fichier source CGECP'!$A$1:$F$1259,1,FALSE),"")</f>
        <v>4128</v>
      </c>
      <c r="H140" s="15" t="str">
        <f>IFERROR(VLOOKUP(A140,'Fichier source CGECP'!$A$1:$F$1259,2,FALSE),"")</f>
        <v>CGECP</v>
      </c>
      <c r="I140" s="38">
        <f>IFERROR(VLOOKUP(A140,'Fichier source CGECP'!$A$1:$F$1259,3,FALSE),"")</f>
        <v>43803</v>
      </c>
      <c r="J140" s="15" t="str">
        <f>IFERROR(VLOOKUP(A140,'Fichier source CGECP'!$A$1:$F$1259,4,FALSE),"")</f>
        <v>ONDULES RECUPERES - 1.05.00</v>
      </c>
      <c r="K140" s="15" t="str">
        <f>IFERROR(VLOOKUP(A140,'Fichier source CGECP'!$A$1:$F$1259,5,FALSE),"")</f>
        <v>ONDULE RECUPERE VRAC - BALLE&lt;320 KG</v>
      </c>
      <c r="L140" s="33">
        <f>IFERROR(IF(COUNTIFS($A$3:$A139,$A140,$B$3:$B139,$B140,$C$3:$C139,$C140,$D$3:$D139,$D140,$E$3:$E139,$E140,$F$3:$F139,$F140)&gt;0,"",VLOOKUP(A140,'Fichier source CGECP'!$A$1:$F$1259,6,FALSE)),"")</f>
        <v>10.5</v>
      </c>
      <c r="M140" s="36">
        <f t="shared" si="10"/>
        <v>-9.0399999999999991</v>
      </c>
      <c r="N140" s="35" t="str">
        <f t="shared" si="11"/>
        <v>Ok</v>
      </c>
      <c r="O140" s="35" t="str">
        <f t="shared" si="12"/>
        <v>Ecart</v>
      </c>
      <c r="P140" s="35" t="str">
        <f t="shared" si="13"/>
        <v>Ecart</v>
      </c>
      <c r="Q140" s="35" t="str">
        <f t="shared" si="14"/>
        <v>Ecart</v>
      </c>
    </row>
    <row r="141" spans="1:17" ht="15.75" hidden="1" customHeight="1" x14ac:dyDescent="0.25">
      <c r="A141" s="12">
        <f>IFERROR(VLOOKUP('Requête 052'!$A140,'Requête 052'!$A$1:$F$2000,1,FALSE),"")</f>
        <v>4132</v>
      </c>
      <c r="B141" s="5" t="str">
        <f>IFERROR(VLOOKUP('Requête 052'!$A140,'Requête 052'!$A$1:$F$2000,2,FALSE),"")</f>
        <v>CGECP ST OUEN L AUMONE TDI</v>
      </c>
      <c r="C141" s="14">
        <f>IFERROR(VLOOKUP('Requête 052'!$A140,'Requête 052'!$A$1:$F$2000,3,FALSE),"")</f>
        <v>43803</v>
      </c>
      <c r="D141" s="5" t="str">
        <f>IFERROR(VLOOKUP('Requête 052'!$A140,'Requête 052'!$A$1:$F$2000,4,FALSE),"")</f>
        <v>DECHETS INDUSTRIELS BANALS</v>
      </c>
      <c r="E141" s="5" t="str">
        <f>IFERROR(VLOOKUP('Requête 052'!$A140,'Requête 052'!$A$1:$F$2000,5,FALSE),"")</f>
        <v>DECHETS INDUSTRIELS BANALS</v>
      </c>
      <c r="F141" s="5">
        <f>IFERROR(VLOOKUP('Requête 052'!$A140,'Requête 052'!$A$1:$F$2000,6,FALSE),"")</f>
        <v>2.06</v>
      </c>
      <c r="G141" s="15">
        <f>IFERROR(VLOOKUP(A141,'Fichier source CGECP'!$A$1:$F$1259,1,FALSE),"")</f>
        <v>4132</v>
      </c>
      <c r="H141" s="15" t="str">
        <f>IFERROR(VLOOKUP(A141,'Fichier source CGECP'!$A$1:$F$1259,2,FALSE),"")</f>
        <v>CGECP</v>
      </c>
      <c r="I141" s="38">
        <f>IFERROR(VLOOKUP(A141,'Fichier source CGECP'!$A$1:$F$1259,3,FALSE),"")</f>
        <v>43803</v>
      </c>
      <c r="J141" s="15" t="str">
        <f>IFERROR(VLOOKUP(A141,'Fichier source CGECP'!$A$1:$F$1259,4,FALSE),"")</f>
        <v>DECHETS INCINERABLES</v>
      </c>
      <c r="K141" s="15" t="str">
        <f>IFERROR(VLOOKUP(A141,'Fichier source CGECP'!$A$1:$F$1259,5,FALSE),"")</f>
        <v>DECHETS INDUSTRIELS BANALS</v>
      </c>
      <c r="L141" s="33">
        <f>IFERROR(IF(COUNTIFS($A$3:$A140,$A141,$B$3:$B140,$B141,$C$3:$C140,$C141,$D$3:$D140,$D141,$E$3:$E140,$E141,$F$3:$F140,$F141)&gt;0,"",VLOOKUP(A141,'Fichier source CGECP'!$A$1:$F$1259,6,FALSE)),"")</f>
        <v>4.24</v>
      </c>
      <c r="M141" s="36">
        <f t="shared" si="10"/>
        <v>-2.1800000000000002</v>
      </c>
      <c r="N141" s="35" t="str">
        <f t="shared" si="11"/>
        <v>Ok</v>
      </c>
      <c r="O141" s="35" t="str">
        <f t="shared" si="12"/>
        <v>Ok</v>
      </c>
      <c r="P141" s="35" t="str">
        <f t="shared" si="13"/>
        <v>Ecart</v>
      </c>
      <c r="Q141" s="35" t="str">
        <f t="shared" si="14"/>
        <v>Ecart</v>
      </c>
    </row>
    <row r="142" spans="1:17" ht="15.75" hidden="1" customHeight="1" x14ac:dyDescent="0.25">
      <c r="A142" s="12">
        <f>IFERROR(VLOOKUP('Requête 052'!$A141,'Requête 052'!$A$1:$F$2000,1,FALSE),"")</f>
        <v>4133</v>
      </c>
      <c r="B142" s="5" t="str">
        <f>IFERROR(VLOOKUP('Requête 052'!$A141,'Requête 052'!$A$1:$F$2000,2,FALSE),"")</f>
        <v>CGECP ST OUEN L AUMONE TDI</v>
      </c>
      <c r="C142" s="14">
        <f>IFERROR(VLOOKUP('Requête 052'!$A141,'Requête 052'!$A$1:$F$2000,3,FALSE),"")</f>
        <v>43803</v>
      </c>
      <c r="D142" s="5" t="str">
        <f>IFERROR(VLOOKUP('Requête 052'!$A141,'Requête 052'!$A$1:$F$2000,4,FALSE),"")</f>
        <v>BOIS D'EMBALLAGES BRUTS</v>
      </c>
      <c r="E142" s="5" t="str">
        <f>IFERROR(VLOOKUP('Requête 052'!$A141,'Requête 052'!$A$1:$F$2000,5,FALSE),"")</f>
        <v>BOIS D'EMBALLAGES BRUTS</v>
      </c>
      <c r="F142" s="5">
        <f>IFERROR(VLOOKUP('Requête 052'!$A141,'Requête 052'!$A$1:$F$2000,6,FALSE),"")</f>
        <v>2.72</v>
      </c>
      <c r="G142" s="15">
        <f>IFERROR(VLOOKUP(A142,'Fichier source CGECP'!$A$1:$F$1259,1,FALSE),"")</f>
        <v>4133</v>
      </c>
      <c r="H142" s="15" t="str">
        <f>IFERROR(VLOOKUP(A142,'Fichier source CGECP'!$A$1:$F$1259,2,FALSE),"")</f>
        <v>CGECP</v>
      </c>
      <c r="I142" s="38">
        <f>IFERROR(VLOOKUP(A142,'Fichier source CGECP'!$A$1:$F$1259,3,FALSE),"")</f>
        <v>43803</v>
      </c>
      <c r="J142" s="15" t="str">
        <f>IFERROR(VLOOKUP(A142,'Fichier source CGECP'!$A$1:$F$1259,4,FALSE),"")</f>
        <v>DECHETS INDUSTRIELS BANALS</v>
      </c>
      <c r="K142" s="15" t="str">
        <f>IFERROR(VLOOKUP(A142,'Fichier source CGECP'!$A$1:$F$1259,5,FALSE),"")</f>
        <v>DECHETS INDUSTRIELS BANALS</v>
      </c>
      <c r="L142" s="33">
        <f>IFERROR(IF(COUNTIFS($A$3:$A141,$A142,$B$3:$B141,$B142,$C$3:$C141,$C142,$D$3:$D141,$D142,$E$3:$E141,$E142,$F$3:$F141,$F142)&gt;0,"",VLOOKUP(A142,'Fichier source CGECP'!$A$1:$F$1259,6,FALSE)),"")</f>
        <v>1.68</v>
      </c>
      <c r="M142" s="36">
        <f t="shared" si="10"/>
        <v>1.0400000000000003</v>
      </c>
      <c r="N142" s="35" t="str">
        <f t="shared" si="11"/>
        <v>Ok</v>
      </c>
      <c r="O142" s="35" t="str">
        <f t="shared" si="12"/>
        <v>Ecart</v>
      </c>
      <c r="P142" s="35" t="str">
        <f t="shared" si="13"/>
        <v>Ok</v>
      </c>
      <c r="Q142" s="35" t="str">
        <f t="shared" si="14"/>
        <v>Ecart</v>
      </c>
    </row>
    <row r="143" spans="1:17" ht="15.75" hidden="1" customHeight="1" x14ac:dyDescent="0.25">
      <c r="A143" s="12">
        <f>IFERROR(VLOOKUP('Requête 052'!$A141,'Requête 052'!$A$1:$F$2000,1,FALSE),"")</f>
        <v>4133</v>
      </c>
      <c r="B143" s="12" t="str">
        <f>IFERROR(VLOOKUP('Requête 052'!$A141,'Requête 052'!$A$1:$F$2000,2,FALSE),"")</f>
        <v>CGECP ST OUEN L AUMONE TDI</v>
      </c>
      <c r="C143" s="14">
        <f>IFERROR(VLOOKUP('Requête 052'!$A141,'Requête 052'!$A$1:$F$2000,3,FALSE),"")</f>
        <v>43803</v>
      </c>
      <c r="D143" s="12" t="str">
        <f>IFERROR(VLOOKUP('Requête 052'!$A141,'Requête 052'!$A$1:$F$2000,4,FALSE),"")</f>
        <v>BOIS D'EMBALLAGES BRUTS</v>
      </c>
      <c r="E143" s="12" t="str">
        <f>IFERROR(VLOOKUP('Requête 052'!$A141,'Requête 052'!$A$1:$F$2000,5,FALSE),"")</f>
        <v>BOIS D'EMBALLAGES BRUTS</v>
      </c>
      <c r="F143" s="16">
        <f>IFERROR(VLOOKUP('Requête 052'!$A141,'Requête 052'!$A$1:$F$2000,6,FALSE),"")</f>
        <v>2.72</v>
      </c>
      <c r="G143" s="15">
        <f>IFERROR(VLOOKUP(A143,'Fichier source CGECP'!$A$1:$F$1259,1,FALSE),"")</f>
        <v>4133</v>
      </c>
      <c r="H143" s="15" t="str">
        <f>IFERROR(VLOOKUP(A143,'Fichier source CGECP'!$A$1:$F$1259,2,FALSE),"")</f>
        <v>CGECP</v>
      </c>
      <c r="I143" s="38">
        <f>IFERROR(VLOOKUP(A143,'Fichier source CGECP'!$A$1:$F$1259,3,FALSE),"")</f>
        <v>43803</v>
      </c>
      <c r="J143" s="15" t="str">
        <f>IFERROR(VLOOKUP(A143,'Fichier source CGECP'!$A$1:$F$1259,4,FALSE),"")</f>
        <v>DECHETS INDUSTRIELS BANALS</v>
      </c>
      <c r="K143" s="15" t="str">
        <f>IFERROR(VLOOKUP(A143,'Fichier source CGECP'!$A$1:$F$1259,5,FALSE),"")</f>
        <v>DECHETS INDUSTRIELS BANALS</v>
      </c>
      <c r="L143" s="33" t="str">
        <f>IFERROR(IF(COUNTIFS($A$3:$A142,$A143,$B$3:$B142,$B143,$C$3:$C142,$C143,$D$3:$D142,$D143,$E$3:$E142,$E143,$F$3:$F142,$F143)&gt;0,"",VLOOKUP(A143,'Fichier source CGECP'!$A$1:$F$1259,6,FALSE)),"")</f>
        <v/>
      </c>
      <c r="M143" s="36" t="str">
        <f t="shared" si="10"/>
        <v/>
      </c>
      <c r="N143" s="35" t="str">
        <f t="shared" si="11"/>
        <v>Ok</v>
      </c>
      <c r="O143" s="35" t="str">
        <f t="shared" si="12"/>
        <v>Ecart</v>
      </c>
      <c r="P143" s="35" t="str">
        <f t="shared" si="13"/>
        <v>Ok</v>
      </c>
      <c r="Q143" s="35" t="str">
        <f t="shared" si="14"/>
        <v>Ecart</v>
      </c>
    </row>
    <row r="144" spans="1:17" ht="15.75" hidden="1" customHeight="1" x14ac:dyDescent="0.25">
      <c r="A144" s="12">
        <f>IFERROR(VLOOKUP('Requête 052'!$A142,'Requête 052'!$A$1:$F$2000,1,FALSE),"")</f>
        <v>4133</v>
      </c>
      <c r="B144" s="12" t="str">
        <f>IFERROR(VLOOKUP('Requête 052'!$A142,'Requête 052'!$A$1:$F$2000,2,FALSE),"")</f>
        <v>CGECP ST OUEN L AUMONE TDI</v>
      </c>
      <c r="C144" s="14">
        <f>IFERROR(VLOOKUP('Requête 052'!$A142,'Requête 052'!$A$1:$F$2000,3,FALSE),"")</f>
        <v>43803</v>
      </c>
      <c r="D144" s="12" t="str">
        <f>IFERROR(VLOOKUP('Requête 052'!$A142,'Requête 052'!$A$1:$F$2000,4,FALSE),"")</f>
        <v>BOIS D'EMBALLAGES BRUTS</v>
      </c>
      <c r="E144" s="12" t="str">
        <f>IFERROR(VLOOKUP('Requête 052'!$A142,'Requête 052'!$A$1:$F$2000,5,FALSE),"")</f>
        <v>BOIS D'EMBALLAGES BRUTS</v>
      </c>
      <c r="F144" s="16">
        <f>IFERROR(VLOOKUP('Requête 052'!$A142,'Requête 052'!$A$1:$F$2000,6,FALSE),"")</f>
        <v>2.72</v>
      </c>
      <c r="G144" s="15">
        <f>IFERROR(VLOOKUP(A144,'Fichier source CGECP'!$A$1:$F$1259,1,FALSE),"")</f>
        <v>4133</v>
      </c>
      <c r="H144" s="15" t="str">
        <f>IFERROR(VLOOKUP(A144,'Fichier source CGECP'!$A$1:$F$1259,2,FALSE),"")</f>
        <v>CGECP</v>
      </c>
      <c r="I144" s="38">
        <f>IFERROR(VLOOKUP(A144,'Fichier source CGECP'!$A$1:$F$1259,3,FALSE),"")</f>
        <v>43803</v>
      </c>
      <c r="J144" s="15" t="str">
        <f>IFERROR(VLOOKUP(A144,'Fichier source CGECP'!$A$1:$F$1259,4,FALSE),"")</f>
        <v>DECHETS INDUSTRIELS BANALS</v>
      </c>
      <c r="K144" s="15" t="str">
        <f>IFERROR(VLOOKUP(A144,'Fichier source CGECP'!$A$1:$F$1259,5,FALSE),"")</f>
        <v>DECHETS INDUSTRIELS BANALS</v>
      </c>
      <c r="L144" s="33" t="str">
        <f>IFERROR(IF(COUNTIFS($A$3:$A143,$A144,$B$3:$B143,$B144,$C$3:$C143,$C144,$D$3:$D143,$D144,$E$3:$E143,$E144,$F$3:$F143,$F144)&gt;0,"",VLOOKUP(A144,'Fichier source CGECP'!$A$1:$F$1259,6,FALSE)),"")</f>
        <v/>
      </c>
      <c r="M144" s="36" t="str">
        <f t="shared" si="10"/>
        <v/>
      </c>
      <c r="N144" s="35" t="str">
        <f t="shared" si="11"/>
        <v>Ok</v>
      </c>
      <c r="O144" s="35" t="str">
        <f t="shared" si="12"/>
        <v>Ecart</v>
      </c>
      <c r="P144" s="35" t="str">
        <f t="shared" si="13"/>
        <v>Ok</v>
      </c>
      <c r="Q144" s="35" t="str">
        <f t="shared" si="14"/>
        <v>Ecart</v>
      </c>
    </row>
    <row r="145" spans="1:17" ht="15.75" hidden="1" customHeight="1" x14ac:dyDescent="0.25">
      <c r="A145" s="12">
        <f>IFERROR(VLOOKUP('Requête 052'!$A143,'Requête 052'!$A$1:$F$2000,1,FALSE),"")</f>
        <v>4136</v>
      </c>
      <c r="B145" s="12" t="str">
        <f>IFERROR(VLOOKUP('Requête 052'!$A143,'Requête 052'!$A$1:$F$2000,2,FALSE),"")</f>
        <v>CGECP ST OUEN L AUMONE UVEND</v>
      </c>
      <c r="C145" s="14">
        <f>IFERROR(VLOOKUP('Requête 052'!$A143,'Requête 052'!$A$1:$F$2000,3,FALSE),"")</f>
        <v>43803</v>
      </c>
      <c r="D145" s="12" t="str">
        <f>IFERROR(VLOOKUP('Requête 052'!$A143,'Requête 052'!$A$1:$F$2000,4,FALSE),"")</f>
        <v>ORDURES MENAGERES</v>
      </c>
      <c r="E145" s="12" t="str">
        <f>IFERROR(VLOOKUP('Requête 052'!$A143,'Requête 052'!$A$1:$F$2000,5,FALSE),"")</f>
        <v>ORDURES MENAGERES</v>
      </c>
      <c r="F145" s="16">
        <f>IFERROR(VLOOKUP('Requête 052'!$A143,'Requête 052'!$A$1:$F$2000,6,FALSE),"")</f>
        <v>1.528</v>
      </c>
      <c r="G145" s="15">
        <f>IFERROR(VLOOKUP(A145,'Fichier source CGECP'!$A$1:$F$1259,1,FALSE),"")</f>
        <v>4136</v>
      </c>
      <c r="H145" s="15" t="str">
        <f>IFERROR(VLOOKUP(A145,'Fichier source CGECP'!$A$1:$F$1259,2,FALSE),"")</f>
        <v>CGECP</v>
      </c>
      <c r="I145" s="38">
        <f>IFERROR(VLOOKUP(A145,'Fichier source CGECP'!$A$1:$F$1259,3,FALSE),"")</f>
        <v>43803</v>
      </c>
      <c r="J145" s="15">
        <f>IFERROR(VLOOKUP(A145,'Fichier source CGECP'!$A$1:$F$1259,4,FALSE),"")</f>
        <v>0</v>
      </c>
      <c r="K145" s="15" t="str">
        <f>IFERROR(VLOOKUP(A145,'Fichier source CGECP'!$A$1:$F$1259,5,FALSE),"")</f>
        <v>ORDURES MENAGERES</v>
      </c>
      <c r="L145" s="33">
        <f>IFERROR(IF(COUNTIFS($A$3:$A144,$A145,$B$3:$B144,$B145,$C$3:$C144,$C145,$D$3:$D144,$D145,$E$3:$E144,$E145,$F$3:$F144,$F145)&gt;0,"",VLOOKUP(A145,'Fichier source CGECP'!$A$1:$F$1259,6,FALSE)),"")</f>
        <v>17.2</v>
      </c>
      <c r="M145" s="36">
        <f t="shared" si="10"/>
        <v>-15.671999999999999</v>
      </c>
      <c r="N145" s="35" t="str">
        <f t="shared" si="11"/>
        <v>Ok</v>
      </c>
      <c r="O145" s="35" t="str">
        <f t="shared" si="12"/>
        <v>Ok</v>
      </c>
      <c r="P145" s="35" t="str">
        <f t="shared" si="13"/>
        <v>Ecart</v>
      </c>
      <c r="Q145" s="35" t="str">
        <f t="shared" si="14"/>
        <v>Ecart</v>
      </c>
    </row>
    <row r="146" spans="1:17" ht="15.75" hidden="1" customHeight="1" x14ac:dyDescent="0.25">
      <c r="A146" s="12">
        <f>IFERROR(VLOOKUP('Requête 052'!$A144,'Requête 052'!$A$1:$F$2000,1,FALSE),"")</f>
        <v>4140</v>
      </c>
      <c r="B146" s="12" t="str">
        <f>IFERROR(VLOOKUP('Requête 052'!$A144,'Requête 052'!$A$1:$F$2000,2,FALSE),"")</f>
        <v>CGECP ST OUEN L AUMONE TDI</v>
      </c>
      <c r="C146" s="14">
        <f>IFERROR(VLOOKUP('Requête 052'!$A144,'Requête 052'!$A$1:$F$2000,3,FALSE),"")</f>
        <v>43803</v>
      </c>
      <c r="D146" s="12" t="str">
        <f>IFERROR(VLOOKUP('Requête 052'!$A144,'Requête 052'!$A$1:$F$2000,4,FALSE),"")</f>
        <v>CARTONS ET SACHES PLAST - 1.04.00</v>
      </c>
      <c r="E146" s="12" t="str">
        <f>IFERROR(VLOOKUP('Requête 052'!$A144,'Requête 052'!$A$1:$F$2000,5,FALSE),"")</f>
        <v>PE GRANDE SURFACE-PEGS</v>
      </c>
      <c r="F146" s="16">
        <f>IFERROR(VLOOKUP('Requête 052'!$A144,'Requête 052'!$A$1:$F$2000,6,FALSE),"")</f>
        <v>1.532</v>
      </c>
      <c r="G146" s="15">
        <f>IFERROR(VLOOKUP(A146,'Fichier source CGECP'!$A$1:$F$1259,1,FALSE),"")</f>
        <v>4140</v>
      </c>
      <c r="H146" s="15" t="str">
        <f>IFERROR(VLOOKUP(A146,'Fichier source CGECP'!$A$1:$F$1259,2,FALSE),"")</f>
        <v>CGECP</v>
      </c>
      <c r="I146" s="38">
        <f>IFERROR(VLOOKUP(A146,'Fichier source CGECP'!$A$1:$F$1259,3,FALSE),"")</f>
        <v>43803</v>
      </c>
      <c r="J146" s="15" t="str">
        <f>IFERROR(VLOOKUP(A146,'Fichier source CGECP'!$A$1:$F$1259,4,FALSE),"")</f>
        <v>ONDULES RECUPERES - 1.05.00</v>
      </c>
      <c r="K146" s="15" t="str">
        <f>IFERROR(VLOOKUP(A146,'Fichier source CGECP'!$A$1:$F$1259,5,FALSE),"")</f>
        <v>ONDULE RECUPERE VRAC - BALLE&lt;320 KG</v>
      </c>
      <c r="L146" s="33">
        <f>IFERROR(IF(COUNTIFS($A$3:$A145,$A146,$B$3:$B145,$B146,$C$3:$C145,$C146,$D$3:$D145,$D146,$E$3:$E145,$E146,$F$3:$F145,$F146)&gt;0,"",VLOOKUP(A146,'Fichier source CGECP'!$A$1:$F$1259,6,FALSE)),"")</f>
        <v>0.378</v>
      </c>
      <c r="M146" s="36">
        <f t="shared" si="10"/>
        <v>1.1539999999999999</v>
      </c>
      <c r="N146" s="35" t="str">
        <f t="shared" si="11"/>
        <v>Ok</v>
      </c>
      <c r="O146" s="35" t="str">
        <f t="shared" si="12"/>
        <v>Ecart</v>
      </c>
      <c r="P146" s="35" t="str">
        <f t="shared" si="13"/>
        <v>Ok</v>
      </c>
      <c r="Q146" s="35" t="str">
        <f t="shared" si="14"/>
        <v>Ecart</v>
      </c>
    </row>
    <row r="147" spans="1:17" ht="15.75" hidden="1" customHeight="1" x14ac:dyDescent="0.25">
      <c r="A147" s="12">
        <f>IFERROR(VLOOKUP('Requête 052'!$A145,'Requête 052'!$A$1:$F$2000,1,FALSE),"")</f>
        <v>4140</v>
      </c>
      <c r="B147" s="12" t="str">
        <f>IFERROR(VLOOKUP('Requête 052'!$A145,'Requête 052'!$A$1:$F$2000,2,FALSE),"")</f>
        <v>CGECP ST OUEN L AUMONE TDI</v>
      </c>
      <c r="C147" s="14">
        <f>IFERROR(VLOOKUP('Requête 052'!$A145,'Requête 052'!$A$1:$F$2000,3,FALSE),"")</f>
        <v>43803</v>
      </c>
      <c r="D147" s="12" t="str">
        <f>IFERROR(VLOOKUP('Requête 052'!$A145,'Requête 052'!$A$1:$F$2000,4,FALSE),"")</f>
        <v>CARTONS ET SACHES PLAST - 1.04.00</v>
      </c>
      <c r="E147" s="12" t="str">
        <f>IFERROR(VLOOKUP('Requête 052'!$A145,'Requête 052'!$A$1:$F$2000,5,FALSE),"")</f>
        <v>PE GRANDE SURFACE-PEGS</v>
      </c>
      <c r="F147" s="16">
        <f>IFERROR(VLOOKUP('Requête 052'!$A145,'Requête 052'!$A$1:$F$2000,6,FALSE),"")</f>
        <v>1.532</v>
      </c>
      <c r="G147" s="15">
        <f>IFERROR(VLOOKUP(A147,'Fichier source CGECP'!$A$1:$F$1259,1,FALSE),"")</f>
        <v>4140</v>
      </c>
      <c r="H147" s="15" t="str">
        <f>IFERROR(VLOOKUP(A147,'Fichier source CGECP'!$A$1:$F$1259,2,FALSE),"")</f>
        <v>CGECP</v>
      </c>
      <c r="I147" s="38">
        <f>IFERROR(VLOOKUP(A147,'Fichier source CGECP'!$A$1:$F$1259,3,FALSE),"")</f>
        <v>43803</v>
      </c>
      <c r="J147" s="15" t="str">
        <f>IFERROR(VLOOKUP(A147,'Fichier source CGECP'!$A$1:$F$1259,4,FALSE),"")</f>
        <v>ONDULES RECUPERES - 1.05.00</v>
      </c>
      <c r="K147" s="15" t="str">
        <f>IFERROR(VLOOKUP(A147,'Fichier source CGECP'!$A$1:$F$1259,5,FALSE),"")</f>
        <v>ONDULE RECUPERE VRAC - BALLE&lt;320 KG</v>
      </c>
      <c r="L147" s="33" t="str">
        <f>IFERROR(IF(COUNTIFS($A$3:$A146,$A147,$B$3:$B146,$B147,$C$3:$C146,$C147,$D$3:$D146,$D147,$E$3:$E146,$E147,$F$3:$F146,$F147)&gt;0,"",VLOOKUP(A147,'Fichier source CGECP'!$A$1:$F$1259,6,FALSE)),"")</f>
        <v/>
      </c>
      <c r="M147" s="36" t="str">
        <f t="shared" si="10"/>
        <v/>
      </c>
      <c r="N147" s="35" t="str">
        <f t="shared" si="11"/>
        <v>Ok</v>
      </c>
      <c r="O147" s="35" t="str">
        <f t="shared" si="12"/>
        <v>Ecart</v>
      </c>
      <c r="P147" s="35" t="str">
        <f t="shared" si="13"/>
        <v>Ok</v>
      </c>
      <c r="Q147" s="35" t="str">
        <f t="shared" si="14"/>
        <v>Ecart</v>
      </c>
    </row>
    <row r="148" spans="1:17" ht="15.75" hidden="1" customHeight="1" x14ac:dyDescent="0.25">
      <c r="A148" s="12">
        <f>IFERROR(VLOOKUP('Requête 052'!$A146,'Requête 052'!$A$1:$F$2000,1,FALSE),"")</f>
        <v>4146</v>
      </c>
      <c r="B148" s="12" t="str">
        <f>IFERROR(VLOOKUP('Requête 052'!$A146,'Requête 052'!$A$1:$F$2000,2,FALSE),"")</f>
        <v>CGECP ST OUEN L AUMONE TDI</v>
      </c>
      <c r="C148" s="14">
        <f>IFERROR(VLOOKUP('Requête 052'!$A146,'Requête 052'!$A$1:$F$2000,3,FALSE),"")</f>
        <v>43803</v>
      </c>
      <c r="D148" s="12" t="str">
        <f>IFERROR(VLOOKUP('Requête 052'!$A146,'Requête 052'!$A$1:$F$2000,4,FALSE),"")</f>
        <v>CARTONS</v>
      </c>
      <c r="E148" s="12" t="str">
        <f>IFERROR(VLOOKUP('Requête 052'!$A146,'Requête 052'!$A$1:$F$2000,5,FALSE),"")</f>
        <v>REFUS DE TRI TPCPR</v>
      </c>
      <c r="F148" s="16">
        <f>IFERROR(VLOOKUP('Requête 052'!$A146,'Requête 052'!$A$1:$F$2000,6,FALSE),"")</f>
        <v>7.3</v>
      </c>
      <c r="G148" s="15">
        <f>IFERROR(VLOOKUP(A148,'Fichier source CGECP'!$A$1:$F$1259,1,FALSE),"")</f>
        <v>4146</v>
      </c>
      <c r="H148" s="15" t="str">
        <f>IFERROR(VLOOKUP(A148,'Fichier source CGECP'!$A$1:$F$1259,2,FALSE),"")</f>
        <v>CGECP</v>
      </c>
      <c r="I148" s="38">
        <f>IFERROR(VLOOKUP(A148,'Fichier source CGECP'!$A$1:$F$1259,3,FALSE),"")</f>
        <v>43803</v>
      </c>
      <c r="J148" s="15" t="str">
        <f>IFERROR(VLOOKUP(A148,'Fichier source CGECP'!$A$1:$F$1259,4,FALSE),"")</f>
        <v>ONDULES RECUPERES - 1.05.00</v>
      </c>
      <c r="K148" s="15" t="str">
        <f>IFERROR(VLOOKUP(A148,'Fichier source CGECP'!$A$1:$F$1259,5,FALSE),"")</f>
        <v>ONDULE RECUPERE VRAC - BALLE&lt;320 KG</v>
      </c>
      <c r="L148" s="33">
        <f>IFERROR(IF(COUNTIFS($A$3:$A147,$A148,$B$3:$B147,$B148,$C$3:$C147,$C148,$D$3:$D147,$D148,$E$3:$E147,$E148,$F$3:$F147,$F148)&gt;0,"",VLOOKUP(A148,'Fichier source CGECP'!$A$1:$F$1259,6,FALSE)),"")</f>
        <v>0.86399999999999999</v>
      </c>
      <c r="M148" s="36">
        <f t="shared" si="10"/>
        <v>6.4359999999999999</v>
      </c>
      <c r="N148" s="35" t="str">
        <f t="shared" si="11"/>
        <v>Ok</v>
      </c>
      <c r="O148" s="35" t="str">
        <f t="shared" si="12"/>
        <v>Ecart</v>
      </c>
      <c r="P148" s="35" t="str">
        <f t="shared" si="13"/>
        <v>Ok</v>
      </c>
      <c r="Q148" s="35" t="str">
        <f t="shared" si="14"/>
        <v>Ecart</v>
      </c>
    </row>
    <row r="149" spans="1:17" ht="15.75" hidden="1" customHeight="1" x14ac:dyDescent="0.25">
      <c r="A149" s="12">
        <f>IFERROR(VLOOKUP('Requête 052'!$A147,'Requête 052'!$A$1:$F$2000,1,FALSE),"")</f>
        <v>4148</v>
      </c>
      <c r="B149" s="12" t="str">
        <f>IFERROR(VLOOKUP('Requête 052'!$A147,'Requête 052'!$A$1:$F$2000,2,FALSE),"")</f>
        <v>CGECP ST OUEN L AUMONE TDI</v>
      </c>
      <c r="C149" s="14">
        <f>IFERROR(VLOOKUP('Requête 052'!$A147,'Requête 052'!$A$1:$F$2000,3,FALSE),"")</f>
        <v>43803</v>
      </c>
      <c r="D149" s="12" t="str">
        <f>IFERROR(VLOOKUP('Requête 052'!$A147,'Requête 052'!$A$1:$F$2000,4,FALSE),"")</f>
        <v>FERRAILLES A BROYER (FAB)</v>
      </c>
      <c r="E149" s="12" t="str">
        <f>IFERROR(VLOOKUP('Requête 052'!$A147,'Requête 052'!$A$1:$F$2000,5,FALSE),"")</f>
        <v>FERRAILLES A BROYER (FAB)</v>
      </c>
      <c r="F149" s="16">
        <f>IFERROR(VLOOKUP('Requête 052'!$A147,'Requête 052'!$A$1:$F$2000,6,FALSE),"")</f>
        <v>5.42</v>
      </c>
      <c r="G149" s="15">
        <f>IFERROR(VLOOKUP(A149,'Fichier source CGECP'!$A$1:$F$1259,1,FALSE),"")</f>
        <v>4148</v>
      </c>
      <c r="H149" s="15" t="str">
        <f>IFERROR(VLOOKUP(A149,'Fichier source CGECP'!$A$1:$F$1259,2,FALSE),"")</f>
        <v>CGECP</v>
      </c>
      <c r="I149" s="38">
        <f>IFERROR(VLOOKUP(A149,'Fichier source CGECP'!$A$1:$F$1259,3,FALSE),"")</f>
        <v>43803</v>
      </c>
      <c r="J149" s="15">
        <f>IFERROR(VLOOKUP(A149,'Fichier source CGECP'!$A$1:$F$1259,4,FALSE),"")</f>
        <v>0</v>
      </c>
      <c r="K149" s="15" t="str">
        <f>IFERROR(VLOOKUP(A149,'Fichier source CGECP'!$A$1:$F$1259,5,FALSE),"")</f>
        <v>FERRAILLES A BROYER (FAB)</v>
      </c>
      <c r="L149" s="33">
        <f>IFERROR(IF(COUNTIFS($A$3:$A148,$A149,$B$3:$B148,$B149,$C$3:$C148,$C149,$D$3:$D148,$D149,$E$3:$E148,$E149,$F$3:$F148,$F149)&gt;0,"",VLOOKUP(A149,'Fichier source CGECP'!$A$1:$F$1259,6,FALSE)),"")</f>
        <v>10.16</v>
      </c>
      <c r="M149" s="36">
        <f t="shared" ref="M149:M212" si="15">IFERROR(F149-L149,"")</f>
        <v>-4.74</v>
      </c>
      <c r="N149" s="35" t="str">
        <f t="shared" si="11"/>
        <v>Ok</v>
      </c>
      <c r="O149" s="35" t="str">
        <f t="shared" si="12"/>
        <v>Ok</v>
      </c>
      <c r="P149" s="35" t="str">
        <f t="shared" si="13"/>
        <v>Ecart</v>
      </c>
      <c r="Q149" s="35" t="str">
        <f t="shared" si="14"/>
        <v>Ecart</v>
      </c>
    </row>
    <row r="150" spans="1:17" ht="15.75" hidden="1" customHeight="1" x14ac:dyDescent="0.25">
      <c r="A150" s="12">
        <f>IFERROR(VLOOKUP('Requête 052'!$A148,'Requête 052'!$A$1:$F$2000,1,FALSE),"")</f>
        <v>4153</v>
      </c>
      <c r="B150" s="12" t="str">
        <f>IFERROR(VLOOKUP('Requête 052'!$A148,'Requête 052'!$A$1:$F$2000,2,FALSE),"")</f>
        <v>CGECP ST OUEN L AUMONE TDI</v>
      </c>
      <c r="C150" s="14">
        <f>IFERROR(VLOOKUP('Requête 052'!$A148,'Requête 052'!$A$1:$F$2000,3,FALSE),"")</f>
        <v>43803</v>
      </c>
      <c r="D150" s="12" t="str">
        <f>IFERROR(VLOOKUP('Requête 052'!$A148,'Requête 052'!$A$1:$F$2000,4,FALSE),"")</f>
        <v>ENCOMBRANTS</v>
      </c>
      <c r="E150" s="12" t="str">
        <f>IFERROR(VLOOKUP('Requête 052'!$A148,'Requête 052'!$A$1:$F$2000,5,FALSE),"")</f>
        <v>ENCOMBRANTS</v>
      </c>
      <c r="F150" s="16">
        <f>IFERROR(VLOOKUP('Requête 052'!$A148,'Requête 052'!$A$1:$F$2000,6,FALSE),"")</f>
        <v>6.24</v>
      </c>
      <c r="G150" s="15">
        <f>IFERROR(VLOOKUP(A150,'Fichier source CGECP'!$A$1:$F$1259,1,FALSE),"")</f>
        <v>4153</v>
      </c>
      <c r="H150" s="15" t="str">
        <f>IFERROR(VLOOKUP(A150,'Fichier source CGECP'!$A$1:$F$1259,2,FALSE),"")</f>
        <v>CGECP</v>
      </c>
      <c r="I150" s="46">
        <f>IFERROR(VLOOKUP(A150,'Fichier source CGECP'!$A$1:$F$1259,3,FALSE),"")</f>
        <v>43803</v>
      </c>
      <c r="J150" s="15">
        <f>IFERROR(VLOOKUP(A150,'Fichier source CGECP'!$A$1:$F$1259,4,FALSE),"")</f>
        <v>0</v>
      </c>
      <c r="K150" s="15" t="str">
        <f>IFERROR(VLOOKUP(A150,'Fichier source CGECP'!$A$1:$F$1259,5,FALSE),"")</f>
        <v>ENCOMBRANTS</v>
      </c>
      <c r="L150" s="33">
        <f>IFERROR(IF(COUNTIFS($A$3:$A149,$A150,$B$3:$B149,$B150,$C$3:$C149,$C150,$D$3:$D149,$D150,$E$3:$E149,$E150,$F$3:$F149,$F150)&gt;0,"",VLOOKUP(A150,'Fichier source CGECP'!$A$1:$F$1259,6,FALSE)),"")</f>
        <v>2.72</v>
      </c>
      <c r="M150" s="36">
        <f t="shared" si="15"/>
        <v>3.52</v>
      </c>
      <c r="N150" s="35" t="str">
        <f t="shared" si="11"/>
        <v>Ok</v>
      </c>
      <c r="O150" s="35" t="str">
        <f t="shared" si="12"/>
        <v>Ok</v>
      </c>
      <c r="P150" s="35" t="str">
        <f t="shared" si="13"/>
        <v>Ok</v>
      </c>
      <c r="Q150" s="35" t="str">
        <f t="shared" si="14"/>
        <v>Ok</v>
      </c>
    </row>
    <row r="151" spans="1:17" ht="15.75" hidden="1" customHeight="1" x14ac:dyDescent="0.25">
      <c r="A151" s="12">
        <f>IFERROR(VLOOKUP('Requête 052'!$A150,'Requête 052'!$A$1:$F$2000,1,FALSE),"")</f>
        <v>4156</v>
      </c>
      <c r="B151" s="5" t="str">
        <f>IFERROR(VLOOKUP('Requête 052'!$A150,'Requête 052'!$A$1:$F$2000,2,FALSE),"")</f>
        <v>CGECP ST OUEN L AUMONE TDI</v>
      </c>
      <c r="C151" s="14">
        <f>IFERROR(VLOOKUP('Requête 052'!$A150,'Requête 052'!$A$1:$F$2000,3,FALSE),"")</f>
        <v>43803</v>
      </c>
      <c r="D151" s="5" t="str">
        <f>IFERROR(VLOOKUP('Requête 052'!$A150,'Requête 052'!$A$1:$F$2000,4,FALSE),"")</f>
        <v>DECHETS INDUSTRIELS BANALS</v>
      </c>
      <c r="E151" s="5" t="str">
        <f>IFERROR(VLOOKUP('Requête 052'!$A150,'Requête 052'!$A$1:$F$2000,5,FALSE),"")</f>
        <v>DECHETS INDUSTRIELS BANALS</v>
      </c>
      <c r="F151" s="5">
        <f>IFERROR(VLOOKUP('Requête 052'!$A150,'Requête 052'!$A$1:$F$2000,6,FALSE),"")</f>
        <v>2.04</v>
      </c>
      <c r="G151" s="15">
        <f>IFERROR(VLOOKUP(A151,'Fichier source CGECP'!$A$1:$F$1259,1,FALSE),"")</f>
        <v>4156</v>
      </c>
      <c r="H151" s="15" t="str">
        <f>IFERROR(VLOOKUP(A151,'Fichier source CGECP'!$A$1:$F$1259,2,FALSE),"")</f>
        <v>CGECP</v>
      </c>
      <c r="I151" s="46">
        <f>IFERROR(VLOOKUP(A151,'Fichier source CGECP'!$A$1:$F$1259,3,FALSE),"")</f>
        <v>43803</v>
      </c>
      <c r="J151" s="15" t="str">
        <f>IFERROR(VLOOKUP(A151,'Fichier source CGECP'!$A$1:$F$1259,4,FALSE),"")</f>
        <v>DECHETS INDUSTRIELS BANALS</v>
      </c>
      <c r="K151" s="15" t="str">
        <f>IFERROR(VLOOKUP(A151,'Fichier source CGECP'!$A$1:$F$1259,5,FALSE),"")</f>
        <v>DECHETS INDUSTRIELS BANALS</v>
      </c>
      <c r="L151" s="33">
        <f>IFERROR(IF(COUNTIFS($A$3:$A150,$A151,$B$3:$B150,$B151,$C$3:$C150,$C151,$D$3:$D150,$D151,$E$3:$E150,$E151,$F$3:$F150,$F151)&gt;0,"",VLOOKUP(A151,'Fichier source CGECP'!$A$1:$F$1259,6,FALSE)),"")</f>
        <v>0.84</v>
      </c>
      <c r="M151" s="36">
        <f t="shared" si="15"/>
        <v>1.2000000000000002</v>
      </c>
      <c r="N151" s="35" t="str">
        <f t="shared" si="11"/>
        <v>Ok</v>
      </c>
      <c r="O151" s="35" t="str">
        <f t="shared" si="12"/>
        <v>Ok</v>
      </c>
      <c r="P151" s="35" t="str">
        <f t="shared" si="13"/>
        <v>Ok</v>
      </c>
      <c r="Q151" s="35" t="str">
        <f t="shared" si="14"/>
        <v>Ok</v>
      </c>
    </row>
    <row r="152" spans="1:17" ht="15.75" hidden="1" customHeight="1" x14ac:dyDescent="0.25">
      <c r="A152" s="12">
        <f>IFERROR(VLOOKUP('Requête 052'!$A151,'Requête 052'!$A$1:$F$2000,1,FALSE),"")</f>
        <v>4167</v>
      </c>
      <c r="B152" s="5" t="str">
        <f>IFERROR(VLOOKUP('Requête 052'!$A151,'Requête 052'!$A$1:$F$2000,2,FALSE),"")</f>
        <v>CGECP ST OUEN L AUMONE TDI</v>
      </c>
      <c r="C152" s="14">
        <f>IFERROR(VLOOKUP('Requête 052'!$A151,'Requête 052'!$A$1:$F$2000,3,FALSE),"")</f>
        <v>43803</v>
      </c>
      <c r="D152" s="5" t="str">
        <f>IFERROR(VLOOKUP('Requête 052'!$A151,'Requête 052'!$A$1:$F$2000,4,FALSE),"")</f>
        <v>GRAVATS EN MELANGE</v>
      </c>
      <c r="E152" s="5" t="str">
        <f>IFERROR(VLOOKUP('Requête 052'!$A151,'Requête 052'!$A$1:$F$2000,5,FALSE),"")</f>
        <v>GRAVATS EN MELANGE</v>
      </c>
      <c r="F152" s="5">
        <f>IFERROR(VLOOKUP('Requête 052'!$A151,'Requête 052'!$A$1:$F$2000,6,FALSE),"")</f>
        <v>4.74</v>
      </c>
      <c r="G152" s="15" t="str">
        <f>IFERROR(VLOOKUP(A152,'Fichier source CGECP'!$A$1:$F$1259,1,FALSE),"")</f>
        <v/>
      </c>
      <c r="H152" s="15" t="str">
        <f>IFERROR(VLOOKUP(A152,'Fichier source CGECP'!$A$1:$F$1259,2,FALSE),"")</f>
        <v/>
      </c>
      <c r="I152" s="38" t="str">
        <f>IFERROR(VLOOKUP(A152,'Fichier source CGECP'!$A$1:$F$1259,3,FALSE),"")</f>
        <v/>
      </c>
      <c r="J152" s="15" t="str">
        <f>IFERROR(VLOOKUP(A152,'Fichier source CGECP'!$A$1:$F$1259,4,FALSE),"")</f>
        <v/>
      </c>
      <c r="K152" s="15" t="str">
        <f>IFERROR(VLOOKUP(A152,'Fichier source CGECP'!$A$1:$F$1259,5,FALSE),"")</f>
        <v/>
      </c>
      <c r="L152" s="33" t="str">
        <f>IFERROR(IF(COUNTIFS($A$3:$A151,$A152,$B$3:$B151,$B152,$C$3:$C151,$C152,$D$3:$D151,$D152,$E$3:$E151,$E152,$F$3:$F151,$F152)&gt;0,"",VLOOKUP(A152,'Fichier source CGECP'!$A$1:$F$1259,6,FALSE)),"")</f>
        <v/>
      </c>
      <c r="M152" s="36" t="str">
        <f t="shared" si="15"/>
        <v/>
      </c>
      <c r="N152" s="35" t="str">
        <f t="shared" si="11"/>
        <v>Ok</v>
      </c>
      <c r="O152" s="35" t="str">
        <f t="shared" si="12"/>
        <v>Ecart</v>
      </c>
      <c r="P152" s="35" t="str">
        <f t="shared" si="13"/>
        <v>Ok</v>
      </c>
      <c r="Q152" s="35" t="str">
        <f t="shared" si="14"/>
        <v>Ecart</v>
      </c>
    </row>
    <row r="153" spans="1:17" ht="15.75" hidden="1" customHeight="1" x14ac:dyDescent="0.25">
      <c r="A153" s="12">
        <f>IFERROR(VLOOKUP('Requête 052'!$A152,'Requête 052'!$A$1:$F$2000,1,FALSE),"")</f>
        <v>4169</v>
      </c>
      <c r="B153" s="5" t="str">
        <f>IFERROR(VLOOKUP('Requête 052'!$A152,'Requête 052'!$A$1:$F$2000,2,FALSE),"")</f>
        <v>CGECP ST OUEN L AUMONE TDI</v>
      </c>
      <c r="C153" s="14">
        <f>IFERROR(VLOOKUP('Requête 052'!$A152,'Requête 052'!$A$1:$F$2000,3,FALSE),"")</f>
        <v>43803</v>
      </c>
      <c r="D153" s="5" t="str">
        <f>IFERROR(VLOOKUP('Requête 052'!$A152,'Requête 052'!$A$1:$F$2000,4,FALSE),"")</f>
        <v>DECHETS INDUSTRIELS BANALS</v>
      </c>
      <c r="E153" s="5" t="str">
        <f>IFERROR(VLOOKUP('Requête 052'!$A152,'Requête 052'!$A$1:$F$2000,5,FALSE),"")</f>
        <v>DECHETS INDUSTRIELS BANALS</v>
      </c>
      <c r="F153" s="5">
        <f>IFERROR(VLOOKUP('Requête 052'!$A152,'Requête 052'!$A$1:$F$2000,6,FALSE),"")</f>
        <v>4.24</v>
      </c>
      <c r="G153" s="15">
        <f>IFERROR(VLOOKUP(A153,'Fichier source CGECP'!$A$1:$F$1259,1,FALSE),"")</f>
        <v>4169</v>
      </c>
      <c r="H153" s="15" t="str">
        <f>IFERROR(VLOOKUP(A153,'Fichier source CGECP'!$A$1:$F$1259,2,FALSE),"")</f>
        <v>CGECP</v>
      </c>
      <c r="I153" s="38">
        <f>IFERROR(VLOOKUP(A153,'Fichier source CGECP'!$A$1:$F$1259,3,FALSE),"")</f>
        <v>43803</v>
      </c>
      <c r="J153" s="15" t="str">
        <f>IFERROR(VLOOKUP(A153,'Fichier source CGECP'!$A$1:$F$1259,4,FALSE),"")</f>
        <v>BOIS D'EMBALLAGES BRUTS</v>
      </c>
      <c r="K153" s="15" t="str">
        <f>IFERROR(VLOOKUP(A153,'Fichier source CGECP'!$A$1:$F$1259,5,FALSE),"")</f>
        <v>BOIS D'EMBALLAGES BRUTS</v>
      </c>
      <c r="L153" s="33">
        <f>IFERROR(IF(COUNTIFS($A$3:$A152,$A153,$B$3:$B152,$B153,$C$3:$C152,$C153,$D$3:$D152,$D153,$E$3:$E152,$E153,$F$3:$F152,$F153)&gt;0,"",VLOOKUP(A153,'Fichier source CGECP'!$A$1:$F$1259,6,FALSE)),"")</f>
        <v>0.52</v>
      </c>
      <c r="M153" s="36">
        <f t="shared" si="15"/>
        <v>3.72</v>
      </c>
      <c r="N153" s="35" t="str">
        <f t="shared" si="11"/>
        <v>Ok</v>
      </c>
      <c r="O153" s="35" t="str">
        <f t="shared" si="12"/>
        <v>Ecart</v>
      </c>
      <c r="P153" s="35" t="str">
        <f t="shared" si="13"/>
        <v>Ok</v>
      </c>
      <c r="Q153" s="35" t="str">
        <f t="shared" si="14"/>
        <v>Ecart</v>
      </c>
    </row>
    <row r="154" spans="1:17" ht="15.75" hidden="1" customHeight="1" x14ac:dyDescent="0.25">
      <c r="A154" s="12">
        <f>IFERROR(VLOOKUP('Requête 052'!$A153,'Requête 052'!$A$1:$F$2000,1,FALSE),"")</f>
        <v>4172</v>
      </c>
      <c r="B154" s="5" t="str">
        <f>IFERROR(VLOOKUP('Requête 052'!$A153,'Requête 052'!$A$1:$F$2000,2,FALSE),"")</f>
        <v>CGECP ST OUEN L AUMONE TDI</v>
      </c>
      <c r="C154" s="14">
        <f>IFERROR(VLOOKUP('Requête 052'!$A153,'Requête 052'!$A$1:$F$2000,3,FALSE),"")</f>
        <v>43803</v>
      </c>
      <c r="D154" s="5" t="str">
        <f>IFERROR(VLOOKUP('Requête 052'!$A153,'Requête 052'!$A$1:$F$2000,4,FALSE),"")</f>
        <v>DECHETS INDUSTRIELS A TRIER</v>
      </c>
      <c r="E154" s="5" t="str">
        <f>IFERROR(VLOOKUP('Requête 052'!$A153,'Requête 052'!$A$1:$F$2000,5,FALSE),"")</f>
        <v>DECHETS INDUSTRIELS BANALS</v>
      </c>
      <c r="F154" s="5">
        <f>IFERROR(VLOOKUP('Requête 052'!$A153,'Requête 052'!$A$1:$F$2000,6,FALSE),"")</f>
        <v>2.76</v>
      </c>
      <c r="G154" s="15">
        <f>IFERROR(VLOOKUP(A154,'Fichier source CGECP'!$A$1:$F$1259,1,FALSE),"")</f>
        <v>4172</v>
      </c>
      <c r="H154" s="15" t="str">
        <f>IFERROR(VLOOKUP(A154,'Fichier source CGECP'!$A$1:$F$1259,2,FALSE),"")</f>
        <v>CGECP</v>
      </c>
      <c r="I154" s="38">
        <f>IFERROR(VLOOKUP(A154,'Fichier source CGECP'!$A$1:$F$1259,3,FALSE),"")</f>
        <v>43803</v>
      </c>
      <c r="J154" s="15" t="str">
        <f>IFERROR(VLOOKUP(A154,'Fichier source CGECP'!$A$1:$F$1259,4,FALSE),"")</f>
        <v>MATIERE VALO EN MELANGE</v>
      </c>
      <c r="K154" s="15" t="str">
        <f>IFERROR(VLOOKUP(A154,'Fichier source CGECP'!$A$1:$F$1259,5,FALSE),"")</f>
        <v>MATIERE VALO EN MELANGE</v>
      </c>
      <c r="L154" s="33">
        <f>IFERROR(IF(COUNTIFS($A$3:$A153,$A154,$B$3:$B153,$B154,$C$3:$C153,$C154,$D$3:$D153,$D154,$E$3:$E153,$E154,$F$3:$F153,$F154)&gt;0,"",VLOOKUP(A154,'Fichier source CGECP'!$A$1:$F$1259,6,FALSE)),"")</f>
        <v>2.88</v>
      </c>
      <c r="M154" s="36">
        <f t="shared" si="15"/>
        <v>-0.12000000000000011</v>
      </c>
      <c r="N154" s="35" t="str">
        <f t="shared" si="11"/>
        <v>Ok</v>
      </c>
      <c r="O154" s="35" t="str">
        <f t="shared" si="12"/>
        <v>Ecart</v>
      </c>
      <c r="P154" s="35" t="str">
        <f t="shared" si="13"/>
        <v>Ecart</v>
      </c>
      <c r="Q154" s="35" t="str">
        <f t="shared" si="14"/>
        <v>Ecart</v>
      </c>
    </row>
    <row r="155" spans="1:17" ht="15.75" hidden="1" customHeight="1" x14ac:dyDescent="0.25">
      <c r="A155" s="12">
        <f>IFERROR(VLOOKUP('Requête 052'!$A154,'Requête 052'!$A$1:$F$2000,1,FALSE),"")</f>
        <v>4173</v>
      </c>
      <c r="B155" s="5" t="str">
        <f>IFERROR(VLOOKUP('Requête 052'!$A154,'Requête 052'!$A$1:$F$2000,2,FALSE),"")</f>
        <v>CGECP ST OUEN L AUMONE TDI</v>
      </c>
      <c r="C155" s="14">
        <f>IFERROR(VLOOKUP('Requête 052'!$A154,'Requête 052'!$A$1:$F$2000,3,FALSE),"")</f>
        <v>43803</v>
      </c>
      <c r="D155" s="5" t="str">
        <f>IFERROR(VLOOKUP('Requête 052'!$A154,'Requête 052'!$A$1:$F$2000,4,FALSE),"")</f>
        <v>MATIERE VALO EN MELANGE</v>
      </c>
      <c r="E155" s="5" t="str">
        <f>IFERROR(VLOOKUP('Requête 052'!$A154,'Requête 052'!$A$1:$F$2000,5,FALSE),"")</f>
        <v>MATIERE VALO EN MELANGE</v>
      </c>
      <c r="F155" s="5">
        <f>IFERROR(VLOOKUP('Requête 052'!$A154,'Requête 052'!$A$1:$F$2000,6,FALSE),"")</f>
        <v>4.9790000000000001</v>
      </c>
      <c r="G155" s="15">
        <f>IFERROR(VLOOKUP(A155,'Fichier source CGECP'!$A$1:$F$1259,1,FALSE),"")</f>
        <v>4173</v>
      </c>
      <c r="H155" s="15" t="str">
        <f>IFERROR(VLOOKUP(A155,'Fichier source CGECP'!$A$1:$F$1259,2,FALSE),"")</f>
        <v>CGECP</v>
      </c>
      <c r="I155" s="38">
        <f>IFERROR(VLOOKUP(A155,'Fichier source CGECP'!$A$1:$F$1259,3,FALSE),"")</f>
        <v>43803</v>
      </c>
      <c r="J155" s="15" t="str">
        <f>IFERROR(VLOOKUP(A155,'Fichier source CGECP'!$A$1:$F$1259,4,FALSE),"")</f>
        <v>ONDULES RECUPERES - 1.05.00</v>
      </c>
      <c r="K155" s="15" t="str">
        <f>IFERROR(VLOOKUP(A155,'Fichier source CGECP'!$A$1:$F$1259,5,FALSE),"")</f>
        <v>ONDULES RECUPERES - 1.05.00</v>
      </c>
      <c r="L155" s="33">
        <f>IFERROR(IF(COUNTIFS($A$3:$A154,$A155,$B$3:$B154,$B155,$C$3:$C154,$C155,$D$3:$D154,$D155,$E$3:$E154,$E155,$F$3:$F154,$F155)&gt;0,"",VLOOKUP(A155,'Fichier source CGECP'!$A$1:$F$1259,6,FALSE)),"")</f>
        <v>2.36</v>
      </c>
      <c r="M155" s="36">
        <f t="shared" si="15"/>
        <v>2.6190000000000002</v>
      </c>
      <c r="N155" s="35" t="str">
        <f t="shared" si="11"/>
        <v>Ok</v>
      </c>
      <c r="O155" s="35" t="str">
        <f t="shared" si="12"/>
        <v>Ecart</v>
      </c>
      <c r="P155" s="35" t="str">
        <f t="shared" si="13"/>
        <v>Ok</v>
      </c>
      <c r="Q155" s="35" t="str">
        <f t="shared" si="14"/>
        <v>Ecart</v>
      </c>
    </row>
    <row r="156" spans="1:17" ht="15.75" hidden="1" customHeight="1" x14ac:dyDescent="0.25">
      <c r="A156" s="12">
        <f>IFERROR(VLOOKUP('Requête 052'!$A155,'Requête 052'!$A$1:$F$2000,1,FALSE),"")</f>
        <v>4193</v>
      </c>
      <c r="B156" s="5" t="str">
        <f>IFERROR(VLOOKUP('Requête 052'!$A155,'Requête 052'!$A$1:$F$2000,2,FALSE),"")</f>
        <v>CGECP ST OUEN L AUMONE TDI</v>
      </c>
      <c r="C156" s="14">
        <f>IFERROR(VLOOKUP('Requête 052'!$A155,'Requête 052'!$A$1:$F$2000,3,FALSE),"")</f>
        <v>43803</v>
      </c>
      <c r="D156" s="5" t="str">
        <f>IFERROR(VLOOKUP('Requête 052'!$A155,'Requête 052'!$A$1:$F$2000,4,FALSE),"")</f>
        <v>BOIS D'EMBALLAGES BRUTS</v>
      </c>
      <c r="E156" s="5" t="str">
        <f>IFERROR(VLOOKUP('Requête 052'!$A155,'Requête 052'!$A$1:$F$2000,5,FALSE),"")</f>
        <v>BOIS D'EMBALLAGES BRUTS</v>
      </c>
      <c r="F156" s="5">
        <f>IFERROR(VLOOKUP('Requête 052'!$A155,'Requête 052'!$A$1:$F$2000,6,FALSE),"")</f>
        <v>3</v>
      </c>
      <c r="G156" s="15">
        <f>IFERROR(VLOOKUP(A156,'Fichier source CGECP'!$A$1:$F$1259,1,FALSE),"")</f>
        <v>4193</v>
      </c>
      <c r="H156" s="15" t="str">
        <f>IFERROR(VLOOKUP(A156,'Fichier source CGECP'!$A$1:$F$1259,2,FALSE),"")</f>
        <v>CGECP</v>
      </c>
      <c r="I156" s="46">
        <f>IFERROR(VLOOKUP(A156,'Fichier source CGECP'!$A$1:$F$1259,3,FALSE),"")</f>
        <v>43803</v>
      </c>
      <c r="J156" s="15" t="str">
        <f>IFERROR(VLOOKUP(A156,'Fichier source CGECP'!$A$1:$F$1259,4,FALSE),"")</f>
        <v>BOIS D'EMBALLAGES BRUTS</v>
      </c>
      <c r="K156" s="15" t="str">
        <f>IFERROR(VLOOKUP(A156,'Fichier source CGECP'!$A$1:$F$1259,5,FALSE),"")</f>
        <v>BOIS D'EMBALLAGES BRUTS</v>
      </c>
      <c r="L156" s="33">
        <f>IFERROR(IF(COUNTIFS($A$3:$A155,$A156,$B$3:$B155,$B156,$C$3:$C155,$C156,$D$3:$D155,$D156,$E$3:$E155,$E156,$F$3:$F155,$F156)&gt;0,"",VLOOKUP(A156,'Fichier source CGECP'!$A$1:$F$1259,6,FALSE)),"")</f>
        <v>0.91500000000000004</v>
      </c>
      <c r="M156" s="36">
        <f t="shared" si="15"/>
        <v>2.085</v>
      </c>
      <c r="N156" s="35" t="str">
        <f t="shared" si="11"/>
        <v>Ok</v>
      </c>
      <c r="O156" s="35" t="str">
        <f t="shared" si="12"/>
        <v>Ok</v>
      </c>
      <c r="P156" s="35" t="str">
        <f t="shared" si="13"/>
        <v>Ok</v>
      </c>
      <c r="Q156" s="35" t="str">
        <f t="shared" si="14"/>
        <v>Ok</v>
      </c>
    </row>
    <row r="157" spans="1:17" ht="15.75" hidden="1" customHeight="1" x14ac:dyDescent="0.25">
      <c r="A157" s="12">
        <f>IFERROR(VLOOKUP('Requête 052'!$A156,'Requête 052'!$A$1:$F$2000,1,FALSE),"")</f>
        <v>4194</v>
      </c>
      <c r="B157" s="5" t="str">
        <f>IFERROR(VLOOKUP('Requête 052'!$A156,'Requête 052'!$A$1:$F$2000,2,FALSE),"")</f>
        <v>CGECP ST OUEN L AUMONE TDI</v>
      </c>
      <c r="C157" s="14">
        <f>IFERROR(VLOOKUP('Requête 052'!$A156,'Requête 052'!$A$1:$F$2000,3,FALSE),"")</f>
        <v>43803</v>
      </c>
      <c r="D157" s="5" t="str">
        <f>IFERROR(VLOOKUP('Requête 052'!$A156,'Requête 052'!$A$1:$F$2000,4,FALSE),"")</f>
        <v>DECHETS INDUSTRIELS BANALS</v>
      </c>
      <c r="E157" s="5" t="str">
        <f>IFERROR(VLOOKUP('Requête 052'!$A156,'Requête 052'!$A$1:$F$2000,5,FALSE),"")</f>
        <v>DECHETS INDUSTRIELS BANALS</v>
      </c>
      <c r="F157" s="5">
        <f>IFERROR(VLOOKUP('Requête 052'!$A156,'Requête 052'!$A$1:$F$2000,6,FALSE),"")</f>
        <v>1.3120000000000001</v>
      </c>
      <c r="G157" s="15">
        <f>IFERROR(VLOOKUP(A157,'Fichier source CGECP'!$A$1:$F$1259,1,FALSE),"")</f>
        <v>4194</v>
      </c>
      <c r="H157" s="15" t="str">
        <f>IFERROR(VLOOKUP(A157,'Fichier source CGECP'!$A$1:$F$1259,2,FALSE),"")</f>
        <v>CGECP</v>
      </c>
      <c r="I157" s="46">
        <f>IFERROR(VLOOKUP(A157,'Fichier source CGECP'!$A$1:$F$1259,3,FALSE),"")</f>
        <v>43803</v>
      </c>
      <c r="J157" s="15" t="str">
        <f>IFERROR(VLOOKUP(A157,'Fichier source CGECP'!$A$1:$F$1259,4,FALSE),"")</f>
        <v>DECHETS INDUSTRIELS BANALS</v>
      </c>
      <c r="K157" s="15" t="str">
        <f>IFERROR(VLOOKUP(A157,'Fichier source CGECP'!$A$1:$F$1259,5,FALSE),"")</f>
        <v>DECHETS INDUSTRIELS BANALS</v>
      </c>
      <c r="L157" s="33">
        <f>IFERROR(IF(COUNTIFS($A$3:$A156,$A157,$B$3:$B156,$B157,$C$3:$C156,$C157,$D$3:$D156,$D157,$E$3:$E156,$E157,$F$3:$F156,$F157)&gt;0,"",VLOOKUP(A157,'Fichier source CGECP'!$A$1:$F$1259,6,FALSE)),"")</f>
        <v>0.72</v>
      </c>
      <c r="M157" s="36">
        <f t="shared" si="15"/>
        <v>0.59200000000000008</v>
      </c>
      <c r="N157" s="35" t="str">
        <f t="shared" si="11"/>
        <v>Ok</v>
      </c>
      <c r="O157" s="35" t="str">
        <f t="shared" si="12"/>
        <v>Ok</v>
      </c>
      <c r="P157" s="35" t="str">
        <f t="shared" si="13"/>
        <v>Ok</v>
      </c>
      <c r="Q157" s="35" t="str">
        <f t="shared" si="14"/>
        <v>Ok</v>
      </c>
    </row>
    <row r="158" spans="1:17" ht="15.75" hidden="1" customHeight="1" x14ac:dyDescent="0.25">
      <c r="A158" s="12">
        <f>IFERROR(VLOOKUP('Requête 052'!$A157,'Requête 052'!$A$1:$F$2000,1,FALSE),"")</f>
        <v>4206</v>
      </c>
      <c r="B158" s="5" t="str">
        <f>IFERROR(VLOOKUP('Requête 052'!$A157,'Requête 052'!$A$1:$F$2000,2,FALSE),"")</f>
        <v>CGECP ST OUEN L AUMONE TPCPR</v>
      </c>
      <c r="C158" s="14">
        <f>IFERROR(VLOOKUP('Requête 052'!$A157,'Requête 052'!$A$1:$F$2000,3,FALSE),"")</f>
        <v>43803</v>
      </c>
      <c r="D158" s="5" t="str">
        <f>IFERROR(VLOOKUP('Requête 052'!$A157,'Requête 052'!$A$1:$F$2000,4,FALSE),"")</f>
        <v>CARTONS</v>
      </c>
      <c r="E158" s="5" t="str">
        <f>IFERROR(VLOOKUP('Requête 052'!$A157,'Requête 052'!$A$1:$F$2000,5,FALSE),"")</f>
        <v>CARTONS</v>
      </c>
      <c r="F158" s="5">
        <f>IFERROR(VLOOKUP('Requête 052'!$A157,'Requête 052'!$A$1:$F$2000,6,FALSE),"")</f>
        <v>2.44</v>
      </c>
      <c r="G158" s="15">
        <f>IFERROR(VLOOKUP(A158,'Fichier source CGECP'!$A$1:$F$1259,1,FALSE),"")</f>
        <v>4206</v>
      </c>
      <c r="H158" s="15" t="str">
        <f>IFERROR(VLOOKUP(A158,'Fichier source CGECP'!$A$1:$F$1259,2,FALSE),"")</f>
        <v>CGECP</v>
      </c>
      <c r="I158" s="38">
        <f>IFERROR(VLOOKUP(A158,'Fichier source CGECP'!$A$1:$F$1259,3,FALSE),"")</f>
        <v>43803</v>
      </c>
      <c r="J158" s="15" t="str">
        <f>IFERROR(VLOOKUP(A158,'Fichier source CGECP'!$A$1:$F$1259,4,FALSE),"")</f>
        <v>CARTONS</v>
      </c>
      <c r="K158" s="15" t="str">
        <f>IFERROR(VLOOKUP(A158,'Fichier source CGECP'!$A$1:$F$1259,5,FALSE),"")</f>
        <v>CARTONS</v>
      </c>
      <c r="L158" s="33">
        <f>IFERROR(IF(COUNTIFS($A$3:$A157,$A158,$B$3:$B157,$B158,$C$3:$C157,$C158,$D$3:$D157,$D158,$E$3:$E157,$E158,$F$3:$F157,$F158)&gt;0,"",VLOOKUP(A158,'Fichier source CGECP'!$A$1:$F$1259,6,FALSE)),"")</f>
        <v>3.3439999999999999</v>
      </c>
      <c r="M158" s="36">
        <f t="shared" si="15"/>
        <v>-0.90399999999999991</v>
      </c>
      <c r="N158" s="35" t="str">
        <f t="shared" si="11"/>
        <v>Ok</v>
      </c>
      <c r="O158" s="35" t="str">
        <f t="shared" si="12"/>
        <v>Ok</v>
      </c>
      <c r="P158" s="35" t="str">
        <f t="shared" si="13"/>
        <v>Ecart</v>
      </c>
      <c r="Q158" s="35" t="str">
        <f t="shared" si="14"/>
        <v>Ecart</v>
      </c>
    </row>
    <row r="159" spans="1:17" ht="15.75" hidden="1" customHeight="1" x14ac:dyDescent="0.25">
      <c r="A159" s="12">
        <f>IFERROR(VLOOKUP('Requête 052'!$A158,'Requête 052'!$A$1:$F$2000,1,FALSE),"")</f>
        <v>4206</v>
      </c>
      <c r="B159" s="5" t="str">
        <f>IFERROR(VLOOKUP('Requête 052'!$A158,'Requête 052'!$A$1:$F$2000,2,FALSE),"")</f>
        <v>CGECP ST OUEN L AUMONE TPCPR</v>
      </c>
      <c r="C159" s="14">
        <f>IFERROR(VLOOKUP('Requête 052'!$A158,'Requête 052'!$A$1:$F$2000,3,FALSE),"")</f>
        <v>43803</v>
      </c>
      <c r="D159" s="5" t="str">
        <f>IFERROR(VLOOKUP('Requête 052'!$A158,'Requête 052'!$A$1:$F$2000,4,FALSE),"")</f>
        <v>CARTONS</v>
      </c>
      <c r="E159" s="5" t="str">
        <f>IFERROR(VLOOKUP('Requête 052'!$A158,'Requête 052'!$A$1:$F$2000,5,FALSE),"")</f>
        <v>CARTONS</v>
      </c>
      <c r="F159" s="5">
        <f>IFERROR(VLOOKUP('Requête 052'!$A158,'Requête 052'!$A$1:$F$2000,6,FALSE),"")</f>
        <v>2.44</v>
      </c>
      <c r="G159" s="15">
        <f>IFERROR(VLOOKUP(A159,'Fichier source CGECP'!$A$1:$F$1259,1,FALSE),"")</f>
        <v>4206</v>
      </c>
      <c r="H159" s="15" t="str">
        <f>IFERROR(VLOOKUP(A159,'Fichier source CGECP'!$A$1:$F$1259,2,FALSE),"")</f>
        <v>CGECP</v>
      </c>
      <c r="I159" s="38">
        <f>IFERROR(VLOOKUP(A159,'Fichier source CGECP'!$A$1:$F$1259,3,FALSE),"")</f>
        <v>43803</v>
      </c>
      <c r="J159" s="15" t="str">
        <f>IFERROR(VLOOKUP(A159,'Fichier source CGECP'!$A$1:$F$1259,4,FALSE),"")</f>
        <v>CARTONS</v>
      </c>
      <c r="K159" s="15" t="str">
        <f>IFERROR(VLOOKUP(A159,'Fichier source CGECP'!$A$1:$F$1259,5,FALSE),"")</f>
        <v>CARTONS</v>
      </c>
      <c r="L159" s="33" t="str">
        <f>IFERROR(IF(COUNTIFS($A$3:$A158,$A159,$B$3:$B158,$B159,$C$3:$C158,$C159,$D$3:$D158,$D159,$E$3:$E158,$E159,$F$3:$F158,$F159)&gt;0,"",VLOOKUP(A159,'Fichier source CGECP'!$A$1:$F$1259,6,FALSE)),"")</f>
        <v/>
      </c>
      <c r="M159" s="36" t="str">
        <f t="shared" si="15"/>
        <v/>
      </c>
      <c r="N159" s="35" t="str">
        <f t="shared" si="11"/>
        <v>Ok</v>
      </c>
      <c r="O159" s="35" t="str">
        <f t="shared" si="12"/>
        <v>Ok</v>
      </c>
      <c r="P159" s="35" t="str">
        <f t="shared" si="13"/>
        <v>Ok</v>
      </c>
      <c r="Q159" s="35" t="str">
        <f t="shared" si="14"/>
        <v>Ok</v>
      </c>
    </row>
    <row r="160" spans="1:17" ht="15.75" hidden="1" customHeight="1" x14ac:dyDescent="0.25">
      <c r="A160" s="12">
        <f>IFERROR(VLOOKUP('Requête 052'!$A159,'Requête 052'!$A$1:$F$2000,1,FALSE),"")</f>
        <v>4206</v>
      </c>
      <c r="B160" s="5" t="str">
        <f>IFERROR(VLOOKUP('Requête 052'!$A159,'Requête 052'!$A$1:$F$2000,2,FALSE),"")</f>
        <v>CGECP ST OUEN L AUMONE TPCPR</v>
      </c>
      <c r="C160" s="14">
        <f>IFERROR(VLOOKUP('Requête 052'!$A159,'Requête 052'!$A$1:$F$2000,3,FALSE),"")</f>
        <v>43803</v>
      </c>
      <c r="D160" s="5" t="str">
        <f>IFERROR(VLOOKUP('Requête 052'!$A159,'Requête 052'!$A$1:$F$2000,4,FALSE),"")</f>
        <v>CARTONS</v>
      </c>
      <c r="E160" s="5" t="str">
        <f>IFERROR(VLOOKUP('Requête 052'!$A159,'Requête 052'!$A$1:$F$2000,5,FALSE),"")</f>
        <v>CARTONS</v>
      </c>
      <c r="F160" s="5">
        <f>IFERROR(VLOOKUP('Requête 052'!$A159,'Requête 052'!$A$1:$F$2000,6,FALSE),"")</f>
        <v>2.44</v>
      </c>
      <c r="G160" s="15">
        <f>IFERROR(VLOOKUP(A160,'Fichier source CGECP'!$A$1:$F$1259,1,FALSE),"")</f>
        <v>4206</v>
      </c>
      <c r="H160" s="15" t="str">
        <f>IFERROR(VLOOKUP(A160,'Fichier source CGECP'!$A$1:$F$1259,2,FALSE),"")</f>
        <v>CGECP</v>
      </c>
      <c r="I160" s="38">
        <f>IFERROR(VLOOKUP(A160,'Fichier source CGECP'!$A$1:$F$1259,3,FALSE),"")</f>
        <v>43803</v>
      </c>
      <c r="J160" s="15" t="str">
        <f>IFERROR(VLOOKUP(A160,'Fichier source CGECP'!$A$1:$F$1259,4,FALSE),"")</f>
        <v>CARTONS</v>
      </c>
      <c r="K160" s="15" t="str">
        <f>IFERROR(VLOOKUP(A160,'Fichier source CGECP'!$A$1:$F$1259,5,FALSE),"")</f>
        <v>CARTONS</v>
      </c>
      <c r="L160" s="33" t="str">
        <f>IFERROR(IF(COUNTIFS($A$3:$A159,$A160,$B$3:$B159,$B160,$C$3:$C159,$C160,$D$3:$D159,$D160,$E$3:$E159,$E160,$F$3:$F159,$F160)&gt;0,"",VLOOKUP(A160,'Fichier source CGECP'!$A$1:$F$1259,6,FALSE)),"")</f>
        <v/>
      </c>
      <c r="M160" s="36" t="str">
        <f t="shared" si="15"/>
        <v/>
      </c>
      <c r="N160" s="35" t="str">
        <f t="shared" si="11"/>
        <v>Ok</v>
      </c>
      <c r="O160" s="35" t="str">
        <f t="shared" si="12"/>
        <v>Ok</v>
      </c>
      <c r="P160" s="35" t="str">
        <f t="shared" si="13"/>
        <v>Ok</v>
      </c>
      <c r="Q160" s="35" t="str">
        <f t="shared" si="14"/>
        <v>Ok</v>
      </c>
    </row>
    <row r="161" spans="1:17" ht="15.75" hidden="1" customHeight="1" x14ac:dyDescent="0.25">
      <c r="A161" s="12">
        <f>IFERROR(VLOOKUP('Requête 052'!$A160,'Requête 052'!$A$1:$F$2000,1,FALSE),"")</f>
        <v>4212</v>
      </c>
      <c r="B161" s="5" t="str">
        <f>IFERROR(VLOOKUP('Requête 052'!$A160,'Requête 052'!$A$1:$F$2000,2,FALSE),"")</f>
        <v>CGECP ST OUEN L AUMONE TDI</v>
      </c>
      <c r="C161" s="14">
        <f>IFERROR(VLOOKUP('Requête 052'!$A160,'Requête 052'!$A$1:$F$2000,3,FALSE),"")</f>
        <v>43803</v>
      </c>
      <c r="D161" s="5" t="str">
        <f>IFERROR(VLOOKUP('Requête 052'!$A160,'Requête 052'!$A$1:$F$2000,4,FALSE),"")</f>
        <v>ENCOMBRANTS</v>
      </c>
      <c r="E161" s="5" t="str">
        <f>IFERROR(VLOOKUP('Requête 052'!$A160,'Requête 052'!$A$1:$F$2000,5,FALSE),"")</f>
        <v>ENCOMBRANTS</v>
      </c>
      <c r="F161" s="5">
        <f>IFERROR(VLOOKUP('Requête 052'!$A160,'Requête 052'!$A$1:$F$2000,6,FALSE),"")</f>
        <v>4.5</v>
      </c>
      <c r="G161" s="15" t="str">
        <f>IFERROR(VLOOKUP(A161,'Fichier source CGECP'!$A$1:$F$1259,1,FALSE),"")</f>
        <v/>
      </c>
      <c r="H161" s="15" t="str">
        <f>IFERROR(VLOOKUP(A161,'Fichier source CGECP'!$A$1:$F$1259,2,FALSE),"")</f>
        <v/>
      </c>
      <c r="I161" s="38" t="str">
        <f>IFERROR(VLOOKUP(A161,'Fichier source CGECP'!$A$1:$F$1259,3,FALSE),"")</f>
        <v/>
      </c>
      <c r="J161" s="15" t="str">
        <f>IFERROR(VLOOKUP(A161,'Fichier source CGECP'!$A$1:$F$1259,4,FALSE),"")</f>
        <v/>
      </c>
      <c r="K161" s="15" t="str">
        <f>IFERROR(VLOOKUP(A161,'Fichier source CGECP'!$A$1:$F$1259,5,FALSE),"")</f>
        <v/>
      </c>
      <c r="L161" s="33" t="str">
        <f>IFERROR(IF(COUNTIFS($A$3:$A160,$A161,$B$3:$B160,$B161,$C$3:$C160,$C161,$D$3:$D160,$D161,$E$3:$E160,$E161,$F$3:$F160,$F161)&gt;0,"",VLOOKUP(A161,'Fichier source CGECP'!$A$1:$F$1259,6,FALSE)),"")</f>
        <v/>
      </c>
      <c r="M161" s="36" t="str">
        <f t="shared" si="15"/>
        <v/>
      </c>
      <c r="N161" s="35" t="str">
        <f t="shared" si="11"/>
        <v>Ok</v>
      </c>
      <c r="O161" s="35" t="str">
        <f t="shared" si="12"/>
        <v>Ecart</v>
      </c>
      <c r="P161" s="35" t="str">
        <f t="shared" si="13"/>
        <v>Ok</v>
      </c>
      <c r="Q161" s="35" t="str">
        <f t="shared" si="14"/>
        <v>Ecart</v>
      </c>
    </row>
    <row r="162" spans="1:17" ht="15.75" hidden="1" customHeight="1" x14ac:dyDescent="0.25">
      <c r="A162" s="12">
        <f>IFERROR(VLOOKUP('Requête 052'!$A161,'Requête 052'!$A$1:$F$2000,1,FALSE),"")</f>
        <v>4217</v>
      </c>
      <c r="B162" s="5" t="str">
        <f>IFERROR(VLOOKUP('Requête 052'!$A161,'Requête 052'!$A$1:$F$2000,2,FALSE),"")</f>
        <v>CGECP ST OUEN L AUMONE TDI</v>
      </c>
      <c r="C162" s="14">
        <f>IFERROR(VLOOKUP('Requête 052'!$A161,'Requête 052'!$A$1:$F$2000,3,FALSE),"")</f>
        <v>43803</v>
      </c>
      <c r="D162" s="5" t="str">
        <f>IFERROR(VLOOKUP('Requête 052'!$A161,'Requête 052'!$A$1:$F$2000,4,FALSE),"")</f>
        <v>CARTONS</v>
      </c>
      <c r="E162" s="5" t="str">
        <f>IFERROR(VLOOKUP('Requête 052'!$A161,'Requête 052'!$A$1:$F$2000,5,FALSE),"")</f>
        <v>REFUS DE TRI TPCPR</v>
      </c>
      <c r="F162" s="5">
        <f>IFERROR(VLOOKUP('Requête 052'!$A161,'Requête 052'!$A$1:$F$2000,6,FALSE),"")</f>
        <v>1.218</v>
      </c>
      <c r="G162" s="15">
        <f>IFERROR(VLOOKUP(A162,'Fichier source CGECP'!$A$1:$F$1259,1,FALSE),"")</f>
        <v>4217</v>
      </c>
      <c r="H162" s="15" t="str">
        <f>IFERROR(VLOOKUP(A162,'Fichier source CGECP'!$A$1:$F$1259,2,FALSE),"")</f>
        <v>CGECP</v>
      </c>
      <c r="I162" s="38">
        <f>IFERROR(VLOOKUP(A162,'Fichier source CGECP'!$A$1:$F$1259,3,FALSE),"")</f>
        <v>43803</v>
      </c>
      <c r="J162" s="15" t="str">
        <f>IFERROR(VLOOKUP(A162,'Fichier source CGECP'!$A$1:$F$1259,4,FALSE),"")</f>
        <v>CARTONS ET SACHES PLAST - 1.04.00</v>
      </c>
      <c r="K162" s="15" t="str">
        <f>IFERROR(VLOOKUP(A162,'Fichier source CGECP'!$A$1:$F$1259,5,FALSE),"")</f>
        <v>CARTONS ET SACHES PLAST - 1.04.00</v>
      </c>
      <c r="L162" s="33">
        <f>IFERROR(IF(COUNTIFS($A$3:$A161,$A162,$B$3:$B161,$B162,$C$3:$C161,$C162,$D$3:$D161,$D162,$E$3:$E161,$E162,$F$3:$F161,$F162)&gt;0,"",VLOOKUP(A162,'Fichier source CGECP'!$A$1:$F$1259,6,FALSE)),"")</f>
        <v>3.2789999999999999</v>
      </c>
      <c r="M162" s="36">
        <f t="shared" si="15"/>
        <v>-2.0609999999999999</v>
      </c>
      <c r="N162" s="35" t="str">
        <f t="shared" si="11"/>
        <v>Ok</v>
      </c>
      <c r="O162" s="35" t="str">
        <f t="shared" si="12"/>
        <v>Ecart</v>
      </c>
      <c r="P162" s="35" t="str">
        <f t="shared" si="13"/>
        <v>Ecart</v>
      </c>
      <c r="Q162" s="35" t="str">
        <f t="shared" si="14"/>
        <v>Ecart</v>
      </c>
    </row>
    <row r="163" spans="1:17" ht="15.75" hidden="1" customHeight="1" x14ac:dyDescent="0.25">
      <c r="A163" s="12">
        <f>IFERROR(VLOOKUP('Requête 052'!$A162,'Requête 052'!$A$1:$F$2000,1,FALSE),"")</f>
        <v>4217</v>
      </c>
      <c r="B163" s="5" t="str">
        <f>IFERROR(VLOOKUP('Requête 052'!$A162,'Requête 052'!$A$1:$F$2000,2,FALSE),"")</f>
        <v>CGECP ST OUEN L AUMONE TDI</v>
      </c>
      <c r="C163" s="14">
        <f>IFERROR(VLOOKUP('Requête 052'!$A162,'Requête 052'!$A$1:$F$2000,3,FALSE),"")</f>
        <v>43803</v>
      </c>
      <c r="D163" s="5" t="str">
        <f>IFERROR(VLOOKUP('Requête 052'!$A162,'Requête 052'!$A$1:$F$2000,4,FALSE),"")</f>
        <v>CARTONS</v>
      </c>
      <c r="E163" s="5" t="str">
        <f>IFERROR(VLOOKUP('Requête 052'!$A162,'Requête 052'!$A$1:$F$2000,5,FALSE),"")</f>
        <v>REFUS DE TRI TPCPR</v>
      </c>
      <c r="F163" s="5">
        <f>IFERROR(VLOOKUP('Requête 052'!$A162,'Requête 052'!$A$1:$F$2000,6,FALSE),"")</f>
        <v>1.218</v>
      </c>
      <c r="G163" s="15">
        <f>IFERROR(VLOOKUP(A163,'Fichier source CGECP'!$A$1:$F$1259,1,FALSE),"")</f>
        <v>4217</v>
      </c>
      <c r="H163" s="15" t="str">
        <f>IFERROR(VLOOKUP(A163,'Fichier source CGECP'!$A$1:$F$1259,2,FALSE),"")</f>
        <v>CGECP</v>
      </c>
      <c r="I163" s="38">
        <f>IFERROR(VLOOKUP(A163,'Fichier source CGECP'!$A$1:$F$1259,3,FALSE),"")</f>
        <v>43803</v>
      </c>
      <c r="J163" s="15" t="str">
        <f>IFERROR(VLOOKUP(A163,'Fichier source CGECP'!$A$1:$F$1259,4,FALSE),"")</f>
        <v>CARTONS ET SACHES PLAST - 1.04.00</v>
      </c>
      <c r="K163" s="15" t="str">
        <f>IFERROR(VLOOKUP(A163,'Fichier source CGECP'!$A$1:$F$1259,5,FALSE),"")</f>
        <v>CARTONS ET SACHES PLAST - 1.04.00</v>
      </c>
      <c r="L163" s="33" t="str">
        <f>IFERROR(IF(COUNTIFS($A$3:$A162,$A163,$B$3:$B162,$B163,$C$3:$C162,$C163,$D$3:$D162,$D163,$E$3:$E162,$E163,$F$3:$F162,$F163)&gt;0,"",VLOOKUP(A163,'Fichier source CGECP'!$A$1:$F$1259,6,FALSE)),"")</f>
        <v/>
      </c>
      <c r="M163" s="36" t="str">
        <f t="shared" si="15"/>
        <v/>
      </c>
      <c r="N163" s="35" t="str">
        <f t="shared" si="11"/>
        <v>Ok</v>
      </c>
      <c r="O163" s="35" t="str">
        <f t="shared" si="12"/>
        <v>Ecart</v>
      </c>
      <c r="P163" s="35" t="str">
        <f t="shared" si="13"/>
        <v>Ok</v>
      </c>
      <c r="Q163" s="35" t="str">
        <f t="shared" si="14"/>
        <v>Ecart</v>
      </c>
    </row>
    <row r="164" spans="1:17" ht="15.75" hidden="1" customHeight="1" x14ac:dyDescent="0.25">
      <c r="A164" s="12">
        <f>IFERROR(VLOOKUP('Requête 052'!$A163,'Requête 052'!$A$1:$F$2000,1,FALSE),"")</f>
        <v>4219</v>
      </c>
      <c r="B164" s="5" t="str">
        <f>IFERROR(VLOOKUP('Requête 052'!$A163,'Requête 052'!$A$1:$F$2000,2,FALSE),"")</f>
        <v>CGECP ST OUEN L AUMONE TDI</v>
      </c>
      <c r="C164" s="14">
        <f>IFERROR(VLOOKUP('Requête 052'!$A163,'Requête 052'!$A$1:$F$2000,3,FALSE),"")</f>
        <v>43803</v>
      </c>
      <c r="D164" s="5" t="str">
        <f>IFERROR(VLOOKUP('Requête 052'!$A163,'Requête 052'!$A$1:$F$2000,4,FALSE),"")</f>
        <v>BOIS D'EMBALLAGES BRUTS</v>
      </c>
      <c r="E164" s="5" t="str">
        <f>IFERROR(VLOOKUP('Requête 052'!$A163,'Requête 052'!$A$1:$F$2000,5,FALSE),"")</f>
        <v>BOIS D'EMBALLAGES BRUTS</v>
      </c>
      <c r="F164" s="5">
        <f>IFERROR(VLOOKUP('Requête 052'!$A163,'Requête 052'!$A$1:$F$2000,6,FALSE),"")</f>
        <v>0.44</v>
      </c>
      <c r="G164" s="15">
        <f>IFERROR(VLOOKUP(A164,'Fichier source CGECP'!$A$1:$F$1259,1,FALSE),"")</f>
        <v>4219</v>
      </c>
      <c r="H164" s="15" t="str">
        <f>IFERROR(VLOOKUP(A164,'Fichier source CGECP'!$A$1:$F$1259,2,FALSE),"")</f>
        <v>CGECP</v>
      </c>
      <c r="I164" s="38">
        <f>IFERROR(VLOOKUP(A164,'Fichier source CGECP'!$A$1:$F$1259,3,FALSE),"")</f>
        <v>43803</v>
      </c>
      <c r="J164" s="15" t="str">
        <f>IFERROR(VLOOKUP(A164,'Fichier source CGECP'!$A$1:$F$1259,4,FALSE),"")</f>
        <v>CARTONS ET SACHES PLAST - 1.04.00</v>
      </c>
      <c r="K164" s="15" t="str">
        <f>IFERROR(VLOOKUP(A164,'Fichier source CGECP'!$A$1:$F$1259,5,FALSE),"")</f>
        <v>CARTONS ET SACHES PLAST - 1.04.00</v>
      </c>
      <c r="L164" s="33">
        <f>IFERROR(IF(COUNTIFS($A$3:$A163,$A164,$B$3:$B163,$B164,$C$3:$C163,$C164,$D$3:$D163,$D164,$E$3:$E163,$E164,$F$3:$F163,$F164)&gt;0,"",VLOOKUP(A164,'Fichier source CGECP'!$A$1:$F$1259,6,FALSE)),"")</f>
        <v>1.9359999999999999</v>
      </c>
      <c r="M164" s="36">
        <f t="shared" si="15"/>
        <v>-1.496</v>
      </c>
      <c r="N164" s="35" t="str">
        <f t="shared" si="11"/>
        <v>Ok</v>
      </c>
      <c r="O164" s="35" t="str">
        <f t="shared" si="12"/>
        <v>Ecart</v>
      </c>
      <c r="P164" s="35" t="str">
        <f t="shared" si="13"/>
        <v>Ecart</v>
      </c>
      <c r="Q164" s="35" t="str">
        <f t="shared" si="14"/>
        <v>Ecart</v>
      </c>
    </row>
    <row r="165" spans="1:17" ht="15.75" hidden="1" customHeight="1" x14ac:dyDescent="0.25">
      <c r="A165" s="12">
        <f>IFERROR(VLOOKUP('Requête 052'!$A164,'Requête 052'!$A$1:$F$2000,1,FALSE),"")</f>
        <v>4221</v>
      </c>
      <c r="B165" s="5" t="str">
        <f>IFERROR(VLOOKUP('Requête 052'!$A164,'Requête 052'!$A$1:$F$2000,2,FALSE),"")</f>
        <v>CGECP ST OUEN L AUMONE TDI</v>
      </c>
      <c r="C165" s="14">
        <f>IFERROR(VLOOKUP('Requête 052'!$A164,'Requête 052'!$A$1:$F$2000,3,FALSE),"")</f>
        <v>43803</v>
      </c>
      <c r="D165" s="5" t="str">
        <f>IFERROR(VLOOKUP('Requête 052'!$A164,'Requête 052'!$A$1:$F$2000,4,FALSE),"")</f>
        <v>DECHETS INDUSTRIELS BANALS</v>
      </c>
      <c r="E165" s="5" t="str">
        <f>IFERROR(VLOOKUP('Requête 052'!$A164,'Requête 052'!$A$1:$F$2000,5,FALSE),"")</f>
        <v>DECHETS INDUSTRIELS BANALS</v>
      </c>
      <c r="F165" s="5">
        <f>IFERROR(VLOOKUP('Requête 052'!$A164,'Requête 052'!$A$1:$F$2000,6,FALSE),"")</f>
        <v>0.32800000000000001</v>
      </c>
      <c r="G165" s="15">
        <f>IFERROR(VLOOKUP(A165,'Fichier source CGECP'!$A$1:$F$1259,1,FALSE),"")</f>
        <v>4221</v>
      </c>
      <c r="H165" s="15" t="str">
        <f>IFERROR(VLOOKUP(A165,'Fichier source CGECP'!$A$1:$F$1259,2,FALSE),"")</f>
        <v>CGECP</v>
      </c>
      <c r="I165" s="38">
        <f>IFERROR(VLOOKUP(A165,'Fichier source CGECP'!$A$1:$F$1259,3,FALSE),"")</f>
        <v>43803</v>
      </c>
      <c r="J165" s="15" t="str">
        <f>IFERROR(VLOOKUP(A165,'Fichier source CGECP'!$A$1:$F$1259,4,FALSE),"")</f>
        <v>BOIS B BRUT</v>
      </c>
      <c r="K165" s="15" t="str">
        <f>IFERROR(VLOOKUP(A165,'Fichier source CGECP'!$A$1:$F$1259,5,FALSE),"")</f>
        <v>BOIS B BRUT</v>
      </c>
      <c r="L165" s="33">
        <f>IFERROR(IF(COUNTIFS($A$3:$A164,$A165,$B$3:$B164,$B165,$C$3:$C164,$C165,$D$3:$D164,$D165,$E$3:$E164,$E165,$F$3:$F164,$F165)&gt;0,"",VLOOKUP(A165,'Fichier source CGECP'!$A$1:$F$1259,6,FALSE)),"")</f>
        <v>1.78</v>
      </c>
      <c r="M165" s="36">
        <f t="shared" si="15"/>
        <v>-1.452</v>
      </c>
      <c r="N165" s="35" t="str">
        <f t="shared" si="11"/>
        <v>Ok</v>
      </c>
      <c r="O165" s="35" t="str">
        <f t="shared" si="12"/>
        <v>Ecart</v>
      </c>
      <c r="P165" s="35" t="str">
        <f t="shared" si="13"/>
        <v>Ecart</v>
      </c>
      <c r="Q165" s="35" t="str">
        <f t="shared" si="14"/>
        <v>Ecart</v>
      </c>
    </row>
    <row r="166" spans="1:17" ht="15.75" hidden="1" customHeight="1" x14ac:dyDescent="0.25">
      <c r="A166" s="12">
        <f>IFERROR(VLOOKUP('Requête 052'!$A165,'Requête 052'!$A$1:$F$2000,1,FALSE),"")</f>
        <v>4228</v>
      </c>
      <c r="B166" s="5" t="str">
        <f>IFERROR(VLOOKUP('Requête 052'!$A165,'Requête 052'!$A$1:$F$2000,2,FALSE),"")</f>
        <v>CGECP ST OUEN L AUMONE TDI</v>
      </c>
      <c r="C166" s="14">
        <f>IFERROR(VLOOKUP('Requête 052'!$A165,'Requête 052'!$A$1:$F$2000,3,FALSE),"")</f>
        <v>43803</v>
      </c>
      <c r="D166" s="5" t="str">
        <f>IFERROR(VLOOKUP('Requête 052'!$A165,'Requête 052'!$A$1:$F$2000,4,FALSE),"")</f>
        <v>CARTONS</v>
      </c>
      <c r="E166" s="5" t="str">
        <f>IFERROR(VLOOKUP('Requête 052'!$A165,'Requête 052'!$A$1:$F$2000,5,FALSE),"")</f>
        <v>REFUS DE TRI TPCPR</v>
      </c>
      <c r="F166" s="5">
        <f>IFERROR(VLOOKUP('Requête 052'!$A165,'Requête 052'!$A$1:$F$2000,6,FALSE),"")</f>
        <v>3.4</v>
      </c>
      <c r="G166" s="15">
        <f>IFERROR(VLOOKUP(A166,'Fichier source CGECP'!$A$1:$F$1259,1,FALSE),"")</f>
        <v>4228</v>
      </c>
      <c r="H166" s="15" t="str">
        <f>IFERROR(VLOOKUP(A166,'Fichier source CGECP'!$A$1:$F$1259,2,FALSE),"")</f>
        <v>CGECP</v>
      </c>
      <c r="I166" s="38">
        <f>IFERROR(VLOOKUP(A166,'Fichier source CGECP'!$A$1:$F$1259,3,FALSE),"")</f>
        <v>43803</v>
      </c>
      <c r="J166" s="15" t="str">
        <f>IFERROR(VLOOKUP(A166,'Fichier source CGECP'!$A$1:$F$1259,4,FALSE),"")</f>
        <v>CARTONS ET SACHES PLAST - 1.04.00</v>
      </c>
      <c r="K166" s="15" t="str">
        <f>IFERROR(VLOOKUP(A166,'Fichier source CGECP'!$A$1:$F$1259,5,FALSE),"")</f>
        <v>CARTONS ET SACHES PLAST - 1.04.00</v>
      </c>
      <c r="L166" s="33">
        <f>IFERROR(IF(COUNTIFS($A$3:$A165,$A166,$B$3:$B165,$B166,$C$3:$C165,$C166,$D$3:$D165,$D166,$E$3:$E165,$E166,$F$3:$F165,$F166)&gt;0,"",VLOOKUP(A166,'Fichier source CGECP'!$A$1:$F$1259,6,FALSE)),"")</f>
        <v>0.17599999999999999</v>
      </c>
      <c r="M166" s="36">
        <f t="shared" si="15"/>
        <v>3.2239999999999998</v>
      </c>
      <c r="N166" s="35" t="str">
        <f t="shared" si="11"/>
        <v>Ok</v>
      </c>
      <c r="O166" s="35" t="str">
        <f t="shared" si="12"/>
        <v>Ecart</v>
      </c>
      <c r="P166" s="35" t="str">
        <f t="shared" si="13"/>
        <v>Ok</v>
      </c>
      <c r="Q166" s="35" t="str">
        <f t="shared" si="14"/>
        <v>Ecart</v>
      </c>
    </row>
    <row r="167" spans="1:17" ht="15.75" hidden="1" customHeight="1" x14ac:dyDescent="0.25">
      <c r="A167" s="12">
        <f>IFERROR(VLOOKUP('Requête 052'!$A166,'Requête 052'!$A$1:$F$2000,1,FALSE),"")</f>
        <v>4228</v>
      </c>
      <c r="B167" s="5" t="str">
        <f>IFERROR(VLOOKUP('Requête 052'!$A166,'Requête 052'!$A$1:$F$2000,2,FALSE),"")</f>
        <v>CGECP ST OUEN L AUMONE TDI</v>
      </c>
      <c r="C167" s="14">
        <f>IFERROR(VLOOKUP('Requête 052'!$A166,'Requête 052'!$A$1:$F$2000,3,FALSE),"")</f>
        <v>43803</v>
      </c>
      <c r="D167" s="5" t="str">
        <f>IFERROR(VLOOKUP('Requête 052'!$A166,'Requête 052'!$A$1:$F$2000,4,FALSE),"")</f>
        <v>CARTONS</v>
      </c>
      <c r="E167" s="5" t="str">
        <f>IFERROR(VLOOKUP('Requête 052'!$A166,'Requête 052'!$A$1:$F$2000,5,FALSE),"")</f>
        <v>REFUS DE TRI TPCPR</v>
      </c>
      <c r="F167" s="5">
        <f>IFERROR(VLOOKUP('Requête 052'!$A166,'Requête 052'!$A$1:$F$2000,6,FALSE),"")</f>
        <v>3.4</v>
      </c>
      <c r="G167" s="15">
        <f>IFERROR(VLOOKUP(A167,'Fichier source CGECP'!$A$1:$F$1259,1,FALSE),"")</f>
        <v>4228</v>
      </c>
      <c r="H167" s="15" t="str">
        <f>IFERROR(VLOOKUP(A167,'Fichier source CGECP'!$A$1:$F$1259,2,FALSE),"")</f>
        <v>CGECP</v>
      </c>
      <c r="I167" s="38">
        <f>IFERROR(VLOOKUP(A167,'Fichier source CGECP'!$A$1:$F$1259,3,FALSE),"")</f>
        <v>43803</v>
      </c>
      <c r="J167" s="15" t="str">
        <f>IFERROR(VLOOKUP(A167,'Fichier source CGECP'!$A$1:$F$1259,4,FALSE),"")</f>
        <v>CARTONS ET SACHES PLAST - 1.04.00</v>
      </c>
      <c r="K167" s="15" t="str">
        <f>IFERROR(VLOOKUP(A167,'Fichier source CGECP'!$A$1:$F$1259,5,FALSE),"")</f>
        <v>CARTONS ET SACHES PLAST - 1.04.00</v>
      </c>
      <c r="L167" s="33" t="str">
        <f>IFERROR(IF(COUNTIFS($A$3:$A166,$A167,$B$3:$B166,$B167,$C$3:$C166,$C167,$D$3:$D166,$D167,$E$3:$E166,$E167,$F$3:$F166,$F167)&gt;0,"",VLOOKUP(A167,'Fichier source CGECP'!$A$1:$F$1259,6,FALSE)),"")</f>
        <v/>
      </c>
      <c r="M167" s="36" t="str">
        <f t="shared" si="15"/>
        <v/>
      </c>
      <c r="N167" s="35" t="str">
        <f t="shared" si="11"/>
        <v>Ok</v>
      </c>
      <c r="O167" s="35" t="str">
        <f t="shared" si="12"/>
        <v>Ecart</v>
      </c>
      <c r="P167" s="35" t="str">
        <f t="shared" si="13"/>
        <v>Ok</v>
      </c>
      <c r="Q167" s="35" t="str">
        <f t="shared" si="14"/>
        <v>Ecart</v>
      </c>
    </row>
    <row r="168" spans="1:17" ht="15.75" hidden="1" customHeight="1" x14ac:dyDescent="0.25">
      <c r="A168" s="12">
        <f>IFERROR(VLOOKUP('Requête 052'!$A167,'Requête 052'!$A$1:$F$2000,1,FALSE),"")</f>
        <v>4229</v>
      </c>
      <c r="B168" s="5" t="str">
        <f>IFERROR(VLOOKUP('Requête 052'!$A167,'Requête 052'!$A$1:$F$2000,2,FALSE),"")</f>
        <v>CGECP ST OUEN L AUMONE TDI</v>
      </c>
      <c r="C168" s="14">
        <f>IFERROR(VLOOKUP('Requête 052'!$A167,'Requête 052'!$A$1:$F$2000,3,FALSE),"")</f>
        <v>43803</v>
      </c>
      <c r="D168" s="5" t="str">
        <f>IFERROR(VLOOKUP('Requête 052'!$A167,'Requête 052'!$A$1:$F$2000,4,FALSE),"")</f>
        <v>CARTONS ET SACHES PLAST - 1.04.00</v>
      </c>
      <c r="E168" s="5" t="str">
        <f>IFERROR(VLOOKUP('Requête 052'!$A167,'Requête 052'!$A$1:$F$2000,5,FALSE),"")</f>
        <v>PE GRANDE SURFACE-PEGS</v>
      </c>
      <c r="F168" s="5">
        <f>IFERROR(VLOOKUP('Requête 052'!$A167,'Requête 052'!$A$1:$F$2000,6,FALSE),"")</f>
        <v>1.149</v>
      </c>
      <c r="G168" s="15">
        <f>IFERROR(VLOOKUP(A168,'Fichier source CGECP'!$A$1:$F$1259,1,FALSE),"")</f>
        <v>4229</v>
      </c>
      <c r="H168" s="15" t="str">
        <f>IFERROR(VLOOKUP(A168,'Fichier source CGECP'!$A$1:$F$1259,2,FALSE),"")</f>
        <v>CGECP</v>
      </c>
      <c r="I168" s="38">
        <f>IFERROR(VLOOKUP(A168,'Fichier source CGECP'!$A$1:$F$1259,3,FALSE),"")</f>
        <v>43803</v>
      </c>
      <c r="J168" s="15" t="str">
        <f>IFERROR(VLOOKUP(A168,'Fichier source CGECP'!$A$1:$F$1259,4,FALSE),"")</f>
        <v>CARTONS</v>
      </c>
      <c r="K168" s="15" t="str">
        <f>IFERROR(VLOOKUP(A168,'Fichier source CGECP'!$A$1:$F$1259,5,FALSE),"")</f>
        <v>CARTONS</v>
      </c>
      <c r="L168" s="33">
        <f>IFERROR(IF(COUNTIFS($A$3:$A167,$A168,$B$3:$B167,$B168,$C$3:$C167,$C168,$D$3:$D167,$D168,$E$3:$E167,$E168,$F$3:$F167,$F168)&gt;0,"",VLOOKUP(A168,'Fichier source CGECP'!$A$1:$F$1259,6,FALSE)),"")</f>
        <v>2.3519999999999999</v>
      </c>
      <c r="M168" s="36">
        <f t="shared" si="15"/>
        <v>-1.2029999999999998</v>
      </c>
      <c r="N168" s="35" t="str">
        <f t="shared" si="11"/>
        <v>Ok</v>
      </c>
      <c r="O168" s="35" t="str">
        <f t="shared" si="12"/>
        <v>Ecart</v>
      </c>
      <c r="P168" s="35" t="str">
        <f t="shared" si="13"/>
        <v>Ecart</v>
      </c>
      <c r="Q168" s="35" t="str">
        <f t="shared" si="14"/>
        <v>Ecart</v>
      </c>
    </row>
    <row r="169" spans="1:17" ht="15.75" hidden="1" customHeight="1" x14ac:dyDescent="0.25">
      <c r="A169" s="12">
        <f>IFERROR(VLOOKUP('Requête 052'!$A168,'Requête 052'!$A$1:$F$2000,1,FALSE),"")</f>
        <v>4229</v>
      </c>
      <c r="B169" s="5" t="str">
        <f>IFERROR(VLOOKUP('Requête 052'!$A168,'Requête 052'!$A$1:$F$2000,2,FALSE),"")</f>
        <v>CGECP ST OUEN L AUMONE TDI</v>
      </c>
      <c r="C169" s="14">
        <f>IFERROR(VLOOKUP('Requête 052'!$A168,'Requête 052'!$A$1:$F$2000,3,FALSE),"")</f>
        <v>43803</v>
      </c>
      <c r="D169" s="5" t="str">
        <f>IFERROR(VLOOKUP('Requête 052'!$A168,'Requête 052'!$A$1:$F$2000,4,FALSE),"")</f>
        <v>CARTONS ET SACHES PLAST - 1.04.00</v>
      </c>
      <c r="E169" s="5" t="str">
        <f>IFERROR(VLOOKUP('Requête 052'!$A168,'Requête 052'!$A$1:$F$2000,5,FALSE),"")</f>
        <v>PE GRANDE SURFACE-PEGS</v>
      </c>
      <c r="F169" s="5">
        <f>IFERROR(VLOOKUP('Requête 052'!$A168,'Requête 052'!$A$1:$F$2000,6,FALSE),"")</f>
        <v>1.149</v>
      </c>
      <c r="G169" s="15">
        <f>IFERROR(VLOOKUP(A169,'Fichier source CGECP'!$A$1:$F$1259,1,FALSE),"")</f>
        <v>4229</v>
      </c>
      <c r="H169" s="15" t="str">
        <f>IFERROR(VLOOKUP(A169,'Fichier source CGECP'!$A$1:$F$1259,2,FALSE),"")</f>
        <v>CGECP</v>
      </c>
      <c r="I169" s="38">
        <f>IFERROR(VLOOKUP(A169,'Fichier source CGECP'!$A$1:$F$1259,3,FALSE),"")</f>
        <v>43803</v>
      </c>
      <c r="J169" s="15" t="str">
        <f>IFERROR(VLOOKUP(A169,'Fichier source CGECP'!$A$1:$F$1259,4,FALSE),"")</f>
        <v>CARTONS</v>
      </c>
      <c r="K169" s="15" t="str">
        <f>IFERROR(VLOOKUP(A169,'Fichier source CGECP'!$A$1:$F$1259,5,FALSE),"")</f>
        <v>CARTONS</v>
      </c>
      <c r="L169" s="33" t="str">
        <f>IFERROR(IF(COUNTIFS($A$3:$A168,$A169,$B$3:$B168,$B169,$C$3:$C168,$C169,$D$3:$D168,$D169,$E$3:$E168,$E169,$F$3:$F168,$F169)&gt;0,"",VLOOKUP(A169,'Fichier source CGECP'!$A$1:$F$1259,6,FALSE)),"")</f>
        <v/>
      </c>
      <c r="M169" s="36" t="str">
        <f t="shared" si="15"/>
        <v/>
      </c>
      <c r="N169" s="35" t="str">
        <f t="shared" si="11"/>
        <v>Ok</v>
      </c>
      <c r="O169" s="35" t="str">
        <f t="shared" si="12"/>
        <v>Ecart</v>
      </c>
      <c r="P169" s="35" t="str">
        <f t="shared" si="13"/>
        <v>Ok</v>
      </c>
      <c r="Q169" s="35" t="str">
        <f t="shared" si="14"/>
        <v>Ecart</v>
      </c>
    </row>
    <row r="170" spans="1:17" ht="15.75" hidden="1" customHeight="1" x14ac:dyDescent="0.25">
      <c r="A170" s="12">
        <f>IFERROR(VLOOKUP('Requête 052'!$A169,'Requête 052'!$A$1:$F$2000,1,FALSE),"")</f>
        <v>4233</v>
      </c>
      <c r="B170" s="5" t="str">
        <f>IFERROR(VLOOKUP('Requête 052'!$A169,'Requête 052'!$A$1:$F$2000,2,FALSE),"")</f>
        <v>CGECP ST OUEN L AUMONE TDI</v>
      </c>
      <c r="C170" s="14">
        <f>IFERROR(VLOOKUP('Requête 052'!$A169,'Requête 052'!$A$1:$F$2000,3,FALSE),"")</f>
        <v>43803</v>
      </c>
      <c r="D170" s="5" t="str">
        <f>IFERROR(VLOOKUP('Requête 052'!$A169,'Requête 052'!$A$1:$F$2000,4,FALSE),"")</f>
        <v>BOIS B BRUT</v>
      </c>
      <c r="E170" s="5" t="str">
        <f>IFERROR(VLOOKUP('Requête 052'!$A169,'Requête 052'!$A$1:$F$2000,5,FALSE),"")</f>
        <v>DECHETS INDUSTRIELS BANALS</v>
      </c>
      <c r="F170" s="5">
        <f>IFERROR(VLOOKUP('Requête 052'!$A169,'Requête 052'!$A$1:$F$2000,6,FALSE),"")</f>
        <v>2.8</v>
      </c>
      <c r="G170" s="15">
        <f>IFERROR(VLOOKUP(A170,'Fichier source CGECP'!$A$1:$F$1259,1,FALSE),"")</f>
        <v>4233</v>
      </c>
      <c r="H170" s="15" t="str">
        <f>IFERROR(VLOOKUP(A170,'Fichier source CGECP'!$A$1:$F$1259,2,FALSE),"")</f>
        <v>CGECP</v>
      </c>
      <c r="I170" s="38">
        <f>IFERROR(VLOOKUP(A170,'Fichier source CGECP'!$A$1:$F$1259,3,FALSE),"")</f>
        <v>43803</v>
      </c>
      <c r="J170" s="15" t="str">
        <f>IFERROR(VLOOKUP(A170,'Fichier source CGECP'!$A$1:$F$1259,4,FALSE),"")</f>
        <v>BOIS D'EMBALLAGES BRUTS</v>
      </c>
      <c r="K170" s="15" t="str">
        <f>IFERROR(VLOOKUP(A170,'Fichier source CGECP'!$A$1:$F$1259,5,FALSE),"")</f>
        <v>BOIS D'EMBALLAGES BRUTS</v>
      </c>
      <c r="L170" s="33">
        <f>IFERROR(IF(COUNTIFS($A$3:$A169,$A170,$B$3:$B169,$B170,$C$3:$C169,$C170,$D$3:$D169,$D170,$E$3:$E169,$E170,$F$3:$F169,$F170)&gt;0,"",VLOOKUP(A170,'Fichier source CGECP'!$A$1:$F$1259,6,FALSE)),"")</f>
        <v>1.48</v>
      </c>
      <c r="M170" s="36">
        <f t="shared" si="15"/>
        <v>1.3199999999999998</v>
      </c>
      <c r="N170" s="35" t="str">
        <f t="shared" si="11"/>
        <v>Ok</v>
      </c>
      <c r="O170" s="35" t="str">
        <f t="shared" si="12"/>
        <v>Ecart</v>
      </c>
      <c r="P170" s="35" t="str">
        <f t="shared" si="13"/>
        <v>Ok</v>
      </c>
      <c r="Q170" s="35" t="str">
        <f t="shared" si="14"/>
        <v>Ecart</v>
      </c>
    </row>
    <row r="171" spans="1:17" ht="15.75" hidden="1" customHeight="1" x14ac:dyDescent="0.25">
      <c r="A171" s="12">
        <f>IFERROR(VLOOKUP('Requête 052'!$A170,'Requête 052'!$A$1:$F$2000,1,FALSE),"")</f>
        <v>4240</v>
      </c>
      <c r="B171" s="5" t="str">
        <f>IFERROR(VLOOKUP('Requête 052'!$A170,'Requête 052'!$A$1:$F$2000,2,FALSE),"")</f>
        <v>CGECP ST OUEN L AUMONE TPCPR</v>
      </c>
      <c r="C171" s="14">
        <f>IFERROR(VLOOKUP('Requête 052'!$A170,'Requête 052'!$A$1:$F$2000,3,FALSE),"")</f>
        <v>43803</v>
      </c>
      <c r="D171" s="5" t="str">
        <f>IFERROR(VLOOKUP('Requête 052'!$A170,'Requête 052'!$A$1:$F$2000,4,FALSE),"")</f>
        <v>ONDULES RECUPERES - 1.05.00</v>
      </c>
      <c r="E171" s="5" t="str">
        <f>IFERROR(VLOOKUP('Requête 052'!$A170,'Requête 052'!$A$1:$F$2000,5,FALSE),"")</f>
        <v>HUMIDITE</v>
      </c>
      <c r="F171" s="5">
        <f>IFERROR(VLOOKUP('Requête 052'!$A170,'Requête 052'!$A$1:$F$2000,6,FALSE),"")</f>
        <v>0.112</v>
      </c>
      <c r="G171" s="15">
        <f>IFERROR(VLOOKUP(A171,'Fichier source CGECP'!$A$1:$F$1259,1,FALSE),"")</f>
        <v>4240</v>
      </c>
      <c r="H171" s="15" t="str">
        <f>IFERROR(VLOOKUP(A171,'Fichier source CGECP'!$A$1:$F$1259,2,FALSE),"")</f>
        <v>CGECP</v>
      </c>
      <c r="I171" s="38">
        <f>IFERROR(VLOOKUP(A171,'Fichier source CGECP'!$A$1:$F$1259,3,FALSE),"")</f>
        <v>43803</v>
      </c>
      <c r="J171" s="15">
        <f>IFERROR(VLOOKUP(A171,'Fichier source CGECP'!$A$1:$F$1259,4,FALSE),"")</f>
        <v>0</v>
      </c>
      <c r="K171" s="15" t="str">
        <f>IFERROR(VLOOKUP(A171,'Fichier source CGECP'!$A$1:$F$1259,5,FALSE),"")</f>
        <v>DECHETS VERTS EN MELANGE</v>
      </c>
      <c r="L171" s="33">
        <f>IFERROR(IF(COUNTIFS($A$3:$A170,$A171,$B$3:$B170,$B171,$C$3:$C170,$C171,$D$3:$D170,$D171,$E$3:$E170,$E171,$F$3:$F170,$F171)&gt;0,"",VLOOKUP(A171,'Fichier source CGECP'!$A$1:$F$1259,6,FALSE)),"")</f>
        <v>3.2</v>
      </c>
      <c r="M171" s="36">
        <f t="shared" si="15"/>
        <v>-3.0880000000000001</v>
      </c>
      <c r="N171" s="35" t="str">
        <f t="shared" si="11"/>
        <v>Ok</v>
      </c>
      <c r="O171" s="35" t="str">
        <f t="shared" si="12"/>
        <v>Ecart</v>
      </c>
      <c r="P171" s="35" t="str">
        <f t="shared" si="13"/>
        <v>Ecart</v>
      </c>
      <c r="Q171" s="35" t="str">
        <f t="shared" si="14"/>
        <v>Ecart</v>
      </c>
    </row>
    <row r="172" spans="1:17" ht="15.75" hidden="1" customHeight="1" x14ac:dyDescent="0.25">
      <c r="A172" s="12">
        <f>IFERROR(VLOOKUP('Requête 052'!$A171,'Requête 052'!$A$1:$F$2000,1,FALSE),"")</f>
        <v>4240</v>
      </c>
      <c r="B172" s="5" t="str">
        <f>IFERROR(VLOOKUP('Requête 052'!$A171,'Requête 052'!$A$1:$F$2000,2,FALSE),"")</f>
        <v>CGECP ST OUEN L AUMONE TPCPR</v>
      </c>
      <c r="C172" s="14">
        <f>IFERROR(VLOOKUP('Requête 052'!$A171,'Requête 052'!$A$1:$F$2000,3,FALSE),"")</f>
        <v>43803</v>
      </c>
      <c r="D172" s="5" t="str">
        <f>IFERROR(VLOOKUP('Requête 052'!$A171,'Requête 052'!$A$1:$F$2000,4,FALSE),"")</f>
        <v>ONDULES RECUPERES - 1.05.00</v>
      </c>
      <c r="E172" s="5" t="str">
        <f>IFERROR(VLOOKUP('Requête 052'!$A171,'Requête 052'!$A$1:$F$2000,5,FALSE),"")</f>
        <v>HUMIDITE</v>
      </c>
      <c r="F172" s="5">
        <f>IFERROR(VLOOKUP('Requête 052'!$A171,'Requête 052'!$A$1:$F$2000,6,FALSE),"")</f>
        <v>0.112</v>
      </c>
      <c r="G172" s="15">
        <f>IFERROR(VLOOKUP(A172,'Fichier source CGECP'!$A$1:$F$1259,1,FALSE),"")</f>
        <v>4240</v>
      </c>
      <c r="H172" s="15" t="str">
        <f>IFERROR(VLOOKUP(A172,'Fichier source CGECP'!$A$1:$F$1259,2,FALSE),"")</f>
        <v>CGECP</v>
      </c>
      <c r="I172" s="38">
        <f>IFERROR(VLOOKUP(A172,'Fichier source CGECP'!$A$1:$F$1259,3,FALSE),"")</f>
        <v>43803</v>
      </c>
      <c r="J172" s="15">
        <f>IFERROR(VLOOKUP(A172,'Fichier source CGECP'!$A$1:$F$1259,4,FALSE),"")</f>
        <v>0</v>
      </c>
      <c r="K172" s="15" t="str">
        <f>IFERROR(VLOOKUP(A172,'Fichier source CGECP'!$A$1:$F$1259,5,FALSE),"")</f>
        <v>DECHETS VERTS EN MELANGE</v>
      </c>
      <c r="L172" s="33" t="str">
        <f>IFERROR(IF(COUNTIFS($A$3:$A171,$A172,$B$3:$B171,$B172,$C$3:$C171,$C172,$D$3:$D171,$D172,$E$3:$E171,$E172,$F$3:$F171,$F172)&gt;0,"",VLOOKUP(A172,'Fichier source CGECP'!$A$1:$F$1259,6,FALSE)),"")</f>
        <v/>
      </c>
      <c r="M172" s="36" t="str">
        <f t="shared" si="15"/>
        <v/>
      </c>
      <c r="N172" s="35" t="str">
        <f t="shared" si="11"/>
        <v>Ok</v>
      </c>
      <c r="O172" s="35" t="str">
        <f t="shared" si="12"/>
        <v>Ecart</v>
      </c>
      <c r="P172" s="35" t="str">
        <f t="shared" si="13"/>
        <v>Ok</v>
      </c>
      <c r="Q172" s="35" t="str">
        <f t="shared" si="14"/>
        <v>Ecart</v>
      </c>
    </row>
    <row r="173" spans="1:17" ht="15.75" hidden="1" customHeight="1" x14ac:dyDescent="0.25">
      <c r="A173" s="12">
        <f>IFERROR(VLOOKUP('Requête 052'!$A172,'Requête 052'!$A$1:$F$2000,1,FALSE),"")</f>
        <v>4240</v>
      </c>
      <c r="B173" s="5" t="str">
        <f>IFERROR(VLOOKUP('Requête 052'!$A172,'Requête 052'!$A$1:$F$2000,2,FALSE),"")</f>
        <v>CGECP ST OUEN L AUMONE TPCPR</v>
      </c>
      <c r="C173" s="14">
        <f>IFERROR(VLOOKUP('Requête 052'!$A172,'Requête 052'!$A$1:$F$2000,3,FALSE),"")</f>
        <v>43803</v>
      </c>
      <c r="D173" s="5" t="str">
        <f>IFERROR(VLOOKUP('Requête 052'!$A172,'Requête 052'!$A$1:$F$2000,4,FALSE),"")</f>
        <v>ONDULES RECUPERES - 1.05.00</v>
      </c>
      <c r="E173" s="5" t="str">
        <f>IFERROR(VLOOKUP('Requête 052'!$A172,'Requête 052'!$A$1:$F$2000,5,FALSE),"")</f>
        <v>HUMIDITE</v>
      </c>
      <c r="F173" s="5">
        <f>IFERROR(VLOOKUP('Requête 052'!$A172,'Requête 052'!$A$1:$F$2000,6,FALSE),"")</f>
        <v>0.112</v>
      </c>
      <c r="G173" s="15">
        <f>IFERROR(VLOOKUP(A173,'Fichier source CGECP'!$A$1:$F$1259,1,FALSE),"")</f>
        <v>4240</v>
      </c>
      <c r="H173" s="15" t="str">
        <f>IFERROR(VLOOKUP(A173,'Fichier source CGECP'!$A$1:$F$1259,2,FALSE),"")</f>
        <v>CGECP</v>
      </c>
      <c r="I173" s="38">
        <f>IFERROR(VLOOKUP(A173,'Fichier source CGECP'!$A$1:$F$1259,3,FALSE),"")</f>
        <v>43803</v>
      </c>
      <c r="J173" s="15">
        <f>IFERROR(VLOOKUP(A173,'Fichier source CGECP'!$A$1:$F$1259,4,FALSE),"")</f>
        <v>0</v>
      </c>
      <c r="K173" s="15" t="str">
        <f>IFERROR(VLOOKUP(A173,'Fichier source CGECP'!$A$1:$F$1259,5,FALSE),"")</f>
        <v>DECHETS VERTS EN MELANGE</v>
      </c>
      <c r="L173" s="33" t="str">
        <f>IFERROR(IF(COUNTIFS($A$3:$A172,$A173,$B$3:$B172,$B173,$C$3:$C172,$C173,$D$3:$D172,$D173,$E$3:$E172,$E173,$F$3:$F172,$F173)&gt;0,"",VLOOKUP(A173,'Fichier source CGECP'!$A$1:$F$1259,6,FALSE)),"")</f>
        <v/>
      </c>
      <c r="M173" s="36" t="str">
        <f t="shared" si="15"/>
        <v/>
      </c>
      <c r="N173" s="35" t="str">
        <f t="shared" si="11"/>
        <v>Ok</v>
      </c>
      <c r="O173" s="35" t="str">
        <f t="shared" si="12"/>
        <v>Ecart</v>
      </c>
      <c r="P173" s="35" t="str">
        <f t="shared" si="13"/>
        <v>Ok</v>
      </c>
      <c r="Q173" s="35" t="str">
        <f t="shared" si="14"/>
        <v>Ecart</v>
      </c>
    </row>
    <row r="174" spans="1:17" ht="15.75" hidden="1" customHeight="1" x14ac:dyDescent="0.25">
      <c r="A174" s="12">
        <f>IFERROR(VLOOKUP('Requête 052'!$A173,'Requête 052'!$A$1:$F$2000,1,FALSE),"")</f>
        <v>4245</v>
      </c>
      <c r="B174" s="5" t="str">
        <f>IFERROR(VLOOKUP('Requête 052'!$A173,'Requête 052'!$A$1:$F$2000,2,FALSE),"")</f>
        <v>CGECP ST OUEN L AUMONE DVBIODIV</v>
      </c>
      <c r="C174" s="14">
        <f>IFERROR(VLOOKUP('Requête 052'!$A173,'Requête 052'!$A$1:$F$2000,3,FALSE),"")</f>
        <v>43803</v>
      </c>
      <c r="D174" s="5" t="str">
        <f>IFERROR(VLOOKUP('Requête 052'!$A173,'Requête 052'!$A$1:$F$2000,4,FALSE),"")</f>
        <v>DECHETS VERTS EN MELANGE</v>
      </c>
      <c r="E174" s="5" t="str">
        <f>IFERROR(VLOOKUP('Requête 052'!$A173,'Requête 052'!$A$1:$F$2000,5,FALSE),"")</f>
        <v>DECHETS VERTS EN MELANGE</v>
      </c>
      <c r="F174" s="5">
        <f>IFERROR(VLOOKUP('Requête 052'!$A173,'Requête 052'!$A$1:$F$2000,6,FALSE),"")</f>
        <v>4.92</v>
      </c>
      <c r="G174" s="15" t="str">
        <f>IFERROR(VLOOKUP(A174,'Fichier source CGECP'!$A$1:$F$1259,1,FALSE),"")</f>
        <v/>
      </c>
      <c r="H174" s="15" t="str">
        <f>IFERROR(VLOOKUP(A174,'Fichier source CGECP'!$A$1:$F$1259,2,FALSE),"")</f>
        <v/>
      </c>
      <c r="I174" s="38" t="str">
        <f>IFERROR(VLOOKUP(A174,'Fichier source CGECP'!$A$1:$F$1259,3,FALSE),"")</f>
        <v/>
      </c>
      <c r="J174" s="15" t="str">
        <f>IFERROR(VLOOKUP(A174,'Fichier source CGECP'!$A$1:$F$1259,4,FALSE),"")</f>
        <v/>
      </c>
      <c r="K174" s="15" t="str">
        <f>IFERROR(VLOOKUP(A174,'Fichier source CGECP'!$A$1:$F$1259,5,FALSE),"")</f>
        <v/>
      </c>
      <c r="L174" s="33" t="str">
        <f>IFERROR(IF(COUNTIFS($A$3:$A173,$A174,$B$3:$B173,$B174,$C$3:$C173,$C174,$D$3:$D173,$D174,$E$3:$E173,$E174,$F$3:$F173,$F174)&gt;0,"",VLOOKUP(A174,'Fichier source CGECP'!$A$1:$F$1259,6,FALSE)),"")</f>
        <v/>
      </c>
      <c r="M174" s="36" t="str">
        <f t="shared" si="15"/>
        <v/>
      </c>
      <c r="N174" s="35" t="str">
        <f t="shared" si="11"/>
        <v>Ok</v>
      </c>
      <c r="O174" s="35" t="str">
        <f t="shared" si="12"/>
        <v>Ecart</v>
      </c>
      <c r="P174" s="35" t="str">
        <f t="shared" si="13"/>
        <v>Ok</v>
      </c>
      <c r="Q174" s="35" t="str">
        <f t="shared" si="14"/>
        <v>Ecart</v>
      </c>
    </row>
    <row r="175" spans="1:17" ht="15.75" hidden="1" customHeight="1" x14ac:dyDescent="0.25">
      <c r="A175" s="12">
        <f>IFERROR(VLOOKUP('Requête 052'!$A174,'Requête 052'!$A$1:$F$2000,1,FALSE),"")</f>
        <v>4251</v>
      </c>
      <c r="B175" s="5" t="str">
        <f>IFERROR(VLOOKUP('Requête 052'!$A174,'Requête 052'!$A$1:$F$2000,2,FALSE),"")</f>
        <v>CGECP ST OUEN L AUMONE TPCPR</v>
      </c>
      <c r="C175" s="14">
        <f>IFERROR(VLOOKUP('Requête 052'!$A174,'Requête 052'!$A$1:$F$2000,3,FALSE),"")</f>
        <v>43803</v>
      </c>
      <c r="D175" s="5" t="str">
        <f>IFERROR(VLOOKUP('Requête 052'!$A174,'Requête 052'!$A$1:$F$2000,4,FALSE),"")</f>
        <v>ONDULES RECUPERES - 1.05.00</v>
      </c>
      <c r="E175" s="5" t="str">
        <f>IFERROR(VLOOKUP('Requête 052'!$A174,'Requête 052'!$A$1:$F$2000,5,FALSE),"")</f>
        <v>CARTONS</v>
      </c>
      <c r="F175" s="5">
        <f>IFERROR(VLOOKUP('Requête 052'!$A174,'Requête 052'!$A$1:$F$2000,6,FALSE),"")</f>
        <v>3.88</v>
      </c>
      <c r="G175" s="15">
        <f>IFERROR(VLOOKUP(A175,'Fichier source CGECP'!$A$1:$F$1259,1,FALSE),"")</f>
        <v>4251</v>
      </c>
      <c r="H175" s="15" t="str">
        <f>IFERROR(VLOOKUP(A175,'Fichier source CGECP'!$A$1:$F$1259,2,FALSE),"")</f>
        <v>CGECP</v>
      </c>
      <c r="I175" s="38">
        <f>IFERROR(VLOOKUP(A175,'Fichier source CGECP'!$A$1:$F$1259,3,FALSE),"")</f>
        <v>43803</v>
      </c>
      <c r="J175" s="15" t="str">
        <f>IFERROR(VLOOKUP(A175,'Fichier source CGECP'!$A$1:$F$1259,4,FALSE),"")</f>
        <v>ONDULES RECUPERES - 1.05.00</v>
      </c>
      <c r="K175" s="15" t="str">
        <f>IFERROR(VLOOKUP(A175,'Fichier source CGECP'!$A$1:$F$1259,5,FALSE),"")</f>
        <v>ONDULE RECUPERE VRAC - BALLE&lt;320 KG</v>
      </c>
      <c r="L175" s="33">
        <f>IFERROR(IF(COUNTIFS($A$3:$A174,$A175,$B$3:$B174,$B175,$C$3:$C174,$C175,$D$3:$D174,$D175,$E$3:$E174,$E175,$F$3:$F174,$F175)&gt;0,"",VLOOKUP(A175,'Fichier source CGECP'!$A$1:$F$1259,6,FALSE)),"")</f>
        <v>10.5</v>
      </c>
      <c r="M175" s="36">
        <f t="shared" si="15"/>
        <v>-6.62</v>
      </c>
      <c r="N175" s="35" t="str">
        <f t="shared" si="11"/>
        <v>Ok</v>
      </c>
      <c r="O175" s="35" t="str">
        <f t="shared" si="12"/>
        <v>Ecart</v>
      </c>
      <c r="P175" s="35" t="str">
        <f t="shared" si="13"/>
        <v>Ecart</v>
      </c>
      <c r="Q175" s="35" t="str">
        <f t="shared" si="14"/>
        <v>Ecart</v>
      </c>
    </row>
    <row r="176" spans="1:17" ht="15.75" hidden="1" customHeight="1" x14ac:dyDescent="0.25">
      <c r="A176" s="12">
        <f>IFERROR(VLOOKUP('Requête 052'!$A175,'Requête 052'!$A$1:$F$2000,1,FALSE),"")</f>
        <v>4252</v>
      </c>
      <c r="B176" s="5" t="str">
        <f>IFERROR(VLOOKUP('Requête 052'!$A175,'Requête 052'!$A$1:$F$2000,2,FALSE),"")</f>
        <v>CGECP ST OUEN L AUMONE TDI</v>
      </c>
      <c r="C176" s="14">
        <f>IFERROR(VLOOKUP('Requête 052'!$A175,'Requête 052'!$A$1:$F$2000,3,FALSE),"")</f>
        <v>43803</v>
      </c>
      <c r="D176" s="5" t="str">
        <f>IFERROR(VLOOKUP('Requête 052'!$A175,'Requête 052'!$A$1:$F$2000,4,FALSE),"")</f>
        <v>CARTONS</v>
      </c>
      <c r="E176" s="5" t="str">
        <f>IFERROR(VLOOKUP('Requête 052'!$A175,'Requête 052'!$A$1:$F$2000,5,FALSE),"")</f>
        <v>REFUS DE TRI TPCPR</v>
      </c>
      <c r="F176" s="5">
        <f>IFERROR(VLOOKUP('Requête 052'!$A175,'Requête 052'!$A$1:$F$2000,6,FALSE),"")</f>
        <v>0.52200000000000002</v>
      </c>
      <c r="G176" s="15">
        <f>IFERROR(VLOOKUP(A176,'Fichier source CGECP'!$A$1:$F$1259,1,FALSE),"")</f>
        <v>4252</v>
      </c>
      <c r="H176" s="15" t="str">
        <f>IFERROR(VLOOKUP(A176,'Fichier source CGECP'!$A$1:$F$1259,2,FALSE),"")</f>
        <v>CGECP</v>
      </c>
      <c r="I176" s="38">
        <f>IFERROR(VLOOKUP(A176,'Fichier source CGECP'!$A$1:$F$1259,3,FALSE),"")</f>
        <v>43803</v>
      </c>
      <c r="J176" s="15" t="str">
        <f>IFERROR(VLOOKUP(A176,'Fichier source CGECP'!$A$1:$F$1259,4,FALSE),"")</f>
        <v>ONDULES RECUPERES - 1.05.00</v>
      </c>
      <c r="K176" s="15" t="str">
        <f>IFERROR(VLOOKUP(A176,'Fichier source CGECP'!$A$1:$F$1259,5,FALSE),"")</f>
        <v>ONDULES RECUPERES - 1.05.00</v>
      </c>
      <c r="L176" s="33">
        <f>IFERROR(IF(COUNTIFS($A$3:$A175,$A176,$B$3:$B175,$B176,$C$3:$C175,$C176,$D$3:$D175,$D176,$E$3:$E175,$E176,$F$3:$F175,$F176)&gt;0,"",VLOOKUP(A176,'Fichier source CGECP'!$A$1:$F$1259,6,FALSE)),"")</f>
        <v>4.1500000000000004</v>
      </c>
      <c r="M176" s="36">
        <f t="shared" si="15"/>
        <v>-3.6280000000000001</v>
      </c>
      <c r="N176" s="35" t="str">
        <f t="shared" si="11"/>
        <v>Ok</v>
      </c>
      <c r="O176" s="35" t="str">
        <f t="shared" si="12"/>
        <v>Ecart</v>
      </c>
      <c r="P176" s="35" t="str">
        <f t="shared" si="13"/>
        <v>Ecart</v>
      </c>
      <c r="Q176" s="35" t="str">
        <f t="shared" si="14"/>
        <v>Ecart</v>
      </c>
    </row>
    <row r="177" spans="1:17" ht="15.75" hidden="1" customHeight="1" x14ac:dyDescent="0.25">
      <c r="A177" s="12">
        <f>IFERROR(VLOOKUP('Requête 052'!$A176,'Requête 052'!$A$1:$F$2000,1,FALSE),"")</f>
        <v>4252</v>
      </c>
      <c r="B177" s="5" t="str">
        <f>IFERROR(VLOOKUP('Requête 052'!$A176,'Requête 052'!$A$1:$F$2000,2,FALSE),"")</f>
        <v>CGECP ST OUEN L AUMONE TDI</v>
      </c>
      <c r="C177" s="14">
        <f>IFERROR(VLOOKUP('Requête 052'!$A176,'Requête 052'!$A$1:$F$2000,3,FALSE),"")</f>
        <v>43803</v>
      </c>
      <c r="D177" s="5" t="str">
        <f>IFERROR(VLOOKUP('Requête 052'!$A176,'Requête 052'!$A$1:$F$2000,4,FALSE),"")</f>
        <v>CARTONS</v>
      </c>
      <c r="E177" s="5" t="str">
        <f>IFERROR(VLOOKUP('Requête 052'!$A176,'Requête 052'!$A$1:$F$2000,5,FALSE),"")</f>
        <v>REFUS DE TRI TPCPR</v>
      </c>
      <c r="F177" s="5">
        <f>IFERROR(VLOOKUP('Requête 052'!$A176,'Requête 052'!$A$1:$F$2000,6,FALSE),"")</f>
        <v>0.52200000000000002</v>
      </c>
      <c r="G177" s="15">
        <f>IFERROR(VLOOKUP(A177,'Fichier source CGECP'!$A$1:$F$1259,1,FALSE),"")</f>
        <v>4252</v>
      </c>
      <c r="H177" s="15" t="str">
        <f>IFERROR(VLOOKUP(A177,'Fichier source CGECP'!$A$1:$F$1259,2,FALSE),"")</f>
        <v>CGECP</v>
      </c>
      <c r="I177" s="38">
        <f>IFERROR(VLOOKUP(A177,'Fichier source CGECP'!$A$1:$F$1259,3,FALSE),"")</f>
        <v>43803</v>
      </c>
      <c r="J177" s="15" t="str">
        <f>IFERROR(VLOOKUP(A177,'Fichier source CGECP'!$A$1:$F$1259,4,FALSE),"")</f>
        <v>ONDULES RECUPERES - 1.05.00</v>
      </c>
      <c r="K177" s="15" t="str">
        <f>IFERROR(VLOOKUP(A177,'Fichier source CGECP'!$A$1:$F$1259,5,FALSE),"")</f>
        <v>ONDULES RECUPERES - 1.05.00</v>
      </c>
      <c r="L177" s="33" t="str">
        <f>IFERROR(IF(COUNTIFS($A$3:$A176,$A177,$B$3:$B176,$B177,$C$3:$C176,$C177,$D$3:$D176,$D177,$E$3:$E176,$E177,$F$3:$F176,$F177)&gt;0,"",VLOOKUP(A177,'Fichier source CGECP'!$A$1:$F$1259,6,FALSE)),"")</f>
        <v/>
      </c>
      <c r="M177" s="36" t="str">
        <f t="shared" si="15"/>
        <v/>
      </c>
      <c r="N177" s="35" t="str">
        <f t="shared" si="11"/>
        <v>Ok</v>
      </c>
      <c r="O177" s="35" t="str">
        <f t="shared" si="12"/>
        <v>Ecart</v>
      </c>
      <c r="P177" s="35" t="str">
        <f t="shared" si="13"/>
        <v>Ok</v>
      </c>
      <c r="Q177" s="35" t="str">
        <f t="shared" si="14"/>
        <v>Ecart</v>
      </c>
    </row>
    <row r="178" spans="1:17" ht="15.75" hidden="1" customHeight="1" x14ac:dyDescent="0.25">
      <c r="A178" s="12">
        <f>IFERROR(VLOOKUP('Requête 052'!$A177,'Requête 052'!$A$1:$F$2000,1,FALSE),"")</f>
        <v>4254</v>
      </c>
      <c r="B178" s="5" t="str">
        <f>IFERROR(VLOOKUP('Requête 052'!$A177,'Requête 052'!$A$1:$F$2000,2,FALSE),"")</f>
        <v>CGECP ST OUEN L AUMONE TPCPR</v>
      </c>
      <c r="C178" s="14">
        <f>IFERROR(VLOOKUP('Requête 052'!$A177,'Requête 052'!$A$1:$F$2000,3,FALSE),"")</f>
        <v>43803</v>
      </c>
      <c r="D178" s="5" t="str">
        <f>IFERROR(VLOOKUP('Requête 052'!$A177,'Requête 052'!$A$1:$F$2000,4,FALSE),"")</f>
        <v>PE GRANDE SURFACE 90/10-PEGS 90/10</v>
      </c>
      <c r="E178" s="5" t="str">
        <f>IFERROR(VLOOKUP('Requête 052'!$A177,'Requête 052'!$A$1:$F$2000,5,FALSE),"")</f>
        <v>REFUS DE TRI TPCPR</v>
      </c>
      <c r="F178" s="5">
        <f>IFERROR(VLOOKUP('Requête 052'!$A177,'Requête 052'!$A$1:$F$2000,6,FALSE),"")</f>
        <v>2.1059999999999999</v>
      </c>
      <c r="G178" s="15">
        <f>IFERROR(VLOOKUP(A178,'Fichier source CGECP'!$A$1:$F$1259,1,FALSE),"")</f>
        <v>4254</v>
      </c>
      <c r="H178" s="15" t="str">
        <f>IFERROR(VLOOKUP(A178,'Fichier source CGECP'!$A$1:$F$1259,2,FALSE),"")</f>
        <v>CGECP</v>
      </c>
      <c r="I178" s="38">
        <f>IFERROR(VLOOKUP(A178,'Fichier source CGECP'!$A$1:$F$1259,3,FALSE),"")</f>
        <v>43803</v>
      </c>
      <c r="J178" s="15">
        <f>IFERROR(VLOOKUP(A178,'Fichier source CGECP'!$A$1:$F$1259,4,FALSE),"")</f>
        <v>0</v>
      </c>
      <c r="K178" s="15" t="str">
        <f>IFERROR(VLOOKUP(A178,'Fichier source CGECP'!$A$1:$F$1259,5,FALSE),"")</f>
        <v>ENCOMBRANTS</v>
      </c>
      <c r="L178" s="33">
        <f>IFERROR(IF(COUNTIFS($A$3:$A177,$A178,$B$3:$B177,$B178,$C$3:$C177,$C178,$D$3:$D177,$D178,$E$3:$E177,$E178,$F$3:$F177,$F178)&gt;0,"",VLOOKUP(A178,'Fichier source CGECP'!$A$1:$F$1259,6,FALSE)),"")</f>
        <v>1.84</v>
      </c>
      <c r="M178" s="36">
        <f t="shared" si="15"/>
        <v>0.26599999999999979</v>
      </c>
      <c r="N178" s="35" t="str">
        <f t="shared" si="11"/>
        <v>Ok</v>
      </c>
      <c r="O178" s="35" t="str">
        <f t="shared" si="12"/>
        <v>Ecart</v>
      </c>
      <c r="P178" s="35" t="str">
        <f t="shared" si="13"/>
        <v>Ok</v>
      </c>
      <c r="Q178" s="35" t="str">
        <f t="shared" si="14"/>
        <v>Ecart</v>
      </c>
    </row>
    <row r="179" spans="1:17" ht="15.75" hidden="1" customHeight="1" x14ac:dyDescent="0.25">
      <c r="A179" s="12">
        <f>IFERROR(VLOOKUP('Requête 052'!$A178,'Requête 052'!$A$1:$F$2000,1,FALSE),"")</f>
        <v>4263</v>
      </c>
      <c r="B179" s="5" t="str">
        <f>IFERROR(VLOOKUP('Requête 052'!$A178,'Requête 052'!$A$1:$F$2000,2,FALSE),"")</f>
        <v>CGECP ST OUEN L AUMONE TPCPR</v>
      </c>
      <c r="C179" s="14">
        <f>IFERROR(VLOOKUP('Requête 052'!$A178,'Requête 052'!$A$1:$F$2000,3,FALSE),"")</f>
        <v>43803</v>
      </c>
      <c r="D179" s="5" t="str">
        <f>IFERROR(VLOOKUP('Requête 052'!$A178,'Requête 052'!$A$1:$F$2000,4,FALSE),"")</f>
        <v>ONDULES RECUPERES - 1.05.00</v>
      </c>
      <c r="E179" s="5" t="str">
        <f>IFERROR(VLOOKUP('Requête 052'!$A178,'Requête 052'!$A$1:$F$2000,5,FALSE),"")</f>
        <v>HUMIDITE</v>
      </c>
      <c r="F179" s="5">
        <f>IFERROR(VLOOKUP('Requête 052'!$A178,'Requête 052'!$A$1:$F$2000,6,FALSE),"")</f>
        <v>4.6260000000000003</v>
      </c>
      <c r="G179" s="15">
        <f>IFERROR(VLOOKUP(A179,'Fichier source CGECP'!$A$1:$F$1259,1,FALSE),"")</f>
        <v>4263</v>
      </c>
      <c r="H179" s="15" t="str">
        <f>IFERROR(VLOOKUP(A179,'Fichier source CGECP'!$A$1:$F$1259,2,FALSE),"")</f>
        <v>CGECP</v>
      </c>
      <c r="I179" s="38">
        <f>IFERROR(VLOOKUP(A179,'Fichier source CGECP'!$A$1:$F$1259,3,FALSE),"")</f>
        <v>43803</v>
      </c>
      <c r="J179" s="15">
        <f>IFERROR(VLOOKUP(A179,'Fichier source CGECP'!$A$1:$F$1259,4,FALSE),"")</f>
        <v>0</v>
      </c>
      <c r="K179" s="15" t="str">
        <f>IFERROR(VLOOKUP(A179,'Fichier source CGECP'!$A$1:$F$1259,5,FALSE),"")</f>
        <v>ENCOMBRANTS</v>
      </c>
      <c r="L179" s="33">
        <f>IFERROR(IF(COUNTIFS($A$3:$A178,$A179,$B$3:$B178,$B179,$C$3:$C178,$C179,$D$3:$D178,$D179,$E$3:$E178,$E179,$F$3:$F178,$F179)&gt;0,"",VLOOKUP(A179,'Fichier source CGECP'!$A$1:$F$1259,6,FALSE)),"")</f>
        <v>2.98</v>
      </c>
      <c r="M179" s="36">
        <f t="shared" si="15"/>
        <v>1.6460000000000004</v>
      </c>
      <c r="N179" s="35" t="str">
        <f t="shared" si="11"/>
        <v>Ok</v>
      </c>
      <c r="O179" s="35" t="str">
        <f t="shared" si="12"/>
        <v>Ecart</v>
      </c>
      <c r="P179" s="35" t="str">
        <f t="shared" si="13"/>
        <v>Ok</v>
      </c>
      <c r="Q179" s="35" t="str">
        <f t="shared" si="14"/>
        <v>Ecart</v>
      </c>
    </row>
    <row r="180" spans="1:17" ht="15.75" hidden="1" customHeight="1" x14ac:dyDescent="0.25">
      <c r="A180" s="12">
        <f>IFERROR(VLOOKUP('Requête 052'!$A179,'Requête 052'!$A$1:$F$2000,1,FALSE),"")</f>
        <v>4263</v>
      </c>
      <c r="B180" s="5" t="str">
        <f>IFERROR(VLOOKUP('Requête 052'!$A179,'Requête 052'!$A$1:$F$2000,2,FALSE),"")</f>
        <v>CGECP ST OUEN L AUMONE TPCPR</v>
      </c>
      <c r="C180" s="14">
        <f>IFERROR(VLOOKUP('Requête 052'!$A179,'Requête 052'!$A$1:$F$2000,3,FALSE),"")</f>
        <v>43803</v>
      </c>
      <c r="D180" s="5" t="str">
        <f>IFERROR(VLOOKUP('Requête 052'!$A179,'Requête 052'!$A$1:$F$2000,4,FALSE),"")</f>
        <v>ONDULES RECUPERES - 1.05.00</v>
      </c>
      <c r="E180" s="5" t="str">
        <f>IFERROR(VLOOKUP('Requête 052'!$A179,'Requête 052'!$A$1:$F$2000,5,FALSE),"")</f>
        <v>HUMIDITE</v>
      </c>
      <c r="F180" s="5">
        <f>IFERROR(VLOOKUP('Requête 052'!$A179,'Requête 052'!$A$1:$F$2000,6,FALSE),"")</f>
        <v>4.6260000000000003</v>
      </c>
      <c r="G180" s="15">
        <f>IFERROR(VLOOKUP(A180,'Fichier source CGECP'!$A$1:$F$1259,1,FALSE),"")</f>
        <v>4263</v>
      </c>
      <c r="H180" s="15" t="str">
        <f>IFERROR(VLOOKUP(A180,'Fichier source CGECP'!$A$1:$F$1259,2,FALSE),"")</f>
        <v>CGECP</v>
      </c>
      <c r="I180" s="38">
        <f>IFERROR(VLOOKUP(A180,'Fichier source CGECP'!$A$1:$F$1259,3,FALSE),"")</f>
        <v>43803</v>
      </c>
      <c r="J180" s="15">
        <f>IFERROR(VLOOKUP(A180,'Fichier source CGECP'!$A$1:$F$1259,4,FALSE),"")</f>
        <v>0</v>
      </c>
      <c r="K180" s="15" t="str">
        <f>IFERROR(VLOOKUP(A180,'Fichier source CGECP'!$A$1:$F$1259,5,FALSE),"")</f>
        <v>ENCOMBRANTS</v>
      </c>
      <c r="L180" s="33" t="str">
        <f>IFERROR(IF(COUNTIFS($A$3:$A179,$A180,$B$3:$B179,$B180,$C$3:$C179,$C180,$D$3:$D179,$D180,$E$3:$E179,$E180,$F$3:$F179,$F180)&gt;0,"",VLOOKUP(A180,'Fichier source CGECP'!$A$1:$F$1259,6,FALSE)),"")</f>
        <v/>
      </c>
      <c r="M180" s="36" t="str">
        <f t="shared" si="15"/>
        <v/>
      </c>
      <c r="N180" s="35" t="str">
        <f t="shared" si="11"/>
        <v>Ok</v>
      </c>
      <c r="O180" s="35" t="str">
        <f t="shared" si="12"/>
        <v>Ecart</v>
      </c>
      <c r="P180" s="35" t="str">
        <f t="shared" si="13"/>
        <v>Ok</v>
      </c>
      <c r="Q180" s="35" t="str">
        <f t="shared" si="14"/>
        <v>Ecart</v>
      </c>
    </row>
    <row r="181" spans="1:17" ht="15.75" hidden="1" customHeight="1" x14ac:dyDescent="0.25">
      <c r="A181" s="12">
        <f>IFERROR(VLOOKUP('Requête 052'!$A180,'Requête 052'!$A$1:$F$2000,1,FALSE),"")</f>
        <v>4288</v>
      </c>
      <c r="B181" s="5" t="str">
        <f>IFERROR(VLOOKUP('Requête 052'!$A180,'Requête 052'!$A$1:$F$2000,2,FALSE),"")</f>
        <v>CGECP ST OUEN L AUMONE TDI</v>
      </c>
      <c r="C181" s="14">
        <f>IFERROR(VLOOKUP('Requête 052'!$A180,'Requête 052'!$A$1:$F$2000,3,FALSE),"")</f>
        <v>43803</v>
      </c>
      <c r="D181" s="5" t="str">
        <f>IFERROR(VLOOKUP('Requête 052'!$A180,'Requête 052'!$A$1:$F$2000,4,FALSE),"")</f>
        <v>ENCOMBRANTS</v>
      </c>
      <c r="E181" s="5" t="str">
        <f>IFERROR(VLOOKUP('Requête 052'!$A180,'Requête 052'!$A$1:$F$2000,5,FALSE),"")</f>
        <v>ENCOMBRANTS</v>
      </c>
      <c r="F181" s="5">
        <f>IFERROR(VLOOKUP('Requête 052'!$A180,'Requête 052'!$A$1:$F$2000,6,FALSE),"")</f>
        <v>3.04</v>
      </c>
      <c r="G181" s="15" t="str">
        <f>IFERROR(VLOOKUP(A181,'Fichier source CGECP'!$A$1:$F$1259,1,FALSE),"")</f>
        <v/>
      </c>
      <c r="H181" s="15" t="str">
        <f>IFERROR(VLOOKUP(A181,'Fichier source CGECP'!$A$1:$F$1259,2,FALSE),"")</f>
        <v/>
      </c>
      <c r="I181" s="38" t="str">
        <f>IFERROR(VLOOKUP(A181,'Fichier source CGECP'!$A$1:$F$1259,3,FALSE),"")</f>
        <v/>
      </c>
      <c r="J181" s="15" t="str">
        <f>IFERROR(VLOOKUP(A181,'Fichier source CGECP'!$A$1:$F$1259,4,FALSE),"")</f>
        <v/>
      </c>
      <c r="K181" s="15" t="str">
        <f>IFERROR(VLOOKUP(A181,'Fichier source CGECP'!$A$1:$F$1259,5,FALSE),"")</f>
        <v/>
      </c>
      <c r="L181" s="33" t="str">
        <f>IFERROR(IF(COUNTIFS($A$3:$A180,$A181,$B$3:$B180,$B181,$C$3:$C180,$C181,$D$3:$D180,$D181,$E$3:$E180,$E181,$F$3:$F180,$F181)&gt;0,"",VLOOKUP(A181,'Fichier source CGECP'!$A$1:$F$1259,6,FALSE)),"")</f>
        <v/>
      </c>
      <c r="M181" s="36" t="str">
        <f t="shared" si="15"/>
        <v/>
      </c>
      <c r="N181" s="35" t="str">
        <f t="shared" si="11"/>
        <v>Ok</v>
      </c>
      <c r="O181" s="35" t="str">
        <f t="shared" si="12"/>
        <v>Ecart</v>
      </c>
      <c r="P181" s="35" t="str">
        <f t="shared" si="13"/>
        <v>Ok</v>
      </c>
      <c r="Q181" s="35" t="str">
        <f t="shared" si="14"/>
        <v>Ecart</v>
      </c>
    </row>
    <row r="182" spans="1:17" ht="15.75" hidden="1" customHeight="1" x14ac:dyDescent="0.25">
      <c r="A182" s="12">
        <f>IFERROR(VLOOKUP('Requête 052'!$A181,'Requête 052'!$A$1:$F$2000,1,FALSE),"")</f>
        <v>4307</v>
      </c>
      <c r="B182" s="5" t="str">
        <f>IFERROR(VLOOKUP('Requête 052'!$A181,'Requête 052'!$A$1:$F$2000,2,FALSE),"")</f>
        <v>CGECP ST OUEN L AUMONE TDI</v>
      </c>
      <c r="C182" s="14">
        <f>IFERROR(VLOOKUP('Requête 052'!$A181,'Requête 052'!$A$1:$F$2000,3,FALSE),"")</f>
        <v>43804</v>
      </c>
      <c r="D182" s="5" t="str">
        <f>IFERROR(VLOOKUP('Requête 052'!$A181,'Requête 052'!$A$1:$F$2000,4,FALSE),"")</f>
        <v>ENCOMBRANTS</v>
      </c>
      <c r="E182" s="5" t="str">
        <f>IFERROR(VLOOKUP('Requête 052'!$A181,'Requête 052'!$A$1:$F$2000,5,FALSE),"")</f>
        <v>ENCOMBRANTS</v>
      </c>
      <c r="F182" s="5">
        <f>IFERROR(VLOOKUP('Requête 052'!$A181,'Requête 052'!$A$1:$F$2000,6,FALSE),"")</f>
        <v>1.6919999999999999</v>
      </c>
      <c r="G182" s="15" t="str">
        <f>IFERROR(VLOOKUP(A182,'Fichier source CGECP'!$A$1:$F$1259,1,FALSE),"")</f>
        <v/>
      </c>
      <c r="H182" s="15" t="str">
        <f>IFERROR(VLOOKUP(A182,'Fichier source CGECP'!$A$1:$F$1259,2,FALSE),"")</f>
        <v/>
      </c>
      <c r="I182" s="38" t="str">
        <f>IFERROR(VLOOKUP(A182,'Fichier source CGECP'!$A$1:$F$1259,3,FALSE),"")</f>
        <v/>
      </c>
      <c r="J182" s="15" t="str">
        <f>IFERROR(VLOOKUP(A182,'Fichier source CGECP'!$A$1:$F$1259,4,FALSE),"")</f>
        <v/>
      </c>
      <c r="K182" s="15" t="str">
        <f>IFERROR(VLOOKUP(A182,'Fichier source CGECP'!$A$1:$F$1259,5,FALSE),"")</f>
        <v/>
      </c>
      <c r="L182" s="33" t="str">
        <f>IFERROR(IF(COUNTIFS($A$3:$A181,$A182,$B$3:$B181,$B182,$C$3:$C181,$C182,$D$3:$D181,$D182,$E$3:$E181,$E182,$F$3:$F181,$F182)&gt;0,"",VLOOKUP(A182,'Fichier source CGECP'!$A$1:$F$1259,6,FALSE)),"")</f>
        <v/>
      </c>
      <c r="M182" s="36" t="str">
        <f t="shared" si="15"/>
        <v/>
      </c>
      <c r="N182" s="35" t="str">
        <f t="shared" si="11"/>
        <v>Ok</v>
      </c>
      <c r="O182" s="35" t="str">
        <f t="shared" si="12"/>
        <v>Ecart</v>
      </c>
      <c r="P182" s="35" t="str">
        <f t="shared" si="13"/>
        <v>Ok</v>
      </c>
      <c r="Q182" s="35" t="str">
        <f t="shared" si="14"/>
        <v>Ecart</v>
      </c>
    </row>
    <row r="183" spans="1:17" ht="15.75" hidden="1" customHeight="1" x14ac:dyDescent="0.25">
      <c r="A183" s="12">
        <f>IFERROR(VLOOKUP('Requête 052'!$A182,'Requête 052'!$A$1:$F$2000,1,FALSE),"")</f>
        <v>4345</v>
      </c>
      <c r="B183" s="5" t="str">
        <f>IFERROR(VLOOKUP('Requête 052'!$A182,'Requête 052'!$A$1:$F$2000,2,FALSE),"")</f>
        <v>CGECP ST OUEN L AUMONE TDI</v>
      </c>
      <c r="C183" s="14">
        <f>IFERROR(VLOOKUP('Requête 052'!$A182,'Requête 052'!$A$1:$F$2000,3,FALSE),"")</f>
        <v>43804</v>
      </c>
      <c r="D183" s="5" t="str">
        <f>IFERROR(VLOOKUP('Requête 052'!$A182,'Requête 052'!$A$1:$F$2000,4,FALSE),"")</f>
        <v>GRAVATS EN MELANGE</v>
      </c>
      <c r="E183" s="5" t="str">
        <f>IFERROR(VLOOKUP('Requête 052'!$A182,'Requête 052'!$A$1:$F$2000,5,FALSE),"")</f>
        <v>GRAVATS EN MELANGE</v>
      </c>
      <c r="F183" s="5">
        <f>IFERROR(VLOOKUP('Requête 052'!$A182,'Requête 052'!$A$1:$F$2000,6,FALSE),"")</f>
        <v>3.12</v>
      </c>
      <c r="G183" s="15" t="str">
        <f>IFERROR(VLOOKUP(A183,'Fichier source CGECP'!$A$1:$F$1259,1,FALSE),"")</f>
        <v/>
      </c>
      <c r="H183" s="15" t="str">
        <f>IFERROR(VLOOKUP(A183,'Fichier source CGECP'!$A$1:$F$1259,2,FALSE),"")</f>
        <v/>
      </c>
      <c r="I183" s="38" t="str">
        <f>IFERROR(VLOOKUP(A183,'Fichier source CGECP'!$A$1:$F$1259,3,FALSE),"")</f>
        <v/>
      </c>
      <c r="J183" s="15" t="str">
        <f>IFERROR(VLOOKUP(A183,'Fichier source CGECP'!$A$1:$F$1259,4,FALSE),"")</f>
        <v/>
      </c>
      <c r="K183" s="15" t="str">
        <f>IFERROR(VLOOKUP(A183,'Fichier source CGECP'!$A$1:$F$1259,5,FALSE),"")</f>
        <v/>
      </c>
      <c r="L183" s="33" t="str">
        <f>IFERROR(IF(COUNTIFS($A$3:$A182,$A183,$B$3:$B182,$B183,$C$3:$C182,$C183,$D$3:$D182,$D183,$E$3:$E182,$E183,$F$3:$F182,$F183)&gt;0,"",VLOOKUP(A183,'Fichier source CGECP'!$A$1:$F$1259,6,FALSE)),"")</f>
        <v/>
      </c>
      <c r="M183" s="36" t="str">
        <f t="shared" si="15"/>
        <v/>
      </c>
      <c r="N183" s="35" t="str">
        <f t="shared" si="11"/>
        <v>Ok</v>
      </c>
      <c r="O183" s="35" t="str">
        <f t="shared" si="12"/>
        <v>Ecart</v>
      </c>
      <c r="P183" s="35" t="str">
        <f t="shared" si="13"/>
        <v>Ok</v>
      </c>
      <c r="Q183" s="35" t="str">
        <f t="shared" si="14"/>
        <v>Ecart</v>
      </c>
    </row>
    <row r="184" spans="1:17" ht="15.75" hidden="1" customHeight="1" x14ac:dyDescent="0.25">
      <c r="A184" s="12">
        <f>IFERROR(VLOOKUP('Requête 052'!$A183,'Requête 052'!$A$1:$F$2000,1,FALSE),"")</f>
        <v>4346</v>
      </c>
      <c r="B184" s="5" t="str">
        <f>IFERROR(VLOOKUP('Requête 052'!$A183,'Requête 052'!$A$1:$F$2000,2,FALSE),"")</f>
        <v>CGECP ST OUEN L AUMONE DVBIODIV</v>
      </c>
      <c r="C184" s="14">
        <f>IFERROR(VLOOKUP('Requête 052'!$A183,'Requête 052'!$A$1:$F$2000,3,FALSE),"")</f>
        <v>43804</v>
      </c>
      <c r="D184" s="5" t="str">
        <f>IFERROR(VLOOKUP('Requête 052'!$A183,'Requête 052'!$A$1:$F$2000,4,FALSE),"")</f>
        <v>DECHETS VERTS EN MELANGE</v>
      </c>
      <c r="E184" s="5" t="str">
        <f>IFERROR(VLOOKUP('Requête 052'!$A183,'Requête 052'!$A$1:$F$2000,5,FALSE),"")</f>
        <v>DECHETS VERTS EN MELANGE</v>
      </c>
      <c r="F184" s="5">
        <f>IFERROR(VLOOKUP('Requête 052'!$A183,'Requête 052'!$A$1:$F$2000,6,FALSE),"")</f>
        <v>3.68</v>
      </c>
      <c r="G184" s="15" t="str">
        <f>IFERROR(VLOOKUP(A184,'Fichier source CGECP'!$A$1:$F$1259,1,FALSE),"")</f>
        <v/>
      </c>
      <c r="H184" s="15" t="str">
        <f>IFERROR(VLOOKUP(A184,'Fichier source CGECP'!$A$1:$F$1259,2,FALSE),"")</f>
        <v/>
      </c>
      <c r="I184" s="38" t="str">
        <f>IFERROR(VLOOKUP(A184,'Fichier source CGECP'!$A$1:$F$1259,3,FALSE),"")</f>
        <v/>
      </c>
      <c r="J184" s="15" t="str">
        <f>IFERROR(VLOOKUP(A184,'Fichier source CGECP'!$A$1:$F$1259,4,FALSE),"")</f>
        <v/>
      </c>
      <c r="K184" s="15" t="str">
        <f>IFERROR(VLOOKUP(A184,'Fichier source CGECP'!$A$1:$F$1259,5,FALSE),"")</f>
        <v/>
      </c>
      <c r="L184" s="33" t="str">
        <f>IFERROR(IF(COUNTIFS($A$3:$A183,$A184,$B$3:$B183,$B184,$C$3:$C183,$C184,$D$3:$D183,$D184,$E$3:$E183,$E184,$F$3:$F183,$F184)&gt;0,"",VLOOKUP(A184,'Fichier source CGECP'!$A$1:$F$1259,6,FALSE)),"")</f>
        <v/>
      </c>
      <c r="M184" s="36" t="str">
        <f t="shared" si="15"/>
        <v/>
      </c>
      <c r="N184" s="35" t="str">
        <f t="shared" si="11"/>
        <v>Ok</v>
      </c>
      <c r="O184" s="35" t="str">
        <f t="shared" si="12"/>
        <v>Ecart</v>
      </c>
      <c r="P184" s="35" t="str">
        <f t="shared" si="13"/>
        <v>Ok</v>
      </c>
      <c r="Q184" s="35" t="str">
        <f t="shared" si="14"/>
        <v>Ecart</v>
      </c>
    </row>
    <row r="185" spans="1:17" ht="15.75" hidden="1" customHeight="1" x14ac:dyDescent="0.25">
      <c r="A185" s="12">
        <f>IFERROR(VLOOKUP('Requête 052'!$A184,'Requête 052'!$A$1:$F$2000,1,FALSE),"")</f>
        <v>4347</v>
      </c>
      <c r="B185" s="5" t="str">
        <f>IFERROR(VLOOKUP('Requête 052'!$A184,'Requête 052'!$A$1:$F$2000,2,FALSE),"")</f>
        <v>CGECP ST OUEN L AUMONE UVEND</v>
      </c>
      <c r="C185" s="14">
        <f>IFERROR(VLOOKUP('Requête 052'!$A184,'Requête 052'!$A$1:$F$2000,3,FALSE),"")</f>
        <v>43804</v>
      </c>
      <c r="D185" s="5" t="str">
        <f>IFERROR(VLOOKUP('Requête 052'!$A184,'Requête 052'!$A$1:$F$2000,4,FALSE),"")</f>
        <v>ORDURES MENAGERES</v>
      </c>
      <c r="E185" s="5" t="str">
        <f>IFERROR(VLOOKUP('Requête 052'!$A184,'Requête 052'!$A$1:$F$2000,5,FALSE),"")</f>
        <v>ORDURES MENAGERES</v>
      </c>
      <c r="F185" s="5">
        <f>IFERROR(VLOOKUP('Requête 052'!$A184,'Requête 052'!$A$1:$F$2000,6,FALSE),"")</f>
        <v>1.52</v>
      </c>
      <c r="G185" s="15">
        <f>IFERROR(VLOOKUP(A185,'Fichier source CGECP'!$A$1:$F$1259,1,FALSE),"")</f>
        <v>4347</v>
      </c>
      <c r="H185" s="15" t="str">
        <f>IFERROR(VLOOKUP(A185,'Fichier source CGECP'!$A$1:$F$1259,2,FALSE),"")</f>
        <v>CGECP</v>
      </c>
      <c r="I185" s="38">
        <f>IFERROR(VLOOKUP(A185,'Fichier source CGECP'!$A$1:$F$1259,3,FALSE),"")</f>
        <v>43804</v>
      </c>
      <c r="J185" s="15">
        <f>IFERROR(VLOOKUP(A185,'Fichier source CGECP'!$A$1:$F$1259,4,FALSE),"")</f>
        <v>0</v>
      </c>
      <c r="K185" s="15" t="str">
        <f>IFERROR(VLOOKUP(A185,'Fichier source CGECP'!$A$1:$F$1259,5,FALSE),"")</f>
        <v>ORDURES MENAGERES</v>
      </c>
      <c r="L185" s="33">
        <f>IFERROR(IF(COUNTIFS($A$3:$A184,$A185,$B$3:$B184,$B185,$C$3:$C184,$C185,$D$3:$D184,$D185,$E$3:$E184,$E185,$F$3:$F184,$F185)&gt;0,"",VLOOKUP(A185,'Fichier source CGECP'!$A$1:$F$1259,6,FALSE)),"")</f>
        <v>2.66</v>
      </c>
      <c r="M185" s="36">
        <f t="shared" si="15"/>
        <v>-1.1400000000000001</v>
      </c>
      <c r="N185" s="35" t="str">
        <f t="shared" si="11"/>
        <v>Ok</v>
      </c>
      <c r="O185" s="35" t="str">
        <f t="shared" si="12"/>
        <v>Ok</v>
      </c>
      <c r="P185" s="35" t="str">
        <f t="shared" si="13"/>
        <v>Ecart</v>
      </c>
      <c r="Q185" s="35" t="str">
        <f t="shared" si="14"/>
        <v>Ecart</v>
      </c>
    </row>
    <row r="186" spans="1:17" ht="15.75" hidden="1" customHeight="1" x14ac:dyDescent="0.25">
      <c r="A186" s="12">
        <f>IFERROR(VLOOKUP('Requête 052'!$A185,'Requête 052'!$A$1:$F$2000,1,FALSE),"")</f>
        <v>4348</v>
      </c>
      <c r="B186" s="5" t="str">
        <f>IFERROR(VLOOKUP('Requête 052'!$A185,'Requête 052'!$A$1:$F$2000,2,FALSE),"")</f>
        <v>CGECP ST OUEN L AUMONE TDI</v>
      </c>
      <c r="C186" s="14">
        <f>IFERROR(VLOOKUP('Requête 052'!$A185,'Requête 052'!$A$1:$F$2000,3,FALSE),"")</f>
        <v>43804</v>
      </c>
      <c r="D186" s="5" t="str">
        <f>IFERROR(VLOOKUP('Requête 052'!$A185,'Requête 052'!$A$1:$F$2000,4,FALSE),"")</f>
        <v>DECHETS INDUSTRIELS A TRIER</v>
      </c>
      <c r="E186" s="5" t="str">
        <f>IFERROR(VLOOKUP('Requête 052'!$A185,'Requête 052'!$A$1:$F$2000,5,FALSE),"")</f>
        <v>DECHETS INDUSTRIELS A TRIER</v>
      </c>
      <c r="F186" s="5">
        <f>IFERROR(VLOOKUP('Requête 052'!$A185,'Requête 052'!$A$1:$F$2000,6,FALSE),"")</f>
        <v>2.14</v>
      </c>
      <c r="G186" s="15">
        <f>IFERROR(VLOOKUP(A186,'Fichier source CGECP'!$A$1:$F$1259,1,FALSE),"")</f>
        <v>4348</v>
      </c>
      <c r="H186" s="15" t="str">
        <f>IFERROR(VLOOKUP(A186,'Fichier source CGECP'!$A$1:$F$1259,2,FALSE),"")</f>
        <v>CGECP</v>
      </c>
      <c r="I186" s="38">
        <f>IFERROR(VLOOKUP(A186,'Fichier source CGECP'!$A$1:$F$1259,3,FALSE),"")</f>
        <v>43804</v>
      </c>
      <c r="J186" s="15" t="str">
        <f>IFERROR(VLOOKUP(A186,'Fichier source CGECP'!$A$1:$F$1259,4,FALSE),"")</f>
        <v>MATIERE VALO EN MELANGE</v>
      </c>
      <c r="K186" s="15" t="str">
        <f>IFERROR(VLOOKUP(A186,'Fichier source CGECP'!$A$1:$F$1259,5,FALSE),"")</f>
        <v>MATIERE VALO EN MELANGE</v>
      </c>
      <c r="L186" s="33">
        <f>IFERROR(IF(COUNTIFS($A$3:$A185,$A186,$B$3:$B185,$B186,$C$3:$C185,$C186,$D$3:$D185,$D186,$E$3:$E185,$E186,$F$3:$F185,$F186)&gt;0,"",VLOOKUP(A186,'Fichier source CGECP'!$A$1:$F$1259,6,FALSE)),"")</f>
        <v>0.52400000000000002</v>
      </c>
      <c r="M186" s="36">
        <f t="shared" si="15"/>
        <v>1.6160000000000001</v>
      </c>
      <c r="N186" s="35" t="str">
        <f t="shared" si="11"/>
        <v>Ok</v>
      </c>
      <c r="O186" s="35" t="str">
        <f t="shared" si="12"/>
        <v>Ecart</v>
      </c>
      <c r="P186" s="35" t="str">
        <f t="shared" si="13"/>
        <v>Ok</v>
      </c>
      <c r="Q186" s="35" t="str">
        <f t="shared" si="14"/>
        <v>Ecart</v>
      </c>
    </row>
    <row r="187" spans="1:17" ht="15.75" hidden="1" customHeight="1" x14ac:dyDescent="0.25">
      <c r="A187" s="12">
        <f>IFERROR(VLOOKUP('Requête 052'!$A186,'Requête 052'!$A$1:$F$2000,1,FALSE),"")</f>
        <v>4349</v>
      </c>
      <c r="B187" s="5" t="str">
        <f>IFERROR(VLOOKUP('Requête 052'!$A186,'Requête 052'!$A$1:$F$2000,2,FALSE),"")</f>
        <v>CGECP ST OUEN L AUMONE DVBIODIV</v>
      </c>
      <c r="C187" s="14">
        <f>IFERROR(VLOOKUP('Requête 052'!$A186,'Requête 052'!$A$1:$F$2000,3,FALSE),"")</f>
        <v>43804</v>
      </c>
      <c r="D187" s="5" t="str">
        <f>IFERROR(VLOOKUP('Requête 052'!$A186,'Requête 052'!$A$1:$F$2000,4,FALSE),"")</f>
        <v>DECHETS VERTS EN MELANGE</v>
      </c>
      <c r="E187" s="5" t="str">
        <f>IFERROR(VLOOKUP('Requête 052'!$A186,'Requête 052'!$A$1:$F$2000,5,FALSE),"")</f>
        <v>DECHETS VERTS EN MELANGE</v>
      </c>
      <c r="F187" s="5">
        <f>IFERROR(VLOOKUP('Requête 052'!$A186,'Requête 052'!$A$1:$F$2000,6,FALSE),"")</f>
        <v>4.7</v>
      </c>
      <c r="G187" s="15" t="str">
        <f>IFERROR(VLOOKUP(A187,'Fichier source CGECP'!$A$1:$F$1259,1,FALSE),"")</f>
        <v/>
      </c>
      <c r="H187" s="15" t="str">
        <f>IFERROR(VLOOKUP(A187,'Fichier source CGECP'!$A$1:$F$1259,2,FALSE),"")</f>
        <v/>
      </c>
      <c r="I187" s="38" t="str">
        <f>IFERROR(VLOOKUP(A187,'Fichier source CGECP'!$A$1:$F$1259,3,FALSE),"")</f>
        <v/>
      </c>
      <c r="J187" s="15" t="str">
        <f>IFERROR(VLOOKUP(A187,'Fichier source CGECP'!$A$1:$F$1259,4,FALSE),"")</f>
        <v/>
      </c>
      <c r="K187" s="15" t="str">
        <f>IFERROR(VLOOKUP(A187,'Fichier source CGECP'!$A$1:$F$1259,5,FALSE),"")</f>
        <v/>
      </c>
      <c r="L187" s="33" t="str">
        <f>IFERROR(IF(COUNTIFS($A$3:$A186,$A187,$B$3:$B186,$B187,$C$3:$C186,$C187,$D$3:$D186,$D187,$E$3:$E186,$E187,$F$3:$F186,$F187)&gt;0,"",VLOOKUP(A187,'Fichier source CGECP'!$A$1:$F$1259,6,FALSE)),"")</f>
        <v/>
      </c>
      <c r="M187" s="36" t="str">
        <f t="shared" si="15"/>
        <v/>
      </c>
      <c r="N187" s="35" t="str">
        <f t="shared" si="11"/>
        <v>Ok</v>
      </c>
      <c r="O187" s="35" t="str">
        <f t="shared" si="12"/>
        <v>Ecart</v>
      </c>
      <c r="P187" s="35" t="str">
        <f t="shared" si="13"/>
        <v>Ok</v>
      </c>
      <c r="Q187" s="35" t="str">
        <f t="shared" si="14"/>
        <v>Ecart</v>
      </c>
    </row>
    <row r="188" spans="1:17" ht="15.75" hidden="1" customHeight="1" x14ac:dyDescent="0.25">
      <c r="A188" s="12">
        <f>IFERROR(VLOOKUP('Requête 052'!$A187,'Requête 052'!$A$1:$F$2000,1,FALSE),"")</f>
        <v>4350</v>
      </c>
      <c r="B188" s="5" t="str">
        <f>IFERROR(VLOOKUP('Requête 052'!$A187,'Requête 052'!$A$1:$F$2000,2,FALSE),"")</f>
        <v>CGECP ST OUEN L AUMONE UVEND</v>
      </c>
      <c r="C188" s="14">
        <f>IFERROR(VLOOKUP('Requête 052'!$A187,'Requête 052'!$A$1:$F$2000,3,FALSE),"")</f>
        <v>43804</v>
      </c>
      <c r="D188" s="5" t="str">
        <f>IFERROR(VLOOKUP('Requête 052'!$A187,'Requête 052'!$A$1:$F$2000,4,FALSE),"")</f>
        <v>DECHET A INCINERER</v>
      </c>
      <c r="E188" s="5" t="str">
        <f>IFERROR(VLOOKUP('Requête 052'!$A187,'Requête 052'!$A$1:$F$2000,5,FALSE),"")</f>
        <v>DECHET A INCINERER</v>
      </c>
      <c r="F188" s="5">
        <f>IFERROR(VLOOKUP('Requête 052'!$A187,'Requête 052'!$A$1:$F$2000,6,FALSE),"")</f>
        <v>5.0599999999999996</v>
      </c>
      <c r="G188" s="15">
        <f>IFERROR(VLOOKUP(A188,'Fichier source CGECP'!$A$1:$F$1259,1,FALSE),"")</f>
        <v>4350</v>
      </c>
      <c r="H188" s="15" t="str">
        <f>IFERROR(VLOOKUP(A188,'Fichier source CGECP'!$A$1:$F$1259,2,FALSE),"")</f>
        <v>CGECP</v>
      </c>
      <c r="I188" s="38">
        <f>IFERROR(VLOOKUP(A188,'Fichier source CGECP'!$A$1:$F$1259,3,FALSE),"")</f>
        <v>43804</v>
      </c>
      <c r="J188" s="15" t="str">
        <f>IFERROR(VLOOKUP(A188,'Fichier source CGECP'!$A$1:$F$1259,4,FALSE),"")</f>
        <v>DECHETS INDUSTRIELS A TRIER</v>
      </c>
      <c r="K188" s="15" t="str">
        <f>IFERROR(VLOOKUP(A188,'Fichier source CGECP'!$A$1:$F$1259,5,FALSE),"")</f>
        <v>DECHETS INDUSTRIELS A TRIER</v>
      </c>
      <c r="L188" s="33">
        <f>IFERROR(IF(COUNTIFS($A$3:$A187,$A188,$B$3:$B187,$B188,$C$3:$C187,$C188,$D$3:$D187,$D188,$E$3:$E187,$E188,$F$3:$F187,$F188)&gt;0,"",VLOOKUP(A188,'Fichier source CGECP'!$A$1:$F$1259,6,FALSE)),"")</f>
        <v>5.14</v>
      </c>
      <c r="M188" s="36">
        <f t="shared" si="15"/>
        <v>-8.0000000000000071E-2</v>
      </c>
      <c r="N188" s="35" t="str">
        <f t="shared" si="11"/>
        <v>Ok</v>
      </c>
      <c r="O188" s="35" t="str">
        <f t="shared" si="12"/>
        <v>Ecart</v>
      </c>
      <c r="P188" s="35" t="str">
        <f t="shared" si="13"/>
        <v>Ecart</v>
      </c>
      <c r="Q188" s="35" t="str">
        <f t="shared" si="14"/>
        <v>Ecart</v>
      </c>
    </row>
    <row r="189" spans="1:17" ht="15.75" hidden="1" customHeight="1" x14ac:dyDescent="0.25">
      <c r="A189" s="12">
        <f>IFERROR(VLOOKUP('Requête 052'!$A188,'Requête 052'!$A$1:$F$2000,1,FALSE),"")</f>
        <v>4352</v>
      </c>
      <c r="B189" s="5" t="str">
        <f>IFERROR(VLOOKUP('Requête 052'!$A188,'Requête 052'!$A$1:$F$2000,2,FALSE),"")</f>
        <v>CGECP ST OUEN L AUMONE TDI</v>
      </c>
      <c r="C189" s="14">
        <f>IFERROR(VLOOKUP('Requête 052'!$A188,'Requête 052'!$A$1:$F$2000,3,FALSE),"")</f>
        <v>43804</v>
      </c>
      <c r="D189" s="5" t="str">
        <f>IFERROR(VLOOKUP('Requête 052'!$A188,'Requête 052'!$A$1:$F$2000,4,FALSE),"")</f>
        <v>GROS DE MAGASIN - 1.02.00</v>
      </c>
      <c r="E189" s="5" t="str">
        <f>IFERROR(VLOOKUP('Requête 052'!$A188,'Requête 052'!$A$1:$F$2000,5,FALSE),"")</f>
        <v>MATIERE VALO EN MELANGE</v>
      </c>
      <c r="F189" s="5">
        <f>IFERROR(VLOOKUP('Requête 052'!$A188,'Requête 052'!$A$1:$F$2000,6,FALSE),"")</f>
        <v>4.84</v>
      </c>
      <c r="G189" s="15">
        <f>IFERROR(VLOOKUP(A189,'Fichier source CGECP'!$A$1:$F$1259,1,FALSE),"")</f>
        <v>4352</v>
      </c>
      <c r="H189" s="15" t="str">
        <f>IFERROR(VLOOKUP(A189,'Fichier source CGECP'!$A$1:$F$1259,2,FALSE),"")</f>
        <v>CGECP</v>
      </c>
      <c r="I189" s="38">
        <f>IFERROR(VLOOKUP(A189,'Fichier source CGECP'!$A$1:$F$1259,3,FALSE),"")</f>
        <v>43804</v>
      </c>
      <c r="J189" s="15">
        <f>IFERROR(VLOOKUP(A189,'Fichier source CGECP'!$A$1:$F$1259,4,FALSE),"")</f>
        <v>0</v>
      </c>
      <c r="K189" s="15" t="str">
        <f>IFERROR(VLOOKUP(A189,'Fichier source CGECP'!$A$1:$F$1259,5,FALSE),"")</f>
        <v>DECHET A INCINERER TRI</v>
      </c>
      <c r="L189" s="33">
        <f>IFERROR(IF(COUNTIFS($A$3:$A188,$A189,$B$3:$B188,$B189,$C$3:$C188,$C189,$D$3:$D188,$D189,$E$3:$E188,$E189,$F$3:$F188,$F189)&gt;0,"",VLOOKUP(A189,'Fichier source CGECP'!$A$1:$F$1259,6,FALSE)),"")</f>
        <v>0.9</v>
      </c>
      <c r="M189" s="36">
        <f t="shared" si="15"/>
        <v>3.94</v>
      </c>
      <c r="N189" s="35" t="str">
        <f t="shared" si="11"/>
        <v>Ok</v>
      </c>
      <c r="O189" s="35" t="str">
        <f t="shared" si="12"/>
        <v>Ecart</v>
      </c>
      <c r="P189" s="35" t="str">
        <f t="shared" si="13"/>
        <v>Ok</v>
      </c>
      <c r="Q189" s="35" t="str">
        <f t="shared" si="14"/>
        <v>Ecart</v>
      </c>
    </row>
    <row r="190" spans="1:17" ht="15.75" hidden="1" customHeight="1" x14ac:dyDescent="0.25">
      <c r="A190" s="12">
        <f>IFERROR(VLOOKUP('Requête 052'!$A189,'Requête 052'!$A$1:$F$2000,1,FALSE),"")</f>
        <v>4358</v>
      </c>
      <c r="B190" s="5" t="str">
        <f>IFERROR(VLOOKUP('Requête 052'!$A189,'Requête 052'!$A$1:$F$2000,2,FALSE),"")</f>
        <v>CGECP ST OUEN L AUMONE TDI</v>
      </c>
      <c r="C190" s="14">
        <f>IFERROR(VLOOKUP('Requête 052'!$A189,'Requête 052'!$A$1:$F$2000,3,FALSE),"")</f>
        <v>43804</v>
      </c>
      <c r="D190" s="5" t="str">
        <f>IFERROR(VLOOKUP('Requête 052'!$A189,'Requête 052'!$A$1:$F$2000,4,FALSE),"")</f>
        <v>ENCOMBRANTS</v>
      </c>
      <c r="E190" s="5" t="str">
        <f>IFERROR(VLOOKUP('Requête 052'!$A189,'Requête 052'!$A$1:$F$2000,5,FALSE),"")</f>
        <v>ENCOMBRANTS</v>
      </c>
      <c r="F190" s="5">
        <f>IFERROR(VLOOKUP('Requête 052'!$A189,'Requête 052'!$A$1:$F$2000,6,FALSE),"")</f>
        <v>0.30499999999999999</v>
      </c>
      <c r="G190" s="15" t="str">
        <f>IFERROR(VLOOKUP(A190,'Fichier source CGECP'!$A$1:$F$1259,1,FALSE),"")</f>
        <v/>
      </c>
      <c r="H190" s="15" t="str">
        <f>IFERROR(VLOOKUP(A190,'Fichier source CGECP'!$A$1:$F$1259,2,FALSE),"")</f>
        <v/>
      </c>
      <c r="I190" s="38" t="str">
        <f>IFERROR(VLOOKUP(A190,'Fichier source CGECP'!$A$1:$F$1259,3,FALSE),"")</f>
        <v/>
      </c>
      <c r="J190" s="15" t="str">
        <f>IFERROR(VLOOKUP(A190,'Fichier source CGECP'!$A$1:$F$1259,4,FALSE),"")</f>
        <v/>
      </c>
      <c r="K190" s="15" t="str">
        <f>IFERROR(VLOOKUP(A190,'Fichier source CGECP'!$A$1:$F$1259,5,FALSE),"")</f>
        <v/>
      </c>
      <c r="L190" s="33" t="str">
        <f>IFERROR(IF(COUNTIFS($A$3:$A189,$A190,$B$3:$B189,$B190,$C$3:$C189,$C190,$D$3:$D189,$D190,$E$3:$E189,$E190,$F$3:$F189,$F190)&gt;0,"",VLOOKUP(A190,'Fichier source CGECP'!$A$1:$F$1259,6,FALSE)),"")</f>
        <v/>
      </c>
      <c r="M190" s="36" t="str">
        <f t="shared" si="15"/>
        <v/>
      </c>
      <c r="N190" s="35" t="str">
        <f t="shared" si="11"/>
        <v>Ok</v>
      </c>
      <c r="O190" s="35" t="str">
        <f t="shared" si="12"/>
        <v>Ecart</v>
      </c>
      <c r="P190" s="35" t="str">
        <f t="shared" si="13"/>
        <v>Ok</v>
      </c>
      <c r="Q190" s="35" t="str">
        <f t="shared" si="14"/>
        <v>Ecart</v>
      </c>
    </row>
    <row r="191" spans="1:17" ht="15.75" hidden="1" customHeight="1" x14ac:dyDescent="0.25">
      <c r="A191" s="12">
        <f>IFERROR(VLOOKUP('Requête 052'!$A190,'Requête 052'!$A$1:$F$2000,1,FALSE),"")</f>
        <v>4360</v>
      </c>
      <c r="B191" s="5" t="str">
        <f>IFERROR(VLOOKUP('Requête 052'!$A190,'Requête 052'!$A$1:$F$2000,2,FALSE),"")</f>
        <v>CGECP ST OUEN L AUMONE UVEND</v>
      </c>
      <c r="C191" s="14">
        <f>IFERROR(VLOOKUP('Requête 052'!$A190,'Requête 052'!$A$1:$F$2000,3,FALSE),"")</f>
        <v>43804</v>
      </c>
      <c r="D191" s="5" t="str">
        <f>IFERROR(VLOOKUP('Requête 052'!$A190,'Requête 052'!$A$1:$F$2000,4,FALSE),"")</f>
        <v>DECHET A INCINERER TRI</v>
      </c>
      <c r="E191" s="5" t="str">
        <f>IFERROR(VLOOKUP('Requête 052'!$A190,'Requête 052'!$A$1:$F$2000,5,FALSE),"")</f>
        <v>DECHET A INCINERER TRI</v>
      </c>
      <c r="F191" s="5">
        <f>IFERROR(VLOOKUP('Requête 052'!$A190,'Requête 052'!$A$1:$F$2000,6,FALSE),"")</f>
        <v>5.22</v>
      </c>
      <c r="G191" s="15">
        <f>IFERROR(VLOOKUP(A191,'Fichier source CGECP'!$A$1:$F$1259,1,FALSE),"")</f>
        <v>4360</v>
      </c>
      <c r="H191" s="15" t="str">
        <f>IFERROR(VLOOKUP(A191,'Fichier source CGECP'!$A$1:$F$1259,2,FALSE),"")</f>
        <v>CGECP</v>
      </c>
      <c r="I191" s="46">
        <f>IFERROR(VLOOKUP(A191,'Fichier source CGECP'!$A$1:$F$1259,3,FALSE),"")</f>
        <v>43804</v>
      </c>
      <c r="J191" s="15">
        <f>IFERROR(VLOOKUP(A191,'Fichier source CGECP'!$A$1:$F$1259,4,FALSE),"")</f>
        <v>0</v>
      </c>
      <c r="K191" s="15" t="str">
        <f>IFERROR(VLOOKUP(A191,'Fichier source CGECP'!$A$1:$F$1259,5,FALSE),"")</f>
        <v>DECHET A INCINERER TRI</v>
      </c>
      <c r="L191" s="33">
        <f>IFERROR(IF(COUNTIFS($A$3:$A190,$A191,$B$3:$B190,$B191,$C$3:$C190,$C191,$D$3:$D190,$D191,$E$3:$E190,$E191,$F$3:$F190,$F191)&gt;0,"",VLOOKUP(A191,'Fichier source CGECP'!$A$1:$F$1259,6,FALSE)),"")</f>
        <v>0.98</v>
      </c>
      <c r="M191" s="36">
        <f t="shared" si="15"/>
        <v>4.24</v>
      </c>
      <c r="N191" s="35" t="str">
        <f t="shared" si="11"/>
        <v>Ok</v>
      </c>
      <c r="O191" s="35" t="str">
        <f t="shared" si="12"/>
        <v>Ok</v>
      </c>
      <c r="P191" s="35" t="str">
        <f t="shared" si="13"/>
        <v>Ok</v>
      </c>
      <c r="Q191" s="35" t="str">
        <f t="shared" si="14"/>
        <v>Ok</v>
      </c>
    </row>
    <row r="192" spans="1:17" ht="15.75" hidden="1" customHeight="1" x14ac:dyDescent="0.25">
      <c r="A192" s="12">
        <f>IFERROR(VLOOKUP('Requête 052'!$A191,'Requête 052'!$A$1:$F$2000,1,FALSE),"")</f>
        <v>4363</v>
      </c>
      <c r="B192" s="5" t="str">
        <f>IFERROR(VLOOKUP('Requête 052'!$A191,'Requête 052'!$A$1:$F$2000,2,FALSE),"")</f>
        <v>CGECP ST OUEN L AUMONE TDI</v>
      </c>
      <c r="C192" s="14">
        <f>IFERROR(VLOOKUP('Requête 052'!$A191,'Requête 052'!$A$1:$F$2000,3,FALSE),"")</f>
        <v>43804</v>
      </c>
      <c r="D192" s="5" t="str">
        <f>IFERROR(VLOOKUP('Requête 052'!$A191,'Requête 052'!$A$1:$F$2000,4,FALSE),"")</f>
        <v>DECHETS INDUSTRIELS BANALS</v>
      </c>
      <c r="E192" s="5" t="str">
        <f>IFERROR(VLOOKUP('Requête 052'!$A191,'Requête 052'!$A$1:$F$2000,5,FALSE),"")</f>
        <v>DECHETS INDUSTRIELS BANALS</v>
      </c>
      <c r="F192" s="5">
        <f>IFERROR(VLOOKUP('Requête 052'!$A191,'Requête 052'!$A$1:$F$2000,6,FALSE),"")</f>
        <v>5.0599999999999996</v>
      </c>
      <c r="G192" s="15">
        <f>IFERROR(VLOOKUP(A192,'Fichier source CGECP'!$A$1:$F$1259,1,FALSE),"")</f>
        <v>4363</v>
      </c>
      <c r="H192" s="15" t="str">
        <f>IFERROR(VLOOKUP(A192,'Fichier source CGECP'!$A$1:$F$1259,2,FALSE),"")</f>
        <v>CGECP</v>
      </c>
      <c r="I192" s="38">
        <f>IFERROR(VLOOKUP(A192,'Fichier source CGECP'!$A$1:$F$1259,3,FALSE),"")</f>
        <v>43804</v>
      </c>
      <c r="J192" s="15" t="str">
        <f>IFERROR(VLOOKUP(A192,'Fichier source CGECP'!$A$1:$F$1259,4,FALSE),"")</f>
        <v>FERRAILLES A BROYER (FAB)</v>
      </c>
      <c r="K192" s="15" t="str">
        <f>IFERROR(VLOOKUP(A192,'Fichier source CGECP'!$A$1:$F$1259,5,FALSE),"")</f>
        <v>FERRAILLES A BROYER (FAB)</v>
      </c>
      <c r="L192" s="33">
        <f>IFERROR(IF(COUNTIFS($A$3:$A191,$A192,$B$3:$B191,$B192,$C$3:$C191,$C192,$D$3:$D191,$D192,$E$3:$E191,$E192,$F$3:$F191,$F192)&gt;0,"",VLOOKUP(A192,'Fichier source CGECP'!$A$1:$F$1259,6,FALSE)),"")</f>
        <v>3.536</v>
      </c>
      <c r="M192" s="36">
        <f t="shared" si="15"/>
        <v>1.5239999999999996</v>
      </c>
      <c r="N192" s="35" t="str">
        <f t="shared" si="11"/>
        <v>Ok</v>
      </c>
      <c r="O192" s="35" t="str">
        <f t="shared" si="12"/>
        <v>Ecart</v>
      </c>
      <c r="P192" s="35" t="str">
        <f t="shared" si="13"/>
        <v>Ok</v>
      </c>
      <c r="Q192" s="35" t="str">
        <f t="shared" si="14"/>
        <v>Ecart</v>
      </c>
    </row>
    <row r="193" spans="1:17" ht="15.75" hidden="1" customHeight="1" x14ac:dyDescent="0.25">
      <c r="A193" s="12">
        <f>IFERROR(VLOOKUP('Requête 052'!$A192,'Requête 052'!$A$1:$F$2000,1,FALSE),"")</f>
        <v>4368</v>
      </c>
      <c r="B193" s="5" t="str">
        <f>IFERROR(VLOOKUP('Requête 052'!$A192,'Requête 052'!$A$1:$F$2000,2,FALSE),"")</f>
        <v>CGECP ST OUEN L AUMONE UVEND</v>
      </c>
      <c r="C193" s="14">
        <f>IFERROR(VLOOKUP('Requête 052'!$A192,'Requête 052'!$A$1:$F$2000,3,FALSE),"")</f>
        <v>43804</v>
      </c>
      <c r="D193" s="5" t="str">
        <f>IFERROR(VLOOKUP('Requête 052'!$A192,'Requête 052'!$A$1:$F$2000,4,FALSE),"")</f>
        <v>REFUS DE TRI</v>
      </c>
      <c r="E193" s="5" t="str">
        <f>IFERROR(VLOOKUP('Requête 052'!$A192,'Requête 052'!$A$1:$F$2000,5,FALSE),"")</f>
        <v>REFUS DE TRI</v>
      </c>
      <c r="F193" s="5">
        <f>IFERROR(VLOOKUP('Requête 052'!$A192,'Requête 052'!$A$1:$F$2000,6,FALSE),"")</f>
        <v>4.3</v>
      </c>
      <c r="G193" s="15" t="str">
        <f>IFERROR(VLOOKUP(A193,'Fichier source CGECP'!$A$1:$F$1259,1,FALSE),"")</f>
        <v/>
      </c>
      <c r="H193" s="15" t="str">
        <f>IFERROR(VLOOKUP(A193,'Fichier source CGECP'!$A$1:$F$1259,2,FALSE),"")</f>
        <v/>
      </c>
      <c r="I193" s="38" t="str">
        <f>IFERROR(VLOOKUP(A193,'Fichier source CGECP'!$A$1:$F$1259,3,FALSE),"")</f>
        <v/>
      </c>
      <c r="J193" s="15" t="str">
        <f>IFERROR(VLOOKUP(A193,'Fichier source CGECP'!$A$1:$F$1259,4,FALSE),"")</f>
        <v/>
      </c>
      <c r="K193" s="15" t="str">
        <f>IFERROR(VLOOKUP(A193,'Fichier source CGECP'!$A$1:$F$1259,5,FALSE),"")</f>
        <v/>
      </c>
      <c r="L193" s="33" t="str">
        <f>IFERROR(IF(COUNTIFS($A$3:$A192,$A193,$B$3:$B192,$B193,$C$3:$C192,$C193,$D$3:$D192,$D193,$E$3:$E192,$E193,$F$3:$F192,$F193)&gt;0,"",VLOOKUP(A193,'Fichier source CGECP'!$A$1:$F$1259,6,FALSE)),"")</f>
        <v/>
      </c>
      <c r="M193" s="36" t="str">
        <f t="shared" si="15"/>
        <v/>
      </c>
      <c r="N193" s="35" t="str">
        <f t="shared" si="11"/>
        <v>Ok</v>
      </c>
      <c r="O193" s="35" t="str">
        <f t="shared" si="12"/>
        <v>Ecart</v>
      </c>
      <c r="P193" s="35" t="str">
        <f t="shared" si="13"/>
        <v>Ok</v>
      </c>
      <c r="Q193" s="35" t="str">
        <f t="shared" si="14"/>
        <v>Ecart</v>
      </c>
    </row>
    <row r="194" spans="1:17" ht="15.75" hidden="1" customHeight="1" x14ac:dyDescent="0.25">
      <c r="A194" s="12">
        <f>IFERROR(VLOOKUP('Requête 052'!$A193,'Requête 052'!$A$1:$F$2000,1,FALSE),"")</f>
        <v>4372</v>
      </c>
      <c r="B194" s="5" t="str">
        <f>IFERROR(VLOOKUP('Requête 052'!$A193,'Requête 052'!$A$1:$F$2000,2,FALSE),"")</f>
        <v>CGECP ST OUEN L AUMONE DVBIODIV</v>
      </c>
      <c r="C194" s="14">
        <f>IFERROR(VLOOKUP('Requête 052'!$A193,'Requête 052'!$A$1:$F$2000,3,FALSE),"")</f>
        <v>43804</v>
      </c>
      <c r="D194" s="5" t="str">
        <f>IFERROR(VLOOKUP('Requête 052'!$A193,'Requête 052'!$A$1:$F$2000,4,FALSE),"")</f>
        <v>DECHETS VERTS EN MELANGE</v>
      </c>
      <c r="E194" s="5" t="str">
        <f>IFERROR(VLOOKUP('Requête 052'!$A193,'Requête 052'!$A$1:$F$2000,5,FALSE),"")</f>
        <v>DECHETS VERTS EN MELANGE</v>
      </c>
      <c r="F194" s="5">
        <f>IFERROR(VLOOKUP('Requête 052'!$A193,'Requête 052'!$A$1:$F$2000,6,FALSE),"")</f>
        <v>2.98</v>
      </c>
      <c r="G194" s="15">
        <f>IFERROR(VLOOKUP(A194,'Fichier source CGECP'!$A$1:$F$1259,1,FALSE),"")</f>
        <v>4372</v>
      </c>
      <c r="H194" s="15" t="str">
        <f>IFERROR(VLOOKUP(A194,'Fichier source CGECP'!$A$1:$F$1259,2,FALSE),"")</f>
        <v>CGECP</v>
      </c>
      <c r="I194" s="38">
        <f>IFERROR(VLOOKUP(A194,'Fichier source CGECP'!$A$1:$F$1259,3,FALSE),"")</f>
        <v>43804</v>
      </c>
      <c r="J194" s="15" t="str">
        <f>IFERROR(VLOOKUP(A194,'Fichier source CGECP'!$A$1:$F$1259,4,FALSE),"")</f>
        <v>ONDULES RECUPERES - 1.05.00</v>
      </c>
      <c r="K194" s="15" t="str">
        <f>IFERROR(VLOOKUP(A194,'Fichier source CGECP'!$A$1:$F$1259,5,FALSE),"")</f>
        <v>ONDULE RECUPERE VRAC - BALLE&lt;320 KG</v>
      </c>
      <c r="L194" s="33">
        <f>IFERROR(IF(COUNTIFS($A$3:$A193,$A194,$B$3:$B193,$B194,$C$3:$C193,$C194,$D$3:$D193,$D194,$E$3:$E193,$E194,$F$3:$F193,$F194)&gt;0,"",VLOOKUP(A194,'Fichier source CGECP'!$A$1:$F$1259,6,FALSE)),"")</f>
        <v>1.528</v>
      </c>
      <c r="M194" s="36">
        <f t="shared" si="15"/>
        <v>1.452</v>
      </c>
      <c r="N194" s="35" t="str">
        <f t="shared" si="11"/>
        <v>Ok</v>
      </c>
      <c r="O194" s="35" t="str">
        <f t="shared" si="12"/>
        <v>Ecart</v>
      </c>
      <c r="P194" s="35" t="str">
        <f t="shared" si="13"/>
        <v>Ok</v>
      </c>
      <c r="Q194" s="35" t="str">
        <f t="shared" si="14"/>
        <v>Ecart</v>
      </c>
    </row>
    <row r="195" spans="1:17" ht="15.75" hidden="1" customHeight="1" x14ac:dyDescent="0.25">
      <c r="A195" s="12">
        <f>IFERROR(VLOOKUP('Requête 052'!$A194,'Requête 052'!$A$1:$F$2000,1,FALSE),"")</f>
        <v>4373</v>
      </c>
      <c r="B195" s="5" t="str">
        <f>IFERROR(VLOOKUP('Requête 052'!$A194,'Requête 052'!$A$1:$F$2000,2,FALSE),"")</f>
        <v>CGECP ST OUEN L AUMONE TDI</v>
      </c>
      <c r="C195" s="14">
        <f>IFERROR(VLOOKUP('Requête 052'!$A194,'Requête 052'!$A$1:$F$2000,3,FALSE),"")</f>
        <v>43804</v>
      </c>
      <c r="D195" s="5" t="str">
        <f>IFERROR(VLOOKUP('Requête 052'!$A194,'Requête 052'!$A$1:$F$2000,4,FALSE),"")</f>
        <v>ENCOMBRANTS</v>
      </c>
      <c r="E195" s="5" t="str">
        <f>IFERROR(VLOOKUP('Requête 052'!$A194,'Requête 052'!$A$1:$F$2000,5,FALSE),"")</f>
        <v>ENCOMBRANTS</v>
      </c>
      <c r="F195" s="5">
        <f>IFERROR(VLOOKUP('Requête 052'!$A194,'Requête 052'!$A$1:$F$2000,6,FALSE),"")</f>
        <v>0.17599999999999999</v>
      </c>
      <c r="G195" s="15" t="str">
        <f>IFERROR(VLOOKUP(A195,'Fichier source CGECP'!$A$1:$F$1259,1,FALSE),"")</f>
        <v/>
      </c>
      <c r="H195" s="15" t="str">
        <f>IFERROR(VLOOKUP(A195,'Fichier source CGECP'!$A$1:$F$1259,2,FALSE),"")</f>
        <v/>
      </c>
      <c r="I195" s="38" t="str">
        <f>IFERROR(VLOOKUP(A195,'Fichier source CGECP'!$A$1:$F$1259,3,FALSE),"")</f>
        <v/>
      </c>
      <c r="J195" s="15" t="str">
        <f>IFERROR(VLOOKUP(A195,'Fichier source CGECP'!$A$1:$F$1259,4,FALSE),"")</f>
        <v/>
      </c>
      <c r="K195" s="15" t="str">
        <f>IFERROR(VLOOKUP(A195,'Fichier source CGECP'!$A$1:$F$1259,5,FALSE),"")</f>
        <v/>
      </c>
      <c r="L195" s="33" t="str">
        <f>IFERROR(IF(COUNTIFS($A$3:$A194,$A195,$B$3:$B194,$B195,$C$3:$C194,$C195,$D$3:$D194,$D195,$E$3:$E194,$E195,$F$3:$F194,$F195)&gt;0,"",VLOOKUP(A195,'Fichier source CGECP'!$A$1:$F$1259,6,FALSE)),"")</f>
        <v/>
      </c>
      <c r="M195" s="36" t="str">
        <f t="shared" si="15"/>
        <v/>
      </c>
      <c r="N195" s="35" t="str">
        <f t="shared" si="11"/>
        <v>Ok</v>
      </c>
      <c r="O195" s="35" t="str">
        <f t="shared" si="12"/>
        <v>Ecart</v>
      </c>
      <c r="P195" s="35" t="str">
        <f t="shared" si="13"/>
        <v>Ok</v>
      </c>
      <c r="Q195" s="35" t="str">
        <f t="shared" si="14"/>
        <v>Ecart</v>
      </c>
    </row>
    <row r="196" spans="1:17" ht="15.75" hidden="1" customHeight="1" x14ac:dyDescent="0.25">
      <c r="A196" s="12">
        <f>IFERROR(VLOOKUP('Requête 052'!$A195,'Requête 052'!$A$1:$F$2000,1,FALSE),"")</f>
        <v>4374</v>
      </c>
      <c r="B196" s="5" t="str">
        <f>IFERROR(VLOOKUP('Requête 052'!$A195,'Requête 052'!$A$1:$F$2000,2,FALSE),"")</f>
        <v>CGECP ST OUEN L AUMONE TDI</v>
      </c>
      <c r="C196" s="14">
        <f>IFERROR(VLOOKUP('Requête 052'!$A195,'Requête 052'!$A$1:$F$2000,3,FALSE),"")</f>
        <v>43804</v>
      </c>
      <c r="D196" s="5" t="str">
        <f>IFERROR(VLOOKUP('Requête 052'!$A195,'Requête 052'!$A$1:$F$2000,4,FALSE),"")</f>
        <v>CARTONS</v>
      </c>
      <c r="E196" s="5" t="str">
        <f>IFERROR(VLOOKUP('Requête 052'!$A195,'Requête 052'!$A$1:$F$2000,5,FALSE),"")</f>
        <v>CARTONS</v>
      </c>
      <c r="F196" s="5">
        <f>IFERROR(VLOOKUP('Requête 052'!$A195,'Requête 052'!$A$1:$F$2000,6,FALSE),"")</f>
        <v>0.32</v>
      </c>
      <c r="G196" s="15">
        <f>IFERROR(VLOOKUP(A196,'Fichier source CGECP'!$A$1:$F$1259,1,FALSE),"")</f>
        <v>4374</v>
      </c>
      <c r="H196" s="15" t="str">
        <f>IFERROR(VLOOKUP(A196,'Fichier source CGECP'!$A$1:$F$1259,2,FALSE),"")</f>
        <v>CGECP</v>
      </c>
      <c r="I196" s="38">
        <f>IFERROR(VLOOKUP(A196,'Fichier source CGECP'!$A$1:$F$1259,3,FALSE),"")</f>
        <v>43804</v>
      </c>
      <c r="J196" s="15" t="str">
        <f>IFERROR(VLOOKUP(A196,'Fichier source CGECP'!$A$1:$F$1259,4,FALSE),"")</f>
        <v>CARTONS ET SACHES PLAST - 1.04.00</v>
      </c>
      <c r="K196" s="15" t="str">
        <f>IFERROR(VLOOKUP(A196,'Fichier source CGECP'!$A$1:$F$1259,5,FALSE),"")</f>
        <v>PE GRANDE SURFACE-PEGS</v>
      </c>
      <c r="L196" s="33">
        <f>IFERROR(IF(COUNTIFS($A$3:$A195,$A196,$B$3:$B195,$B196,$C$3:$C195,$C196,$D$3:$D195,$D196,$E$3:$E195,$E196,$F$3:$F195,$F196)&gt;0,"",VLOOKUP(A196,'Fichier source CGECP'!$A$1:$F$1259,6,FALSE)),"")</f>
        <v>1.903</v>
      </c>
      <c r="M196" s="36">
        <f t="shared" si="15"/>
        <v>-1.583</v>
      </c>
      <c r="N196" s="35" t="str">
        <f t="shared" ref="N196:N259" si="16">IFERROR(IF(SEARCH(H196,B196,1),"Ok","Ecart"),"")</f>
        <v>Ok</v>
      </c>
      <c r="O196" s="35" t="str">
        <f t="shared" ref="O196:O259" si="17">IFERROR(IF(E196=K196,"Ok","Ecart"),"")</f>
        <v>Ecart</v>
      </c>
      <c r="P196" s="35" t="str">
        <f t="shared" ref="P196:P259" si="18">IFERROR(IF(M196&gt;=0,"Ok","Ecart"),"")</f>
        <v>Ecart</v>
      </c>
      <c r="Q196" s="35" t="str">
        <f t="shared" ref="Q196:Q259" si="19">IFERROR(IF(OR(P196="Ecart",O196="Ecart",N196="Ecart"),"Ecart","Ok"),"")</f>
        <v>Ecart</v>
      </c>
    </row>
    <row r="197" spans="1:17" ht="15.75" hidden="1" customHeight="1" x14ac:dyDescent="0.25">
      <c r="A197" s="12">
        <f>IFERROR(VLOOKUP('Requête 052'!$A196,'Requête 052'!$A$1:$F$2000,1,FALSE),"")</f>
        <v>4377</v>
      </c>
      <c r="B197" s="5" t="str">
        <f>IFERROR(VLOOKUP('Requête 052'!$A196,'Requête 052'!$A$1:$F$2000,2,FALSE),"")</f>
        <v>CGECP ST OUEN L AUMONE TDI</v>
      </c>
      <c r="C197" s="14">
        <f>IFERROR(VLOOKUP('Requête 052'!$A196,'Requête 052'!$A$1:$F$2000,3,FALSE),"")</f>
        <v>43804</v>
      </c>
      <c r="D197" s="5" t="str">
        <f>IFERROR(VLOOKUP('Requête 052'!$A196,'Requête 052'!$A$1:$F$2000,4,FALSE),"")</f>
        <v>BOIS B BRUT</v>
      </c>
      <c r="E197" s="5" t="str">
        <f>IFERROR(VLOOKUP('Requête 052'!$A196,'Requête 052'!$A$1:$F$2000,5,FALSE),"")</f>
        <v>DECHETS INDUSTRIELS BANALS</v>
      </c>
      <c r="F197" s="5">
        <f>IFERROR(VLOOKUP('Requête 052'!$A196,'Requête 052'!$A$1:$F$2000,6,FALSE),"")</f>
        <v>0.44</v>
      </c>
      <c r="G197" s="15">
        <f>IFERROR(VLOOKUP(A197,'Fichier source CGECP'!$A$1:$F$1259,1,FALSE),"")</f>
        <v>4377</v>
      </c>
      <c r="H197" s="15" t="str">
        <f>IFERROR(VLOOKUP(A197,'Fichier source CGECP'!$A$1:$F$1259,2,FALSE),"")</f>
        <v>CGECP</v>
      </c>
      <c r="I197" s="38">
        <f>IFERROR(VLOOKUP(A197,'Fichier source CGECP'!$A$1:$F$1259,3,FALSE),"")</f>
        <v>43804</v>
      </c>
      <c r="J197" s="15" t="str">
        <f>IFERROR(VLOOKUP(A197,'Fichier source CGECP'!$A$1:$F$1259,4,FALSE),"")</f>
        <v>BOIS D'EMBALLAGES BRUTS</v>
      </c>
      <c r="K197" s="15" t="str">
        <f>IFERROR(VLOOKUP(A197,'Fichier source CGECP'!$A$1:$F$1259,5,FALSE),"")</f>
        <v>BOIS D'EMBALLAGES BRUTS</v>
      </c>
      <c r="L197" s="33">
        <f>IFERROR(IF(COUNTIFS($A$3:$A196,$A197,$B$3:$B196,$B197,$C$3:$C196,$C197,$D$3:$D196,$D197,$E$3:$E196,$E197,$F$3:$F196,$F197)&gt;0,"",VLOOKUP(A197,'Fichier source CGECP'!$A$1:$F$1259,6,FALSE)),"")</f>
        <v>0.30499999999999999</v>
      </c>
      <c r="M197" s="36">
        <f t="shared" si="15"/>
        <v>0.13500000000000001</v>
      </c>
      <c r="N197" s="35" t="str">
        <f t="shared" si="16"/>
        <v>Ok</v>
      </c>
      <c r="O197" s="35" t="str">
        <f t="shared" si="17"/>
        <v>Ecart</v>
      </c>
      <c r="P197" s="35" t="str">
        <f t="shared" si="18"/>
        <v>Ok</v>
      </c>
      <c r="Q197" s="35" t="str">
        <f t="shared" si="19"/>
        <v>Ecart</v>
      </c>
    </row>
    <row r="198" spans="1:17" ht="15.75" hidden="1" customHeight="1" x14ac:dyDescent="0.25">
      <c r="A198" s="12">
        <f>IFERROR(VLOOKUP('Requête 052'!$A197,'Requête 052'!$A$1:$F$2000,1,FALSE),"")</f>
        <v>4380</v>
      </c>
      <c r="B198" s="5" t="str">
        <f>IFERROR(VLOOKUP('Requête 052'!$A197,'Requête 052'!$A$1:$F$2000,2,FALSE),"")</f>
        <v>CGECP ST OUEN L AUMONE TDI</v>
      </c>
      <c r="C198" s="14">
        <f>IFERROR(VLOOKUP('Requête 052'!$A197,'Requête 052'!$A$1:$F$2000,3,FALSE),"")</f>
        <v>43804</v>
      </c>
      <c r="D198" s="5" t="str">
        <f>IFERROR(VLOOKUP('Requête 052'!$A197,'Requête 052'!$A$1:$F$2000,4,FALSE),"")</f>
        <v>ENCOMBRANTS</v>
      </c>
      <c r="E198" s="5" t="str">
        <f>IFERROR(VLOOKUP('Requête 052'!$A197,'Requête 052'!$A$1:$F$2000,5,FALSE),"")</f>
        <v>ENCOMBRANTS</v>
      </c>
      <c r="F198" s="5">
        <f>IFERROR(VLOOKUP('Requête 052'!$A197,'Requête 052'!$A$1:$F$2000,6,FALSE),"")</f>
        <v>1.0999999999999999E-2</v>
      </c>
      <c r="G198" s="15" t="str">
        <f>IFERROR(VLOOKUP(A198,'Fichier source CGECP'!$A$1:$F$1259,1,FALSE),"")</f>
        <v/>
      </c>
      <c r="H198" s="15" t="str">
        <f>IFERROR(VLOOKUP(A198,'Fichier source CGECP'!$A$1:$F$1259,2,FALSE),"")</f>
        <v/>
      </c>
      <c r="I198" s="38" t="str">
        <f>IFERROR(VLOOKUP(A198,'Fichier source CGECP'!$A$1:$F$1259,3,FALSE),"")</f>
        <v/>
      </c>
      <c r="J198" s="15" t="str">
        <f>IFERROR(VLOOKUP(A198,'Fichier source CGECP'!$A$1:$F$1259,4,FALSE),"")</f>
        <v/>
      </c>
      <c r="K198" s="15" t="str">
        <f>IFERROR(VLOOKUP(A198,'Fichier source CGECP'!$A$1:$F$1259,5,FALSE),"")</f>
        <v/>
      </c>
      <c r="L198" s="33" t="str">
        <f>IFERROR(IF(COUNTIFS($A$3:$A197,$A198,$B$3:$B197,$B198,$C$3:$C197,$C198,$D$3:$D197,$D198,$E$3:$E197,$E198,$F$3:$F197,$F198)&gt;0,"",VLOOKUP(A198,'Fichier source CGECP'!$A$1:$F$1259,6,FALSE)),"")</f>
        <v/>
      </c>
      <c r="M198" s="36" t="str">
        <f t="shared" si="15"/>
        <v/>
      </c>
      <c r="N198" s="35" t="str">
        <f t="shared" si="16"/>
        <v>Ok</v>
      </c>
      <c r="O198" s="35" t="str">
        <f t="shared" si="17"/>
        <v>Ecart</v>
      </c>
      <c r="P198" s="35" t="str">
        <f t="shared" si="18"/>
        <v>Ok</v>
      </c>
      <c r="Q198" s="35" t="str">
        <f t="shared" si="19"/>
        <v>Ecart</v>
      </c>
    </row>
    <row r="199" spans="1:17" ht="15.75" hidden="1" customHeight="1" x14ac:dyDescent="0.25">
      <c r="A199" s="12">
        <f>IFERROR(VLOOKUP('Requête 052'!$A198,'Requête 052'!$A$1:$F$2000,1,FALSE),"")</f>
        <v>4385</v>
      </c>
      <c r="B199" s="5" t="str">
        <f>IFERROR(VLOOKUP('Requête 052'!$A198,'Requête 052'!$A$1:$F$2000,2,FALSE),"")</f>
        <v>CGECP ST OUEN L AUMONE TDI</v>
      </c>
      <c r="C199" s="14">
        <f>IFERROR(VLOOKUP('Requête 052'!$A198,'Requête 052'!$A$1:$F$2000,3,FALSE),"")</f>
        <v>43804</v>
      </c>
      <c r="D199" s="5" t="str">
        <f>IFERROR(VLOOKUP('Requête 052'!$A198,'Requête 052'!$A$1:$F$2000,4,FALSE),"")</f>
        <v>FERRAILLE MELEE</v>
      </c>
      <c r="E199" s="5" t="str">
        <f>IFERROR(VLOOKUP('Requête 052'!$A198,'Requête 052'!$A$1:$F$2000,5,FALSE),"")</f>
        <v>FERRAILLE MELEE</v>
      </c>
      <c r="F199" s="5">
        <f>IFERROR(VLOOKUP('Requête 052'!$A198,'Requête 052'!$A$1:$F$2000,6,FALSE),"")</f>
        <v>6.76</v>
      </c>
      <c r="G199" s="15">
        <f>IFERROR(VLOOKUP(A199,'Fichier source CGECP'!$A$1:$F$1259,1,FALSE),"")</f>
        <v>4385</v>
      </c>
      <c r="H199" s="15" t="str">
        <f>IFERROR(VLOOKUP(A199,'Fichier source CGECP'!$A$1:$F$1259,2,FALSE),"")</f>
        <v>CGECP</v>
      </c>
      <c r="I199" s="38">
        <f>IFERROR(VLOOKUP(A199,'Fichier source CGECP'!$A$1:$F$1259,3,FALSE),"")</f>
        <v>43804</v>
      </c>
      <c r="J199" s="15" t="str">
        <f>IFERROR(VLOOKUP(A199,'Fichier source CGECP'!$A$1:$F$1259,4,FALSE),"")</f>
        <v>CARTONS ET SACHES PLAST - 1.04.00</v>
      </c>
      <c r="K199" s="15" t="str">
        <f>IFERROR(VLOOKUP(A199,'Fichier source CGECP'!$A$1:$F$1259,5,FALSE),"")</f>
        <v>CARTONS ET SACHES PLAST - 1.04.00</v>
      </c>
      <c r="L199" s="33">
        <f>IFERROR(IF(COUNTIFS($A$3:$A198,$A199,$B$3:$B198,$B199,$C$3:$C198,$C199,$D$3:$D198,$D199,$E$3:$E198,$E199,$F$3:$F198,$F199)&gt;0,"",VLOOKUP(A199,'Fichier source CGECP'!$A$1:$F$1259,6,FALSE)),"")</f>
        <v>8.5000000000000006E-2</v>
      </c>
      <c r="M199" s="36">
        <f t="shared" si="15"/>
        <v>6.6749999999999998</v>
      </c>
      <c r="N199" s="35" t="str">
        <f t="shared" si="16"/>
        <v>Ok</v>
      </c>
      <c r="O199" s="35" t="str">
        <f t="shared" si="17"/>
        <v>Ecart</v>
      </c>
      <c r="P199" s="35" t="str">
        <f t="shared" si="18"/>
        <v>Ok</v>
      </c>
      <c r="Q199" s="35" t="str">
        <f t="shared" si="19"/>
        <v>Ecart</v>
      </c>
    </row>
    <row r="200" spans="1:17" ht="15.75" hidden="1" customHeight="1" x14ac:dyDescent="0.25">
      <c r="A200" s="12">
        <f>IFERROR(VLOOKUP('Requête 052'!$A199,'Requête 052'!$A$1:$F$2000,1,FALSE),"")</f>
        <v>4386</v>
      </c>
      <c r="B200" s="5" t="str">
        <f>IFERROR(VLOOKUP('Requête 052'!$A199,'Requête 052'!$A$1:$F$2000,2,FALSE),"")</f>
        <v>CGECP ST OUEN L AUMONE UVEND</v>
      </c>
      <c r="C200" s="14">
        <f>IFERROR(VLOOKUP('Requête 052'!$A199,'Requête 052'!$A$1:$F$2000,3,FALSE),"")</f>
        <v>43804</v>
      </c>
      <c r="D200" s="5" t="str">
        <f>IFERROR(VLOOKUP('Requête 052'!$A199,'Requête 052'!$A$1:$F$2000,4,FALSE),"")</f>
        <v>ORDURES MENAGERES</v>
      </c>
      <c r="E200" s="5" t="str">
        <f>IFERROR(VLOOKUP('Requête 052'!$A199,'Requête 052'!$A$1:$F$2000,5,FALSE),"")</f>
        <v>ORDURES MENAGERES</v>
      </c>
      <c r="F200" s="5">
        <f>IFERROR(VLOOKUP('Requête 052'!$A199,'Requête 052'!$A$1:$F$2000,6,FALSE),"")</f>
        <v>0.27</v>
      </c>
      <c r="G200" s="15">
        <f>IFERROR(VLOOKUP(A200,'Fichier source CGECP'!$A$1:$F$1259,1,FALSE),"")</f>
        <v>4386</v>
      </c>
      <c r="H200" s="15" t="str">
        <f>IFERROR(VLOOKUP(A200,'Fichier source CGECP'!$A$1:$F$1259,2,FALSE),"")</f>
        <v>CGECP</v>
      </c>
      <c r="I200" s="38">
        <f>IFERROR(VLOOKUP(A200,'Fichier source CGECP'!$A$1:$F$1259,3,FALSE),"")</f>
        <v>43804</v>
      </c>
      <c r="J200" s="15">
        <f>IFERROR(VLOOKUP(A200,'Fichier source CGECP'!$A$1:$F$1259,4,FALSE),"")</f>
        <v>0</v>
      </c>
      <c r="K200" s="15" t="str">
        <f>IFERROR(VLOOKUP(A200,'Fichier source CGECP'!$A$1:$F$1259,5,FALSE),"")</f>
        <v>ORDURES MENAGERES</v>
      </c>
      <c r="L200" s="33">
        <f>IFERROR(IF(COUNTIFS($A$3:$A199,$A200,$B$3:$B199,$B200,$C$3:$C199,$C200,$D$3:$D199,$D200,$E$3:$E199,$E200,$F$3:$F199,$F200)&gt;0,"",VLOOKUP(A200,'Fichier source CGECP'!$A$1:$F$1259,6,FALSE)),"")</f>
        <v>7.18</v>
      </c>
      <c r="M200" s="36">
        <f t="shared" si="15"/>
        <v>-6.91</v>
      </c>
      <c r="N200" s="35" t="str">
        <f t="shared" si="16"/>
        <v>Ok</v>
      </c>
      <c r="O200" s="35" t="str">
        <f t="shared" si="17"/>
        <v>Ok</v>
      </c>
      <c r="P200" s="35" t="str">
        <f t="shared" si="18"/>
        <v>Ecart</v>
      </c>
      <c r="Q200" s="35" t="str">
        <f t="shared" si="19"/>
        <v>Ecart</v>
      </c>
    </row>
    <row r="201" spans="1:17" ht="15.75" hidden="1" customHeight="1" x14ac:dyDescent="0.25">
      <c r="A201" s="12">
        <f>IFERROR(VLOOKUP('Requête 052'!$A200,'Requête 052'!$A$1:$F$2000,1,FALSE),"")</f>
        <v>4388</v>
      </c>
      <c r="B201" s="5" t="str">
        <f>IFERROR(VLOOKUP('Requête 052'!$A200,'Requête 052'!$A$1:$F$2000,2,FALSE),"")</f>
        <v>CGECP ST OUEN L AUMONE DVBIODIV</v>
      </c>
      <c r="C201" s="14">
        <f>IFERROR(VLOOKUP('Requête 052'!$A200,'Requête 052'!$A$1:$F$2000,3,FALSE),"")</f>
        <v>43804</v>
      </c>
      <c r="D201" s="5" t="str">
        <f>IFERROR(VLOOKUP('Requête 052'!$A200,'Requête 052'!$A$1:$F$2000,4,FALSE),"")</f>
        <v>DECHETS VERTS EN MELANGE</v>
      </c>
      <c r="E201" s="5" t="str">
        <f>IFERROR(VLOOKUP('Requête 052'!$A200,'Requête 052'!$A$1:$F$2000,5,FALSE),"")</f>
        <v>DECHETS VERTS EN MELANGE</v>
      </c>
      <c r="F201" s="5">
        <f>IFERROR(VLOOKUP('Requête 052'!$A200,'Requête 052'!$A$1:$F$2000,6,FALSE),"")</f>
        <v>2.52</v>
      </c>
      <c r="G201" s="15" t="str">
        <f>IFERROR(VLOOKUP(A201,'Fichier source CGECP'!$A$1:$F$1259,1,FALSE),"")</f>
        <v/>
      </c>
      <c r="H201" s="15" t="str">
        <f>IFERROR(VLOOKUP(A201,'Fichier source CGECP'!$A$1:$F$1259,2,FALSE),"")</f>
        <v/>
      </c>
      <c r="I201" s="38" t="str">
        <f>IFERROR(VLOOKUP(A201,'Fichier source CGECP'!$A$1:$F$1259,3,FALSE),"")</f>
        <v/>
      </c>
      <c r="J201" s="15" t="str">
        <f>IFERROR(VLOOKUP(A201,'Fichier source CGECP'!$A$1:$F$1259,4,FALSE),"")</f>
        <v/>
      </c>
      <c r="K201" s="15" t="str">
        <f>IFERROR(VLOOKUP(A201,'Fichier source CGECP'!$A$1:$F$1259,5,FALSE),"")</f>
        <v/>
      </c>
      <c r="L201" s="33" t="str">
        <f>IFERROR(IF(COUNTIFS($A$3:$A200,$A201,$B$3:$B200,$B201,$C$3:$C200,$C201,$D$3:$D200,$D201,$E$3:$E200,$E201,$F$3:$F200,$F201)&gt;0,"",VLOOKUP(A201,'Fichier source CGECP'!$A$1:$F$1259,6,FALSE)),"")</f>
        <v/>
      </c>
      <c r="M201" s="36" t="str">
        <f t="shared" si="15"/>
        <v/>
      </c>
      <c r="N201" s="35" t="str">
        <f t="shared" si="16"/>
        <v>Ok</v>
      </c>
      <c r="O201" s="35" t="str">
        <f t="shared" si="17"/>
        <v>Ecart</v>
      </c>
      <c r="P201" s="35" t="str">
        <f t="shared" si="18"/>
        <v>Ok</v>
      </c>
      <c r="Q201" s="35" t="str">
        <f t="shared" si="19"/>
        <v>Ecart</v>
      </c>
    </row>
    <row r="202" spans="1:17" ht="15.75" hidden="1" customHeight="1" x14ac:dyDescent="0.25">
      <c r="A202" s="12">
        <f>IFERROR(VLOOKUP('Requête 052'!$A201,'Requête 052'!$A$1:$F$2000,1,FALSE),"")</f>
        <v>4393</v>
      </c>
      <c r="B202" s="5" t="str">
        <f>IFERROR(VLOOKUP('Requête 052'!$A201,'Requête 052'!$A$1:$F$2000,2,FALSE),"")</f>
        <v>CGECP ST OUEN L AUMONE TDI</v>
      </c>
      <c r="C202" s="14">
        <f>IFERROR(VLOOKUP('Requête 052'!$A201,'Requête 052'!$A$1:$F$2000,3,FALSE),"")</f>
        <v>43804</v>
      </c>
      <c r="D202" s="5" t="str">
        <f>IFERROR(VLOOKUP('Requête 052'!$A201,'Requête 052'!$A$1:$F$2000,4,FALSE),"")</f>
        <v>ENCOMBRANTS</v>
      </c>
      <c r="E202" s="5" t="str">
        <f>IFERROR(VLOOKUP('Requête 052'!$A201,'Requête 052'!$A$1:$F$2000,5,FALSE),"")</f>
        <v>ENCOMBRANTS</v>
      </c>
      <c r="F202" s="5">
        <f>IFERROR(VLOOKUP('Requête 052'!$A201,'Requête 052'!$A$1:$F$2000,6,FALSE),"")</f>
        <v>0.188</v>
      </c>
      <c r="G202" s="15">
        <f>IFERROR(VLOOKUP(A202,'Fichier source CGECP'!$A$1:$F$1259,1,FALSE),"")</f>
        <v>4393</v>
      </c>
      <c r="H202" s="15" t="str">
        <f>IFERROR(VLOOKUP(A202,'Fichier source CGECP'!$A$1:$F$1259,2,FALSE),"")</f>
        <v>CGECP</v>
      </c>
      <c r="I202" s="38">
        <f>IFERROR(VLOOKUP(A202,'Fichier source CGECP'!$A$1:$F$1259,3,FALSE),"")</f>
        <v>43804</v>
      </c>
      <c r="J202" s="15" t="str">
        <f>IFERROR(VLOOKUP(A202,'Fichier source CGECP'!$A$1:$F$1259,4,FALSE),"")</f>
        <v>BOIS D'EMBALLAGES BRUTS</v>
      </c>
      <c r="K202" s="15" t="str">
        <f>IFERROR(VLOOKUP(A202,'Fichier source CGECP'!$A$1:$F$1259,5,FALSE),"")</f>
        <v>BOIS D'EMBALLAGES BRUTS</v>
      </c>
      <c r="L202" s="33">
        <f>IFERROR(IF(COUNTIFS($A$3:$A201,$A202,$B$3:$B201,$B202,$C$3:$C201,$C202,$D$3:$D201,$D202,$E$3:$E201,$E202,$F$3:$F201,$F202)&gt;0,"",VLOOKUP(A202,'Fichier source CGECP'!$A$1:$F$1259,6,FALSE)),"")</f>
        <v>1.82</v>
      </c>
      <c r="M202" s="36">
        <f t="shared" si="15"/>
        <v>-1.6320000000000001</v>
      </c>
      <c r="N202" s="35" t="str">
        <f t="shared" si="16"/>
        <v>Ok</v>
      </c>
      <c r="O202" s="35" t="str">
        <f t="shared" si="17"/>
        <v>Ecart</v>
      </c>
      <c r="P202" s="35" t="str">
        <f t="shared" si="18"/>
        <v>Ecart</v>
      </c>
      <c r="Q202" s="35" t="str">
        <f t="shared" si="19"/>
        <v>Ecart</v>
      </c>
    </row>
    <row r="203" spans="1:17" ht="15.75" hidden="1" customHeight="1" x14ac:dyDescent="0.25">
      <c r="A203" s="12">
        <f>IFERROR(VLOOKUP('Requête 052'!$A202,'Requête 052'!$A$1:$F$2000,1,FALSE),"")</f>
        <v>4396</v>
      </c>
      <c r="B203" s="5" t="str">
        <f>IFERROR(VLOOKUP('Requête 052'!$A202,'Requête 052'!$A$1:$F$2000,2,FALSE),"")</f>
        <v>CGECP ST OUEN L AUMONE TDI</v>
      </c>
      <c r="C203" s="14">
        <f>IFERROR(VLOOKUP('Requête 052'!$A202,'Requête 052'!$A$1:$F$2000,3,FALSE),"")</f>
        <v>43804</v>
      </c>
      <c r="D203" s="5" t="str">
        <f>IFERROR(VLOOKUP('Requête 052'!$A202,'Requête 052'!$A$1:$F$2000,4,FALSE),"")</f>
        <v>PAPIERS</v>
      </c>
      <c r="E203" s="5" t="str">
        <f>IFERROR(VLOOKUP('Requête 052'!$A202,'Requête 052'!$A$1:$F$2000,5,FALSE),"")</f>
        <v>GROS DE MAGASIN - 1.02.00</v>
      </c>
      <c r="F203" s="5">
        <f>IFERROR(VLOOKUP('Requête 052'!$A202,'Requête 052'!$A$1:$F$2000,6,FALSE),"")</f>
        <v>1.42</v>
      </c>
      <c r="G203" s="15">
        <f>IFERROR(VLOOKUP(A203,'Fichier source CGECP'!$A$1:$F$1259,1,FALSE),"")</f>
        <v>4396</v>
      </c>
      <c r="H203" s="15" t="str">
        <f>IFERROR(VLOOKUP(A203,'Fichier source CGECP'!$A$1:$F$1259,2,FALSE),"")</f>
        <v>CGECP</v>
      </c>
      <c r="I203" s="38">
        <f>IFERROR(VLOOKUP(A203,'Fichier source CGECP'!$A$1:$F$1259,3,FALSE),"")</f>
        <v>43804</v>
      </c>
      <c r="J203" s="15" t="str">
        <f>IFERROR(VLOOKUP(A203,'Fichier source CGECP'!$A$1:$F$1259,4,FALSE),"")</f>
        <v>ONDULES RECUPERES - 1.05.00</v>
      </c>
      <c r="K203" s="15" t="str">
        <f>IFERROR(VLOOKUP(A203,'Fichier source CGECP'!$A$1:$F$1259,5,FALSE),"")</f>
        <v>ONDULES RECUPERES - 1.05.00</v>
      </c>
      <c r="L203" s="33">
        <f>IFERROR(IF(COUNTIFS($A$3:$A202,$A203,$B$3:$B202,$B203,$C$3:$C202,$C203,$D$3:$D202,$D203,$E$3:$E202,$E203,$F$3:$F202,$F203)&gt;0,"",VLOOKUP(A203,'Fichier source CGECP'!$A$1:$F$1259,6,FALSE)),"")</f>
        <v>3.78</v>
      </c>
      <c r="M203" s="36">
        <f t="shared" si="15"/>
        <v>-2.36</v>
      </c>
      <c r="N203" s="35" t="str">
        <f t="shared" si="16"/>
        <v>Ok</v>
      </c>
      <c r="O203" s="35" t="str">
        <f t="shared" si="17"/>
        <v>Ecart</v>
      </c>
      <c r="P203" s="35" t="str">
        <f t="shared" si="18"/>
        <v>Ecart</v>
      </c>
      <c r="Q203" s="35" t="str">
        <f t="shared" si="19"/>
        <v>Ecart</v>
      </c>
    </row>
    <row r="204" spans="1:17" ht="15.75" hidden="1" customHeight="1" x14ac:dyDescent="0.25">
      <c r="A204" s="12">
        <f>IFERROR(VLOOKUP('Requête 052'!$A203,'Requête 052'!$A$1:$F$2000,1,FALSE),"")</f>
        <v>4396</v>
      </c>
      <c r="B204" s="5" t="str">
        <f>IFERROR(VLOOKUP('Requête 052'!$A203,'Requête 052'!$A$1:$F$2000,2,FALSE),"")</f>
        <v>CGECP ST OUEN L AUMONE TDI</v>
      </c>
      <c r="C204" s="14">
        <f>IFERROR(VLOOKUP('Requête 052'!$A203,'Requête 052'!$A$1:$F$2000,3,FALSE),"")</f>
        <v>43804</v>
      </c>
      <c r="D204" s="5" t="str">
        <f>IFERROR(VLOOKUP('Requête 052'!$A203,'Requête 052'!$A$1:$F$2000,4,FALSE),"")</f>
        <v>PAPIERS</v>
      </c>
      <c r="E204" s="5" t="str">
        <f>IFERROR(VLOOKUP('Requête 052'!$A203,'Requête 052'!$A$1:$F$2000,5,FALSE),"")</f>
        <v>GROS DE MAGASIN - 1.02.00</v>
      </c>
      <c r="F204" s="5">
        <f>IFERROR(VLOOKUP('Requête 052'!$A203,'Requête 052'!$A$1:$F$2000,6,FALSE),"")</f>
        <v>1.42</v>
      </c>
      <c r="G204" s="15">
        <f>IFERROR(VLOOKUP(A204,'Fichier source CGECP'!$A$1:$F$1259,1,FALSE),"")</f>
        <v>4396</v>
      </c>
      <c r="H204" s="15" t="str">
        <f>IFERROR(VLOOKUP(A204,'Fichier source CGECP'!$A$1:$F$1259,2,FALSE),"")</f>
        <v>CGECP</v>
      </c>
      <c r="I204" s="38">
        <f>IFERROR(VLOOKUP(A204,'Fichier source CGECP'!$A$1:$F$1259,3,FALSE),"")</f>
        <v>43804</v>
      </c>
      <c r="J204" s="15" t="str">
        <f>IFERROR(VLOOKUP(A204,'Fichier source CGECP'!$A$1:$F$1259,4,FALSE),"")</f>
        <v>ONDULES RECUPERES - 1.05.00</v>
      </c>
      <c r="K204" s="15" t="str">
        <f>IFERROR(VLOOKUP(A204,'Fichier source CGECP'!$A$1:$F$1259,5,FALSE),"")</f>
        <v>ONDULES RECUPERES - 1.05.00</v>
      </c>
      <c r="L204" s="33" t="str">
        <f>IFERROR(IF(COUNTIFS($A$3:$A203,$A204,$B$3:$B203,$B204,$C$3:$C203,$C204,$D$3:$D203,$D204,$E$3:$E203,$E204,$F$3:$F203,$F204)&gt;0,"",VLOOKUP(A204,'Fichier source CGECP'!$A$1:$F$1259,6,FALSE)),"")</f>
        <v/>
      </c>
      <c r="M204" s="36" t="str">
        <f t="shared" si="15"/>
        <v/>
      </c>
      <c r="N204" s="35" t="str">
        <f t="shared" si="16"/>
        <v>Ok</v>
      </c>
      <c r="O204" s="35" t="str">
        <f t="shared" si="17"/>
        <v>Ecart</v>
      </c>
      <c r="P204" s="35" t="str">
        <f t="shared" si="18"/>
        <v>Ok</v>
      </c>
      <c r="Q204" s="35" t="str">
        <f t="shared" si="19"/>
        <v>Ecart</v>
      </c>
    </row>
    <row r="205" spans="1:17" ht="15.75" hidden="1" customHeight="1" x14ac:dyDescent="0.25">
      <c r="A205" s="12">
        <f>IFERROR(VLOOKUP('Requête 052'!$A204,'Requête 052'!$A$1:$F$2000,1,FALSE),"")</f>
        <v>4396</v>
      </c>
      <c r="B205" s="5" t="str">
        <f>IFERROR(VLOOKUP('Requête 052'!$A204,'Requête 052'!$A$1:$F$2000,2,FALSE),"")</f>
        <v>CGECP ST OUEN L AUMONE TDI</v>
      </c>
      <c r="C205" s="14">
        <f>IFERROR(VLOOKUP('Requête 052'!$A204,'Requête 052'!$A$1:$F$2000,3,FALSE),"")</f>
        <v>43804</v>
      </c>
      <c r="D205" s="5" t="str">
        <f>IFERROR(VLOOKUP('Requête 052'!$A204,'Requête 052'!$A$1:$F$2000,4,FALSE),"")</f>
        <v>PAPIERS</v>
      </c>
      <c r="E205" s="5" t="str">
        <f>IFERROR(VLOOKUP('Requête 052'!$A204,'Requête 052'!$A$1:$F$2000,5,FALSE),"")</f>
        <v>GROS DE MAGASIN - 1.02.00</v>
      </c>
      <c r="F205" s="5">
        <f>IFERROR(VLOOKUP('Requête 052'!$A204,'Requête 052'!$A$1:$F$2000,6,FALSE),"")</f>
        <v>1.42</v>
      </c>
      <c r="G205" s="15">
        <f>IFERROR(VLOOKUP(A205,'Fichier source CGECP'!$A$1:$F$1259,1,FALSE),"")</f>
        <v>4396</v>
      </c>
      <c r="H205" s="15" t="str">
        <f>IFERROR(VLOOKUP(A205,'Fichier source CGECP'!$A$1:$F$1259,2,FALSE),"")</f>
        <v>CGECP</v>
      </c>
      <c r="I205" s="38">
        <f>IFERROR(VLOOKUP(A205,'Fichier source CGECP'!$A$1:$F$1259,3,FALSE),"")</f>
        <v>43804</v>
      </c>
      <c r="J205" s="15" t="str">
        <f>IFERROR(VLOOKUP(A205,'Fichier source CGECP'!$A$1:$F$1259,4,FALSE),"")</f>
        <v>ONDULES RECUPERES - 1.05.00</v>
      </c>
      <c r="K205" s="15" t="str">
        <f>IFERROR(VLOOKUP(A205,'Fichier source CGECP'!$A$1:$F$1259,5,FALSE),"")</f>
        <v>ONDULES RECUPERES - 1.05.00</v>
      </c>
      <c r="L205" s="33" t="str">
        <f>IFERROR(IF(COUNTIFS($A$3:$A204,$A205,$B$3:$B204,$B205,$C$3:$C204,$C205,$D$3:$D204,$D205,$E$3:$E204,$E205,$F$3:$F204,$F205)&gt;0,"",VLOOKUP(A205,'Fichier source CGECP'!$A$1:$F$1259,6,FALSE)),"")</f>
        <v/>
      </c>
      <c r="M205" s="36" t="str">
        <f t="shared" si="15"/>
        <v/>
      </c>
      <c r="N205" s="35" t="str">
        <f t="shared" si="16"/>
        <v>Ok</v>
      </c>
      <c r="O205" s="35" t="str">
        <f t="shared" si="17"/>
        <v>Ecart</v>
      </c>
      <c r="P205" s="35" t="str">
        <f t="shared" si="18"/>
        <v>Ok</v>
      </c>
      <c r="Q205" s="35" t="str">
        <f t="shared" si="19"/>
        <v>Ecart</v>
      </c>
    </row>
    <row r="206" spans="1:17" ht="15.75" hidden="1" customHeight="1" x14ac:dyDescent="0.25">
      <c r="A206" s="12">
        <f>IFERROR(VLOOKUP('Requête 052'!$A205,'Requête 052'!$A$1:$F$2000,1,FALSE),"")</f>
        <v>4398</v>
      </c>
      <c r="B206" s="5" t="str">
        <f>IFERROR(VLOOKUP('Requête 052'!$A205,'Requête 052'!$A$1:$F$2000,2,FALSE),"")</f>
        <v>CGECP ST OUEN L AUMONE TDI</v>
      </c>
      <c r="C206" s="14">
        <f>IFERROR(VLOOKUP('Requête 052'!$A205,'Requête 052'!$A$1:$F$2000,3,FALSE),"")</f>
        <v>43804</v>
      </c>
      <c r="D206" s="5" t="str">
        <f>IFERROR(VLOOKUP('Requête 052'!$A205,'Requête 052'!$A$1:$F$2000,4,FALSE),"")</f>
        <v>BOIS D'EMBALLAGES BRUTS</v>
      </c>
      <c r="E206" s="5" t="str">
        <f>IFERROR(VLOOKUP('Requête 052'!$A205,'Requête 052'!$A$1:$F$2000,5,FALSE),"")</f>
        <v>BOIS D'EMBALLAGES BRUTS</v>
      </c>
      <c r="F206" s="5">
        <f>IFERROR(VLOOKUP('Requête 052'!$A205,'Requête 052'!$A$1:$F$2000,6,FALSE),"")</f>
        <v>5.34</v>
      </c>
      <c r="G206" s="15">
        <f>IFERROR(VLOOKUP(A206,'Fichier source CGECP'!$A$1:$F$1259,1,FALSE),"")</f>
        <v>4398</v>
      </c>
      <c r="H206" s="15" t="str">
        <f>IFERROR(VLOOKUP(A206,'Fichier source CGECP'!$A$1:$F$1259,2,FALSE),"")</f>
        <v>CGECP</v>
      </c>
      <c r="I206" s="38">
        <f>IFERROR(VLOOKUP(A206,'Fichier source CGECP'!$A$1:$F$1259,3,FALSE),"")</f>
        <v>43804</v>
      </c>
      <c r="J206" s="15" t="str">
        <f>IFERROR(VLOOKUP(A206,'Fichier source CGECP'!$A$1:$F$1259,4,FALSE),"")</f>
        <v>DECHETS INDUSTRIELS BANALS</v>
      </c>
      <c r="K206" s="15" t="str">
        <f>IFERROR(VLOOKUP(A206,'Fichier source CGECP'!$A$1:$F$1259,5,FALSE),"")</f>
        <v>DECHETS INDUSTRIELS BANALS</v>
      </c>
      <c r="L206" s="33">
        <f>IFERROR(IF(COUNTIFS($A$3:$A205,$A206,$B$3:$B205,$B206,$C$3:$C205,$C206,$D$3:$D205,$D206,$E$3:$E205,$E206,$F$3:$F205,$F206)&gt;0,"",VLOOKUP(A206,'Fichier source CGECP'!$A$1:$F$1259,6,FALSE)),"")</f>
        <v>6.6</v>
      </c>
      <c r="M206" s="36">
        <f t="shared" si="15"/>
        <v>-1.2599999999999998</v>
      </c>
      <c r="N206" s="35" t="str">
        <f t="shared" si="16"/>
        <v>Ok</v>
      </c>
      <c r="O206" s="35" t="str">
        <f t="shared" si="17"/>
        <v>Ecart</v>
      </c>
      <c r="P206" s="35" t="str">
        <f t="shared" si="18"/>
        <v>Ecart</v>
      </c>
      <c r="Q206" s="35" t="str">
        <f t="shared" si="19"/>
        <v>Ecart</v>
      </c>
    </row>
    <row r="207" spans="1:17" ht="15.75" hidden="1" customHeight="1" x14ac:dyDescent="0.25">
      <c r="A207" s="12">
        <f>IFERROR(VLOOKUP('Requête 052'!$A206,'Requête 052'!$A$1:$F$2000,1,FALSE),"")</f>
        <v>4398</v>
      </c>
      <c r="B207" s="5" t="str">
        <f>IFERROR(VLOOKUP('Requête 052'!$A206,'Requête 052'!$A$1:$F$2000,2,FALSE),"")</f>
        <v>CGECP ST OUEN L AUMONE TDI</v>
      </c>
      <c r="C207" s="14">
        <f>IFERROR(VLOOKUP('Requête 052'!$A206,'Requête 052'!$A$1:$F$2000,3,FALSE),"")</f>
        <v>43804</v>
      </c>
      <c r="D207" s="5" t="str">
        <f>IFERROR(VLOOKUP('Requête 052'!$A206,'Requête 052'!$A$1:$F$2000,4,FALSE),"")</f>
        <v>BOIS D'EMBALLAGES BRUTS</v>
      </c>
      <c r="E207" s="5" t="str">
        <f>IFERROR(VLOOKUP('Requête 052'!$A206,'Requête 052'!$A$1:$F$2000,5,FALSE),"")</f>
        <v>BOIS D'EMBALLAGES BRUTS</v>
      </c>
      <c r="F207" s="5">
        <f>IFERROR(VLOOKUP('Requête 052'!$A206,'Requête 052'!$A$1:$F$2000,6,FALSE),"")</f>
        <v>5.34</v>
      </c>
      <c r="G207" s="15">
        <f>IFERROR(VLOOKUP(A207,'Fichier source CGECP'!$A$1:$F$1259,1,FALSE),"")</f>
        <v>4398</v>
      </c>
      <c r="H207" s="15" t="str">
        <f>IFERROR(VLOOKUP(A207,'Fichier source CGECP'!$A$1:$F$1259,2,FALSE),"")</f>
        <v>CGECP</v>
      </c>
      <c r="I207" s="38">
        <f>IFERROR(VLOOKUP(A207,'Fichier source CGECP'!$A$1:$F$1259,3,FALSE),"")</f>
        <v>43804</v>
      </c>
      <c r="J207" s="15" t="str">
        <f>IFERROR(VLOOKUP(A207,'Fichier source CGECP'!$A$1:$F$1259,4,FALSE),"")</f>
        <v>DECHETS INDUSTRIELS BANALS</v>
      </c>
      <c r="K207" s="15" t="str">
        <f>IFERROR(VLOOKUP(A207,'Fichier source CGECP'!$A$1:$F$1259,5,FALSE),"")</f>
        <v>DECHETS INDUSTRIELS BANALS</v>
      </c>
      <c r="L207" s="33" t="str">
        <f>IFERROR(IF(COUNTIFS($A$3:$A206,$A207,$B$3:$B206,$B207,$C$3:$C206,$C207,$D$3:$D206,$D207,$E$3:$E206,$E207,$F$3:$F206,$F207)&gt;0,"",VLOOKUP(A207,'Fichier source CGECP'!$A$1:$F$1259,6,FALSE)),"")</f>
        <v/>
      </c>
      <c r="M207" s="36" t="str">
        <f t="shared" si="15"/>
        <v/>
      </c>
      <c r="N207" s="35" t="str">
        <f t="shared" si="16"/>
        <v>Ok</v>
      </c>
      <c r="O207" s="35" t="str">
        <f t="shared" si="17"/>
        <v>Ecart</v>
      </c>
      <c r="P207" s="35" t="str">
        <f t="shared" si="18"/>
        <v>Ok</v>
      </c>
      <c r="Q207" s="35" t="str">
        <f t="shared" si="19"/>
        <v>Ecart</v>
      </c>
    </row>
    <row r="208" spans="1:17" ht="15.75" hidden="1" customHeight="1" x14ac:dyDescent="0.25">
      <c r="A208" s="12">
        <f>IFERROR(VLOOKUP('Requête 052'!$A207,'Requête 052'!$A$1:$F$2000,1,FALSE),"")</f>
        <v>4402</v>
      </c>
      <c r="B208" s="5" t="str">
        <f>IFERROR(VLOOKUP('Requête 052'!$A207,'Requête 052'!$A$1:$F$2000,2,FALSE),"")</f>
        <v>CGECP ST OUEN L AUMONE TDI</v>
      </c>
      <c r="C208" s="14">
        <f>IFERROR(VLOOKUP('Requête 052'!$A207,'Requête 052'!$A$1:$F$2000,3,FALSE),"")</f>
        <v>43804</v>
      </c>
      <c r="D208" s="5" t="str">
        <f>IFERROR(VLOOKUP('Requête 052'!$A207,'Requête 052'!$A$1:$F$2000,4,FALSE),"")</f>
        <v>CARTONS ET SACHES PLAST - 1.04.00</v>
      </c>
      <c r="E208" s="5" t="str">
        <f>IFERROR(VLOOKUP('Requête 052'!$A207,'Requête 052'!$A$1:$F$2000,5,FALSE),"")</f>
        <v>CARTONS</v>
      </c>
      <c r="F208" s="5">
        <f>IFERROR(VLOOKUP('Requête 052'!$A207,'Requête 052'!$A$1:$F$2000,6,FALSE),"")</f>
        <v>5.54</v>
      </c>
      <c r="G208" s="15">
        <f>IFERROR(VLOOKUP(A208,'Fichier source CGECP'!$A$1:$F$1259,1,FALSE),"")</f>
        <v>4402</v>
      </c>
      <c r="H208" s="15" t="str">
        <f>IFERROR(VLOOKUP(A208,'Fichier source CGECP'!$A$1:$F$1259,2,FALSE),"")</f>
        <v>CGECP</v>
      </c>
      <c r="I208" s="38">
        <f>IFERROR(VLOOKUP(A208,'Fichier source CGECP'!$A$1:$F$1259,3,FALSE),"")</f>
        <v>43804</v>
      </c>
      <c r="J208" s="15" t="str">
        <f>IFERROR(VLOOKUP(A208,'Fichier source CGECP'!$A$1:$F$1259,4,FALSE),"")</f>
        <v>BOIS D'EMBALLAGES BRUTS</v>
      </c>
      <c r="K208" s="15" t="str">
        <f>IFERROR(VLOOKUP(A208,'Fichier source CGECP'!$A$1:$F$1259,5,FALSE),"")</f>
        <v>BOIS D'EMBALLAGES BRUTS</v>
      </c>
      <c r="L208" s="33">
        <f>IFERROR(IF(COUNTIFS($A$3:$A207,$A208,$B$3:$B207,$B208,$C$3:$C207,$C208,$D$3:$D207,$D208,$E$3:$E207,$E208,$F$3:$F207,$F208)&gt;0,"",VLOOKUP(A208,'Fichier source CGECP'!$A$1:$F$1259,6,FALSE)),"")</f>
        <v>1.38</v>
      </c>
      <c r="M208" s="36">
        <f t="shared" si="15"/>
        <v>4.16</v>
      </c>
      <c r="N208" s="35" t="str">
        <f t="shared" si="16"/>
        <v>Ok</v>
      </c>
      <c r="O208" s="35" t="str">
        <f t="shared" si="17"/>
        <v>Ecart</v>
      </c>
      <c r="P208" s="35" t="str">
        <f t="shared" si="18"/>
        <v>Ok</v>
      </c>
      <c r="Q208" s="35" t="str">
        <f t="shared" si="19"/>
        <v>Ecart</v>
      </c>
    </row>
    <row r="209" spans="1:17" ht="15.75" hidden="1" customHeight="1" x14ac:dyDescent="0.25">
      <c r="A209" s="12">
        <f>IFERROR(VLOOKUP('Requête 052'!$A208,'Requête 052'!$A$1:$F$2000,1,FALSE),"")</f>
        <v>4402</v>
      </c>
      <c r="B209" s="5" t="str">
        <f>IFERROR(VLOOKUP('Requête 052'!$A208,'Requête 052'!$A$1:$F$2000,2,FALSE),"")</f>
        <v>CGECP ST OUEN L AUMONE TDI</v>
      </c>
      <c r="C209" s="14">
        <f>IFERROR(VLOOKUP('Requête 052'!$A208,'Requête 052'!$A$1:$F$2000,3,FALSE),"")</f>
        <v>43804</v>
      </c>
      <c r="D209" s="5" t="str">
        <f>IFERROR(VLOOKUP('Requête 052'!$A208,'Requête 052'!$A$1:$F$2000,4,FALSE),"")</f>
        <v>CARTONS ET SACHES PLAST - 1.04.00</v>
      </c>
      <c r="E209" s="5" t="str">
        <f>IFERROR(VLOOKUP('Requête 052'!$A208,'Requête 052'!$A$1:$F$2000,5,FALSE),"")</f>
        <v>CARTONS</v>
      </c>
      <c r="F209" s="5">
        <f>IFERROR(VLOOKUP('Requête 052'!$A208,'Requête 052'!$A$1:$F$2000,6,FALSE),"")</f>
        <v>5.54</v>
      </c>
      <c r="G209" s="15">
        <f>IFERROR(VLOOKUP(A209,'Fichier source CGECP'!$A$1:$F$1259,1,FALSE),"")</f>
        <v>4402</v>
      </c>
      <c r="H209" s="15" t="str">
        <f>IFERROR(VLOOKUP(A209,'Fichier source CGECP'!$A$1:$F$1259,2,FALSE),"")</f>
        <v>CGECP</v>
      </c>
      <c r="I209" s="38">
        <f>IFERROR(VLOOKUP(A209,'Fichier source CGECP'!$A$1:$F$1259,3,FALSE),"")</f>
        <v>43804</v>
      </c>
      <c r="J209" s="15" t="str">
        <f>IFERROR(VLOOKUP(A209,'Fichier source CGECP'!$A$1:$F$1259,4,FALSE),"")</f>
        <v>BOIS D'EMBALLAGES BRUTS</v>
      </c>
      <c r="K209" s="15" t="str">
        <f>IFERROR(VLOOKUP(A209,'Fichier source CGECP'!$A$1:$F$1259,5,FALSE),"")</f>
        <v>BOIS D'EMBALLAGES BRUTS</v>
      </c>
      <c r="L209" s="33" t="str">
        <f>IFERROR(IF(COUNTIFS($A$3:$A208,$A209,$B$3:$B208,$B209,$C$3:$C208,$C209,$D$3:$D208,$D209,$E$3:$E208,$E209,$F$3:$F208,$F209)&gt;0,"",VLOOKUP(A209,'Fichier source CGECP'!$A$1:$F$1259,6,FALSE)),"")</f>
        <v/>
      </c>
      <c r="M209" s="36" t="str">
        <f t="shared" si="15"/>
        <v/>
      </c>
      <c r="N209" s="35" t="str">
        <f t="shared" si="16"/>
        <v>Ok</v>
      </c>
      <c r="O209" s="35" t="str">
        <f t="shared" si="17"/>
        <v>Ecart</v>
      </c>
      <c r="P209" s="35" t="str">
        <f t="shared" si="18"/>
        <v>Ok</v>
      </c>
      <c r="Q209" s="35" t="str">
        <f t="shared" si="19"/>
        <v>Ecart</v>
      </c>
    </row>
    <row r="210" spans="1:17" ht="15.75" hidden="1" customHeight="1" x14ac:dyDescent="0.25">
      <c r="A210" s="12">
        <f>IFERROR(VLOOKUP('Requête 052'!$A209,'Requête 052'!$A$1:$F$2000,1,FALSE),"")</f>
        <v>4402</v>
      </c>
      <c r="B210" s="5" t="str">
        <f>IFERROR(VLOOKUP('Requête 052'!$A209,'Requête 052'!$A$1:$F$2000,2,FALSE),"")</f>
        <v>CGECP ST OUEN L AUMONE TDI</v>
      </c>
      <c r="C210" s="14">
        <f>IFERROR(VLOOKUP('Requête 052'!$A209,'Requête 052'!$A$1:$F$2000,3,FALSE),"")</f>
        <v>43804</v>
      </c>
      <c r="D210" s="5" t="str">
        <f>IFERROR(VLOOKUP('Requête 052'!$A209,'Requête 052'!$A$1:$F$2000,4,FALSE),"")</f>
        <v>CARTONS ET SACHES PLAST - 1.04.00</v>
      </c>
      <c r="E210" s="5" t="str">
        <f>IFERROR(VLOOKUP('Requête 052'!$A209,'Requête 052'!$A$1:$F$2000,5,FALSE),"")</f>
        <v>CARTONS</v>
      </c>
      <c r="F210" s="5">
        <f>IFERROR(VLOOKUP('Requête 052'!$A209,'Requête 052'!$A$1:$F$2000,6,FALSE),"")</f>
        <v>5.54</v>
      </c>
      <c r="G210" s="15">
        <f>IFERROR(VLOOKUP(A210,'Fichier source CGECP'!$A$1:$F$1259,1,FALSE),"")</f>
        <v>4402</v>
      </c>
      <c r="H210" s="15" t="str">
        <f>IFERROR(VLOOKUP(A210,'Fichier source CGECP'!$A$1:$F$1259,2,FALSE),"")</f>
        <v>CGECP</v>
      </c>
      <c r="I210" s="38">
        <f>IFERROR(VLOOKUP(A210,'Fichier source CGECP'!$A$1:$F$1259,3,FALSE),"")</f>
        <v>43804</v>
      </c>
      <c r="J210" s="15" t="str">
        <f>IFERROR(VLOOKUP(A210,'Fichier source CGECP'!$A$1:$F$1259,4,FALSE),"")</f>
        <v>BOIS D'EMBALLAGES BRUTS</v>
      </c>
      <c r="K210" s="15" t="str">
        <f>IFERROR(VLOOKUP(A210,'Fichier source CGECP'!$A$1:$F$1259,5,FALSE),"")</f>
        <v>BOIS D'EMBALLAGES BRUTS</v>
      </c>
      <c r="L210" s="33" t="str">
        <f>IFERROR(IF(COUNTIFS($A$3:$A209,$A210,$B$3:$B209,$B210,$C$3:$C209,$C210,$D$3:$D209,$D210,$E$3:$E209,$E210,$F$3:$F209,$F210)&gt;0,"",VLOOKUP(A210,'Fichier source CGECP'!$A$1:$F$1259,6,FALSE)),"")</f>
        <v/>
      </c>
      <c r="M210" s="36" t="str">
        <f t="shared" si="15"/>
        <v/>
      </c>
      <c r="N210" s="35" t="str">
        <f t="shared" si="16"/>
        <v>Ok</v>
      </c>
      <c r="O210" s="35" t="str">
        <f t="shared" si="17"/>
        <v>Ecart</v>
      </c>
      <c r="P210" s="35" t="str">
        <f t="shared" si="18"/>
        <v>Ok</v>
      </c>
      <c r="Q210" s="35" t="str">
        <f t="shared" si="19"/>
        <v>Ecart</v>
      </c>
    </row>
    <row r="211" spans="1:17" ht="15.75" hidden="1" customHeight="1" x14ac:dyDescent="0.25">
      <c r="A211" s="12">
        <f>IFERROR(VLOOKUP('Requête 052'!$A210,'Requête 052'!$A$1:$F$2000,1,FALSE),"")</f>
        <v>4405</v>
      </c>
      <c r="B211" s="5" t="str">
        <f>IFERROR(VLOOKUP('Requête 052'!$A210,'Requête 052'!$A$1:$F$2000,2,FALSE),"")</f>
        <v>CGECP ST OUEN L AUMONE TDI</v>
      </c>
      <c r="C211" s="14">
        <f>IFERROR(VLOOKUP('Requête 052'!$A210,'Requête 052'!$A$1:$F$2000,3,FALSE),"")</f>
        <v>43804</v>
      </c>
      <c r="D211" s="5" t="str">
        <f>IFERROR(VLOOKUP('Requête 052'!$A210,'Requête 052'!$A$1:$F$2000,4,FALSE),"")</f>
        <v>ENCOMBRANTS</v>
      </c>
      <c r="E211" s="5" t="str">
        <f>IFERROR(VLOOKUP('Requête 052'!$A210,'Requête 052'!$A$1:$F$2000,5,FALSE),"")</f>
        <v>ENCOMBRANTS</v>
      </c>
      <c r="F211" s="5">
        <f>IFERROR(VLOOKUP('Requête 052'!$A210,'Requête 052'!$A$1:$F$2000,6,FALSE),"")</f>
        <v>3.3000000000000002E-2</v>
      </c>
      <c r="G211" s="15" t="str">
        <f>IFERROR(VLOOKUP(A211,'Fichier source CGECP'!$A$1:$F$1259,1,FALSE),"")</f>
        <v/>
      </c>
      <c r="H211" s="15" t="str">
        <f>IFERROR(VLOOKUP(A211,'Fichier source CGECP'!$A$1:$F$1259,2,FALSE),"")</f>
        <v/>
      </c>
      <c r="I211" s="38" t="str">
        <f>IFERROR(VLOOKUP(A211,'Fichier source CGECP'!$A$1:$F$1259,3,FALSE),"")</f>
        <v/>
      </c>
      <c r="J211" s="15" t="str">
        <f>IFERROR(VLOOKUP(A211,'Fichier source CGECP'!$A$1:$F$1259,4,FALSE),"")</f>
        <v/>
      </c>
      <c r="K211" s="15" t="str">
        <f>IFERROR(VLOOKUP(A211,'Fichier source CGECP'!$A$1:$F$1259,5,FALSE),"")</f>
        <v/>
      </c>
      <c r="L211" s="33" t="str">
        <f>IFERROR(IF(COUNTIFS($A$3:$A210,$A211,$B$3:$B210,$B211,$C$3:$C210,$C211,$D$3:$D210,$D211,$E$3:$E210,$E211,$F$3:$F210,$F211)&gt;0,"",VLOOKUP(A211,'Fichier source CGECP'!$A$1:$F$1259,6,FALSE)),"")</f>
        <v/>
      </c>
      <c r="M211" s="36" t="str">
        <f t="shared" si="15"/>
        <v/>
      </c>
      <c r="N211" s="35" t="str">
        <f t="shared" si="16"/>
        <v>Ok</v>
      </c>
      <c r="O211" s="35" t="str">
        <f t="shared" si="17"/>
        <v>Ecart</v>
      </c>
      <c r="P211" s="35" t="str">
        <f t="shared" si="18"/>
        <v>Ok</v>
      </c>
      <c r="Q211" s="35" t="str">
        <f t="shared" si="19"/>
        <v>Ecart</v>
      </c>
    </row>
    <row r="212" spans="1:17" ht="15.75" hidden="1" customHeight="1" x14ac:dyDescent="0.25">
      <c r="A212" s="12">
        <f>IFERROR(VLOOKUP('Requête 052'!$A211,'Requête 052'!$A$1:$F$2000,1,FALSE),"")</f>
        <v>4414</v>
      </c>
      <c r="B212" s="5" t="str">
        <f>IFERROR(VLOOKUP('Requête 052'!$A211,'Requête 052'!$A$1:$F$2000,2,FALSE),"")</f>
        <v>CGECP ST OUEN L AUMONE TDI</v>
      </c>
      <c r="C212" s="14">
        <f>IFERROR(VLOOKUP('Requête 052'!$A211,'Requête 052'!$A$1:$F$2000,3,FALSE),"")</f>
        <v>43804</v>
      </c>
      <c r="D212" s="5" t="str">
        <f>IFERROR(VLOOKUP('Requête 052'!$A211,'Requête 052'!$A$1:$F$2000,4,FALSE),"")</f>
        <v>ENCOMBRANTS</v>
      </c>
      <c r="E212" s="5" t="str">
        <f>IFERROR(VLOOKUP('Requête 052'!$A211,'Requête 052'!$A$1:$F$2000,5,FALSE),"")</f>
        <v>ENCOMBRANTS</v>
      </c>
      <c r="F212" s="5">
        <f>IFERROR(VLOOKUP('Requête 052'!$A211,'Requête 052'!$A$1:$F$2000,6,FALSE),"")</f>
        <v>5.76</v>
      </c>
      <c r="G212" s="15" t="str">
        <f>IFERROR(VLOOKUP(A212,'Fichier source CGECP'!$A$1:$F$1259,1,FALSE),"")</f>
        <v/>
      </c>
      <c r="H212" s="15" t="str">
        <f>IFERROR(VLOOKUP(A212,'Fichier source CGECP'!$A$1:$F$1259,2,FALSE),"")</f>
        <v/>
      </c>
      <c r="I212" s="38" t="str">
        <f>IFERROR(VLOOKUP(A212,'Fichier source CGECP'!$A$1:$F$1259,3,FALSE),"")</f>
        <v/>
      </c>
      <c r="J212" s="15" t="str">
        <f>IFERROR(VLOOKUP(A212,'Fichier source CGECP'!$A$1:$F$1259,4,FALSE),"")</f>
        <v/>
      </c>
      <c r="K212" s="15" t="str">
        <f>IFERROR(VLOOKUP(A212,'Fichier source CGECP'!$A$1:$F$1259,5,FALSE),"")</f>
        <v/>
      </c>
      <c r="L212" s="33" t="str">
        <f>IFERROR(IF(COUNTIFS($A$3:$A211,$A212,$B$3:$B211,$B212,$C$3:$C211,$C212,$D$3:$D211,$D212,$E$3:$E211,$E212,$F$3:$F211,$F212)&gt;0,"",VLOOKUP(A212,'Fichier source CGECP'!$A$1:$F$1259,6,FALSE)),"")</f>
        <v/>
      </c>
      <c r="M212" s="36" t="str">
        <f t="shared" si="15"/>
        <v/>
      </c>
      <c r="N212" s="35" t="str">
        <f t="shared" si="16"/>
        <v>Ok</v>
      </c>
      <c r="O212" s="35" t="str">
        <f t="shared" si="17"/>
        <v>Ecart</v>
      </c>
      <c r="P212" s="35" t="str">
        <f t="shared" si="18"/>
        <v>Ok</v>
      </c>
      <c r="Q212" s="35" t="str">
        <f t="shared" si="19"/>
        <v>Ecart</v>
      </c>
    </row>
    <row r="213" spans="1:17" ht="15.75" hidden="1" customHeight="1" x14ac:dyDescent="0.25">
      <c r="A213" s="12">
        <f>IFERROR(VLOOKUP('Requête 052'!$A212,'Requête 052'!$A$1:$F$2000,1,FALSE),"")</f>
        <v>4418</v>
      </c>
      <c r="B213" s="5" t="str">
        <f>IFERROR(VLOOKUP('Requête 052'!$A212,'Requête 052'!$A$1:$F$2000,2,FALSE),"")</f>
        <v>CGECP ST OUEN L AUMONE TDI</v>
      </c>
      <c r="C213" s="14">
        <f>IFERROR(VLOOKUP('Requête 052'!$A212,'Requête 052'!$A$1:$F$2000,3,FALSE),"")</f>
        <v>43804</v>
      </c>
      <c r="D213" s="5" t="str">
        <f>IFERROR(VLOOKUP('Requête 052'!$A212,'Requête 052'!$A$1:$F$2000,4,FALSE),"")</f>
        <v>DECHETS INDUSTRIELS BANALS</v>
      </c>
      <c r="E213" s="5" t="str">
        <f>IFERROR(VLOOKUP('Requête 052'!$A212,'Requête 052'!$A$1:$F$2000,5,FALSE),"")</f>
        <v>DECHETS INDUSTRIELS BANALS</v>
      </c>
      <c r="F213" s="5">
        <f>IFERROR(VLOOKUP('Requête 052'!$A212,'Requête 052'!$A$1:$F$2000,6,FALSE),"")</f>
        <v>1.74</v>
      </c>
      <c r="G213" s="15">
        <f>IFERROR(VLOOKUP(A213,'Fichier source CGECP'!$A$1:$F$1259,1,FALSE),"")</f>
        <v>4418</v>
      </c>
      <c r="H213" s="15" t="str">
        <f>IFERROR(VLOOKUP(A213,'Fichier source CGECP'!$A$1:$F$1259,2,FALSE),"")</f>
        <v>CGECP</v>
      </c>
      <c r="I213" s="38">
        <f>IFERROR(VLOOKUP(A213,'Fichier source CGECP'!$A$1:$F$1259,3,FALSE),"")</f>
        <v>43804</v>
      </c>
      <c r="J213" s="15" t="str">
        <f>IFERROR(VLOOKUP(A213,'Fichier source CGECP'!$A$1:$F$1259,4,FALSE),"")</f>
        <v>DECHETS INDUSTRIELS BANALS</v>
      </c>
      <c r="K213" s="15" t="str">
        <f>IFERROR(VLOOKUP(A213,'Fichier source CGECP'!$A$1:$F$1259,5,FALSE),"")</f>
        <v>DECHETS INDUSTRIELS BANALS</v>
      </c>
      <c r="L213" s="33">
        <f>IFERROR(IF(COUNTIFS($A$3:$A212,$A213,$B$3:$B212,$B213,$C$3:$C212,$C213,$D$3:$D212,$D213,$E$3:$E212,$E213,$F$3:$F212,$F213)&gt;0,"",VLOOKUP(A213,'Fichier source CGECP'!$A$1:$F$1259,6,FALSE)),"")</f>
        <v>2.48</v>
      </c>
      <c r="M213" s="36">
        <f t="shared" ref="M213:M276" si="20">IFERROR(F213-L213,"")</f>
        <v>-0.74</v>
      </c>
      <c r="N213" s="35" t="str">
        <f t="shared" si="16"/>
        <v>Ok</v>
      </c>
      <c r="O213" s="35" t="str">
        <f t="shared" si="17"/>
        <v>Ok</v>
      </c>
      <c r="P213" s="35" t="str">
        <f t="shared" si="18"/>
        <v>Ecart</v>
      </c>
      <c r="Q213" s="35" t="str">
        <f t="shared" si="19"/>
        <v>Ecart</v>
      </c>
    </row>
    <row r="214" spans="1:17" ht="15.75" hidden="1" customHeight="1" x14ac:dyDescent="0.25">
      <c r="A214" s="12">
        <f>IFERROR(VLOOKUP('Requête 052'!$A213,'Requête 052'!$A$1:$F$2000,1,FALSE),"")</f>
        <v>4420</v>
      </c>
      <c r="B214" s="5" t="str">
        <f>IFERROR(VLOOKUP('Requête 052'!$A213,'Requête 052'!$A$1:$F$2000,2,FALSE),"")</f>
        <v>CGECP ST OUEN L AUMONE TDI</v>
      </c>
      <c r="C214" s="14">
        <f>IFERROR(VLOOKUP('Requête 052'!$A213,'Requête 052'!$A$1:$F$2000,3,FALSE),"")</f>
        <v>43804</v>
      </c>
      <c r="D214" s="5" t="str">
        <f>IFERROR(VLOOKUP('Requête 052'!$A213,'Requête 052'!$A$1:$F$2000,4,FALSE),"")</f>
        <v>BOIS D'EMBALLAGES BRUTS</v>
      </c>
      <c r="E214" s="5" t="str">
        <f>IFERROR(VLOOKUP('Requête 052'!$A213,'Requête 052'!$A$1:$F$2000,5,FALSE),"")</f>
        <v>BOIS D'EMBALLAGES BRUTS</v>
      </c>
      <c r="F214" s="5">
        <f>IFERROR(VLOOKUP('Requête 052'!$A213,'Requête 052'!$A$1:$F$2000,6,FALSE),"")</f>
        <v>4.68</v>
      </c>
      <c r="G214" s="15">
        <f>IFERROR(VLOOKUP(A214,'Fichier source CGECP'!$A$1:$F$1259,1,FALSE),"")</f>
        <v>4420</v>
      </c>
      <c r="H214" s="15" t="str">
        <f>IFERROR(VLOOKUP(A214,'Fichier source CGECP'!$A$1:$F$1259,2,FALSE),"")</f>
        <v>CGECP</v>
      </c>
      <c r="I214" s="38">
        <f>IFERROR(VLOOKUP(A214,'Fichier source CGECP'!$A$1:$F$1259,3,FALSE),"")</f>
        <v>43804</v>
      </c>
      <c r="J214" s="15" t="str">
        <f>IFERROR(VLOOKUP(A214,'Fichier source CGECP'!$A$1:$F$1259,4,FALSE),"")</f>
        <v>DECHETS INDUSTRIELS BANALS</v>
      </c>
      <c r="K214" s="15" t="str">
        <f>IFERROR(VLOOKUP(A214,'Fichier source CGECP'!$A$1:$F$1259,5,FALSE),"")</f>
        <v>DECHETS INDUSTRIELS BANALS</v>
      </c>
      <c r="L214" s="33">
        <f>IFERROR(IF(COUNTIFS($A$3:$A213,$A214,$B$3:$B213,$B214,$C$3:$C213,$C214,$D$3:$D213,$D214,$E$3:$E213,$E214,$F$3:$F213,$F214)&gt;0,"",VLOOKUP(A214,'Fichier source CGECP'!$A$1:$F$1259,6,FALSE)),"")</f>
        <v>2.14</v>
      </c>
      <c r="M214" s="36">
        <f t="shared" si="20"/>
        <v>2.5399999999999996</v>
      </c>
      <c r="N214" s="35" t="str">
        <f t="shared" si="16"/>
        <v>Ok</v>
      </c>
      <c r="O214" s="35" t="str">
        <f t="shared" si="17"/>
        <v>Ecart</v>
      </c>
      <c r="P214" s="35" t="str">
        <f t="shared" si="18"/>
        <v>Ok</v>
      </c>
      <c r="Q214" s="35" t="str">
        <f t="shared" si="19"/>
        <v>Ecart</v>
      </c>
    </row>
    <row r="215" spans="1:17" ht="15.75" hidden="1" customHeight="1" x14ac:dyDescent="0.25">
      <c r="A215" s="12">
        <f>IFERROR(VLOOKUP('Requête 052'!$A214,'Requête 052'!$A$1:$F$2000,1,FALSE),"")</f>
        <v>4420</v>
      </c>
      <c r="B215" s="5" t="str">
        <f>IFERROR(VLOOKUP('Requête 052'!$A214,'Requête 052'!$A$1:$F$2000,2,FALSE),"")</f>
        <v>CGECP ST OUEN L AUMONE TDI</v>
      </c>
      <c r="C215" s="14">
        <f>IFERROR(VLOOKUP('Requête 052'!$A214,'Requête 052'!$A$1:$F$2000,3,FALSE),"")</f>
        <v>43804</v>
      </c>
      <c r="D215" s="5" t="str">
        <f>IFERROR(VLOOKUP('Requête 052'!$A214,'Requête 052'!$A$1:$F$2000,4,FALSE),"")</f>
        <v>BOIS D'EMBALLAGES BRUTS</v>
      </c>
      <c r="E215" s="5" t="str">
        <f>IFERROR(VLOOKUP('Requête 052'!$A214,'Requête 052'!$A$1:$F$2000,5,FALSE),"")</f>
        <v>BOIS D'EMBALLAGES BRUTS</v>
      </c>
      <c r="F215" s="5">
        <f>IFERROR(VLOOKUP('Requête 052'!$A214,'Requête 052'!$A$1:$F$2000,6,FALSE),"")</f>
        <v>4.68</v>
      </c>
      <c r="G215" s="15">
        <f>IFERROR(VLOOKUP(A215,'Fichier source CGECP'!$A$1:$F$1259,1,FALSE),"")</f>
        <v>4420</v>
      </c>
      <c r="H215" s="15" t="str">
        <f>IFERROR(VLOOKUP(A215,'Fichier source CGECP'!$A$1:$F$1259,2,FALSE),"")</f>
        <v>CGECP</v>
      </c>
      <c r="I215" s="38">
        <f>IFERROR(VLOOKUP(A215,'Fichier source CGECP'!$A$1:$F$1259,3,FALSE),"")</f>
        <v>43804</v>
      </c>
      <c r="J215" s="15" t="str">
        <f>IFERROR(VLOOKUP(A215,'Fichier source CGECP'!$A$1:$F$1259,4,FALSE),"")</f>
        <v>DECHETS INDUSTRIELS BANALS</v>
      </c>
      <c r="K215" s="15" t="str">
        <f>IFERROR(VLOOKUP(A215,'Fichier source CGECP'!$A$1:$F$1259,5,FALSE),"")</f>
        <v>DECHETS INDUSTRIELS BANALS</v>
      </c>
      <c r="L215" s="33" t="str">
        <f>IFERROR(IF(COUNTIFS($A$3:$A214,$A215,$B$3:$B214,$B215,$C$3:$C214,$C215,$D$3:$D214,$D215,$E$3:$E214,$E215,$F$3:$F214,$F215)&gt;0,"",VLOOKUP(A215,'Fichier source CGECP'!$A$1:$F$1259,6,FALSE)),"")</f>
        <v/>
      </c>
      <c r="M215" s="36" t="str">
        <f t="shared" si="20"/>
        <v/>
      </c>
      <c r="N215" s="35" t="str">
        <f t="shared" si="16"/>
        <v>Ok</v>
      </c>
      <c r="O215" s="35" t="str">
        <f t="shared" si="17"/>
        <v>Ecart</v>
      </c>
      <c r="P215" s="35" t="str">
        <f t="shared" si="18"/>
        <v>Ok</v>
      </c>
      <c r="Q215" s="35" t="str">
        <f t="shared" si="19"/>
        <v>Ecart</v>
      </c>
    </row>
    <row r="216" spans="1:17" ht="15.75" hidden="1" customHeight="1" x14ac:dyDescent="0.25">
      <c r="A216" s="12">
        <f>IFERROR(VLOOKUP('Requête 052'!$A215,'Requête 052'!$A$1:$F$2000,1,FALSE),"")</f>
        <v>4424</v>
      </c>
      <c r="B216" s="5" t="str">
        <f>IFERROR(VLOOKUP('Requête 052'!$A215,'Requête 052'!$A$1:$F$2000,2,FALSE),"")</f>
        <v>CGECP ST OUEN L AUMONE TDI</v>
      </c>
      <c r="C216" s="14">
        <f>IFERROR(VLOOKUP('Requête 052'!$A215,'Requête 052'!$A$1:$F$2000,3,FALSE),"")</f>
        <v>43804</v>
      </c>
      <c r="D216" s="5" t="str">
        <f>IFERROR(VLOOKUP('Requête 052'!$A215,'Requête 052'!$A$1:$F$2000,4,FALSE),"")</f>
        <v>DECHETS INDUSTRIELS BANALS</v>
      </c>
      <c r="E216" s="5" t="str">
        <f>IFERROR(VLOOKUP('Requête 052'!$A215,'Requête 052'!$A$1:$F$2000,5,FALSE),"")</f>
        <v>DECHETS INDUSTRIELS BANALS</v>
      </c>
      <c r="F216" s="5">
        <f>IFERROR(VLOOKUP('Requête 052'!$A215,'Requête 052'!$A$1:$F$2000,6,FALSE),"")</f>
        <v>0.12</v>
      </c>
      <c r="G216" s="15">
        <f>IFERROR(VLOOKUP(A216,'Fichier source CGECP'!$A$1:$F$1259,1,FALSE),"")</f>
        <v>4424</v>
      </c>
      <c r="H216" s="15" t="str">
        <f>IFERROR(VLOOKUP(A216,'Fichier source CGECP'!$A$1:$F$1259,2,FALSE),"")</f>
        <v>CGECP</v>
      </c>
      <c r="I216" s="38">
        <f>IFERROR(VLOOKUP(A216,'Fichier source CGECP'!$A$1:$F$1259,3,FALSE),"")</f>
        <v>43804</v>
      </c>
      <c r="J216" s="15">
        <f>IFERROR(VLOOKUP(A216,'Fichier source CGECP'!$A$1:$F$1259,4,FALSE),"")</f>
        <v>0</v>
      </c>
      <c r="K216" s="15" t="str">
        <f>IFERROR(VLOOKUP(A216,'Fichier source CGECP'!$A$1:$F$1259,5,FALSE),"")</f>
        <v>DECHETS INDUSTRIELS BANALS</v>
      </c>
      <c r="L216" s="33">
        <f>IFERROR(IF(COUNTIFS($A$3:$A215,$A216,$B$3:$B215,$B216,$C$3:$C215,$C216,$D$3:$D215,$D216,$E$3:$E215,$E216,$F$3:$F215,$F216)&gt;0,"",VLOOKUP(A216,'Fichier source CGECP'!$A$1:$F$1259,6,FALSE)),"")</f>
        <v>2.52</v>
      </c>
      <c r="M216" s="36">
        <f t="shared" si="20"/>
        <v>-2.4</v>
      </c>
      <c r="N216" s="35" t="str">
        <f t="shared" si="16"/>
        <v>Ok</v>
      </c>
      <c r="O216" s="35" t="str">
        <f t="shared" si="17"/>
        <v>Ok</v>
      </c>
      <c r="P216" s="35" t="str">
        <f t="shared" si="18"/>
        <v>Ecart</v>
      </c>
      <c r="Q216" s="35" t="str">
        <f t="shared" si="19"/>
        <v>Ecart</v>
      </c>
    </row>
    <row r="217" spans="1:17" ht="15.75" hidden="1" customHeight="1" x14ac:dyDescent="0.25">
      <c r="A217" s="12">
        <f>IFERROR(VLOOKUP('Requête 052'!$A216,'Requête 052'!$A$1:$F$2000,1,FALSE),"")</f>
        <v>4434</v>
      </c>
      <c r="B217" s="5" t="str">
        <f>IFERROR(VLOOKUP('Requête 052'!$A216,'Requête 052'!$A$1:$F$2000,2,FALSE),"")</f>
        <v>CGECP ST OUEN L AUMONE TDI</v>
      </c>
      <c r="C217" s="14">
        <f>IFERROR(VLOOKUP('Requête 052'!$A216,'Requête 052'!$A$1:$F$2000,3,FALSE),"")</f>
        <v>43804</v>
      </c>
      <c r="D217" s="5" t="str">
        <f>IFERROR(VLOOKUP('Requête 052'!$A216,'Requête 052'!$A$1:$F$2000,4,FALSE),"")</f>
        <v>GRAVATS EN MELANGE</v>
      </c>
      <c r="E217" s="5" t="str">
        <f>IFERROR(VLOOKUP('Requête 052'!$A216,'Requête 052'!$A$1:$F$2000,5,FALSE),"")</f>
        <v>GRAVATS EN MELANGE</v>
      </c>
      <c r="F217" s="5">
        <f>IFERROR(VLOOKUP('Requête 052'!$A216,'Requête 052'!$A$1:$F$2000,6,FALSE),"")</f>
        <v>1.38</v>
      </c>
      <c r="G217" s="15" t="str">
        <f>IFERROR(VLOOKUP(A217,'Fichier source CGECP'!$A$1:$F$1259,1,FALSE),"")</f>
        <v/>
      </c>
      <c r="H217" s="15" t="str">
        <f>IFERROR(VLOOKUP(A217,'Fichier source CGECP'!$A$1:$F$1259,2,FALSE),"")</f>
        <v/>
      </c>
      <c r="I217" s="38" t="str">
        <f>IFERROR(VLOOKUP(A217,'Fichier source CGECP'!$A$1:$F$1259,3,FALSE),"")</f>
        <v/>
      </c>
      <c r="J217" s="15" t="str">
        <f>IFERROR(VLOOKUP(A217,'Fichier source CGECP'!$A$1:$F$1259,4,FALSE),"")</f>
        <v/>
      </c>
      <c r="K217" s="15" t="str">
        <f>IFERROR(VLOOKUP(A217,'Fichier source CGECP'!$A$1:$F$1259,5,FALSE),"")</f>
        <v/>
      </c>
      <c r="L217" s="33" t="str">
        <f>IFERROR(IF(COUNTIFS($A$3:$A216,$A217,$B$3:$B216,$B217,$C$3:$C216,$C217,$D$3:$D216,$D217,$E$3:$E216,$E217,$F$3:$F216,$F217)&gt;0,"",VLOOKUP(A217,'Fichier source CGECP'!$A$1:$F$1259,6,FALSE)),"")</f>
        <v/>
      </c>
      <c r="M217" s="36" t="str">
        <f t="shared" si="20"/>
        <v/>
      </c>
      <c r="N217" s="35" t="str">
        <f t="shared" si="16"/>
        <v>Ok</v>
      </c>
      <c r="O217" s="35" t="str">
        <f t="shared" si="17"/>
        <v>Ecart</v>
      </c>
      <c r="P217" s="35" t="str">
        <f t="shared" si="18"/>
        <v>Ok</v>
      </c>
      <c r="Q217" s="35" t="str">
        <f t="shared" si="19"/>
        <v>Ecart</v>
      </c>
    </row>
    <row r="218" spans="1:17" ht="15.75" hidden="1" customHeight="1" x14ac:dyDescent="0.25">
      <c r="A218" s="12">
        <f>IFERROR(VLOOKUP('Requête 052'!$A217,'Requête 052'!$A$1:$F$2000,1,FALSE),"")</f>
        <v>4438</v>
      </c>
      <c r="B218" s="5" t="str">
        <f>IFERROR(VLOOKUP('Requête 052'!$A217,'Requête 052'!$A$1:$F$2000,2,FALSE),"")</f>
        <v>CGECP ST OUEN L AUMONE TDI</v>
      </c>
      <c r="C218" s="14">
        <f>IFERROR(VLOOKUP('Requête 052'!$A217,'Requête 052'!$A$1:$F$2000,3,FALSE),"")</f>
        <v>43804</v>
      </c>
      <c r="D218" s="5" t="str">
        <f>IFERROR(VLOOKUP('Requête 052'!$A217,'Requête 052'!$A$1:$F$2000,4,FALSE),"")</f>
        <v>DECHETS INDUSTRIELS BANALS</v>
      </c>
      <c r="E218" s="5" t="str">
        <f>IFERROR(VLOOKUP('Requête 052'!$A217,'Requête 052'!$A$1:$F$2000,5,FALSE),"")</f>
        <v>ENCOMBRANTS</v>
      </c>
      <c r="F218" s="5">
        <f>IFERROR(VLOOKUP('Requête 052'!$A217,'Requête 052'!$A$1:$F$2000,6,FALSE),"")</f>
        <v>1.02</v>
      </c>
      <c r="G218" s="15">
        <f>IFERROR(VLOOKUP(A218,'Fichier source CGECP'!$A$1:$F$1259,1,FALSE),"")</f>
        <v>4438</v>
      </c>
      <c r="H218" s="15" t="str">
        <f>IFERROR(VLOOKUP(A218,'Fichier source CGECP'!$A$1:$F$1259,2,FALSE),"")</f>
        <v>CGECP</v>
      </c>
      <c r="I218" s="38">
        <f>IFERROR(VLOOKUP(A218,'Fichier source CGECP'!$A$1:$F$1259,3,FALSE),"")</f>
        <v>43804</v>
      </c>
      <c r="J218" s="15" t="str">
        <f>IFERROR(VLOOKUP(A218,'Fichier source CGECP'!$A$1:$F$1259,4,FALSE),"")</f>
        <v>ONDULES RECUPERES - 1.05.00</v>
      </c>
      <c r="K218" s="15" t="str">
        <f>IFERROR(VLOOKUP(A218,'Fichier source CGECP'!$A$1:$F$1259,5,FALSE),"")</f>
        <v>ONDULES RECUPERES - 1.05.00</v>
      </c>
      <c r="L218" s="33">
        <f>IFERROR(IF(COUNTIFS($A$3:$A217,$A218,$B$3:$B217,$B218,$C$3:$C217,$C218,$D$3:$D217,$D218,$E$3:$E217,$E218,$F$3:$F217,$F218)&gt;0,"",VLOOKUP(A218,'Fichier source CGECP'!$A$1:$F$1259,6,FALSE)),"")</f>
        <v>1.66</v>
      </c>
      <c r="M218" s="36">
        <f t="shared" si="20"/>
        <v>-0.6399999999999999</v>
      </c>
      <c r="N218" s="35" t="str">
        <f t="shared" si="16"/>
        <v>Ok</v>
      </c>
      <c r="O218" s="35" t="str">
        <f t="shared" si="17"/>
        <v>Ecart</v>
      </c>
      <c r="P218" s="35" t="str">
        <f t="shared" si="18"/>
        <v>Ecart</v>
      </c>
      <c r="Q218" s="35" t="str">
        <f t="shared" si="19"/>
        <v>Ecart</v>
      </c>
    </row>
    <row r="219" spans="1:17" ht="15.75" hidden="1" customHeight="1" x14ac:dyDescent="0.25">
      <c r="A219" s="12">
        <f>IFERROR(VLOOKUP('Requête 052'!$A218,'Requête 052'!$A$1:$F$2000,1,FALSE),"")</f>
        <v>4450</v>
      </c>
      <c r="B219" s="5" t="str">
        <f>IFERROR(VLOOKUP('Requête 052'!$A218,'Requête 052'!$A$1:$F$2000,2,FALSE),"")</f>
        <v>CGECP ST OUEN L AUMONE TDI</v>
      </c>
      <c r="C219" s="14">
        <f>IFERROR(VLOOKUP('Requête 052'!$A218,'Requête 052'!$A$1:$F$2000,3,FALSE),"")</f>
        <v>43804</v>
      </c>
      <c r="D219" s="5" t="str">
        <f>IFERROR(VLOOKUP('Requête 052'!$A218,'Requête 052'!$A$1:$F$2000,4,FALSE),"")</f>
        <v>DECHETS INDUSTRIELS BANALS</v>
      </c>
      <c r="E219" s="5" t="str">
        <f>IFERROR(VLOOKUP('Requête 052'!$A218,'Requête 052'!$A$1:$F$2000,5,FALSE),"")</f>
        <v>DECHETS INDUSTRIELS BANALS</v>
      </c>
      <c r="F219" s="5">
        <f>IFERROR(VLOOKUP('Requête 052'!$A218,'Requête 052'!$A$1:$F$2000,6,FALSE),"")</f>
        <v>0.04</v>
      </c>
      <c r="G219" s="15">
        <f>IFERROR(VLOOKUP(A219,'Fichier source CGECP'!$A$1:$F$1259,1,FALSE),"")</f>
        <v>4450</v>
      </c>
      <c r="H219" s="15" t="str">
        <f>IFERROR(VLOOKUP(A219,'Fichier source CGECP'!$A$1:$F$1259,2,FALSE),"")</f>
        <v>CGECP</v>
      </c>
      <c r="I219" s="38">
        <f>IFERROR(VLOOKUP(A219,'Fichier source CGECP'!$A$1:$F$1259,3,FALSE),"")</f>
        <v>43804</v>
      </c>
      <c r="J219" s="15" t="str">
        <f>IFERROR(VLOOKUP(A219,'Fichier source CGECP'!$A$1:$F$1259,4,FALSE),"")</f>
        <v>FERRAILLES A BROYER (FAB)</v>
      </c>
      <c r="K219" s="15" t="str">
        <f>IFERROR(VLOOKUP(A219,'Fichier source CGECP'!$A$1:$F$1259,5,FALSE),"")</f>
        <v>FERRAILLES A BROYER (FAB)</v>
      </c>
      <c r="L219" s="33">
        <f>IFERROR(IF(COUNTIFS($A$3:$A218,$A219,$B$3:$B218,$B219,$C$3:$C218,$C219,$D$3:$D218,$D219,$E$3:$E218,$E219,$F$3:$F218,$F219)&gt;0,"",VLOOKUP(A219,'Fichier source CGECP'!$A$1:$F$1259,6,FALSE)),"")</f>
        <v>2.2599999999999998</v>
      </c>
      <c r="M219" s="36">
        <f t="shared" si="20"/>
        <v>-2.2199999999999998</v>
      </c>
      <c r="N219" s="35" t="str">
        <f t="shared" si="16"/>
        <v>Ok</v>
      </c>
      <c r="O219" s="35" t="str">
        <f t="shared" si="17"/>
        <v>Ecart</v>
      </c>
      <c r="P219" s="35" t="str">
        <f t="shared" si="18"/>
        <v>Ecart</v>
      </c>
      <c r="Q219" s="35" t="str">
        <f t="shared" si="19"/>
        <v>Ecart</v>
      </c>
    </row>
    <row r="220" spans="1:17" ht="15.75" hidden="1" customHeight="1" x14ac:dyDescent="0.25">
      <c r="A220" s="12">
        <f>IFERROR(VLOOKUP('Requête 052'!$A219,'Requête 052'!$A$1:$F$2000,1,FALSE),"")</f>
        <v>4452</v>
      </c>
      <c r="B220" s="5" t="str">
        <f>IFERROR(VLOOKUP('Requête 052'!$A219,'Requête 052'!$A$1:$F$2000,2,FALSE),"")</f>
        <v>CGECP ST OUEN L AUMONE TDI</v>
      </c>
      <c r="C220" s="14">
        <f>IFERROR(VLOOKUP('Requête 052'!$A219,'Requête 052'!$A$1:$F$2000,3,FALSE),"")</f>
        <v>43804</v>
      </c>
      <c r="D220" s="5" t="str">
        <f>IFERROR(VLOOKUP('Requête 052'!$A219,'Requête 052'!$A$1:$F$2000,4,FALSE),"")</f>
        <v>CARTONS</v>
      </c>
      <c r="E220" s="5" t="str">
        <f>IFERROR(VLOOKUP('Requête 052'!$A219,'Requête 052'!$A$1:$F$2000,5,FALSE),"")</f>
        <v>CARTONS</v>
      </c>
      <c r="F220" s="5">
        <f>IFERROR(VLOOKUP('Requête 052'!$A219,'Requête 052'!$A$1:$F$2000,6,FALSE),"")</f>
        <v>8.44</v>
      </c>
      <c r="G220" s="15">
        <f>IFERROR(VLOOKUP(A220,'Fichier source CGECP'!$A$1:$F$1259,1,FALSE),"")</f>
        <v>4452</v>
      </c>
      <c r="H220" s="15" t="str">
        <f>IFERROR(VLOOKUP(A220,'Fichier source CGECP'!$A$1:$F$1259,2,FALSE),"")</f>
        <v>CGECP</v>
      </c>
      <c r="I220" s="38">
        <f>IFERROR(VLOOKUP(A220,'Fichier source CGECP'!$A$1:$F$1259,3,FALSE),"")</f>
        <v>43804</v>
      </c>
      <c r="J220" s="15" t="str">
        <f>IFERROR(VLOOKUP(A220,'Fichier source CGECP'!$A$1:$F$1259,4,FALSE),"")</f>
        <v>GROS DE MAGASIN - 1.02.00</v>
      </c>
      <c r="K220" s="15" t="str">
        <f>IFERROR(VLOOKUP(A220,'Fichier source CGECP'!$A$1:$F$1259,5,FALSE),"")</f>
        <v>GROS DE MAGASIN - 1.02.00</v>
      </c>
      <c r="L220" s="33">
        <f>IFERROR(IF(COUNTIFS($A$3:$A219,$A220,$B$3:$B219,$B220,$C$3:$C219,$C220,$D$3:$D219,$D220,$E$3:$E219,$E220,$F$3:$F219,$F220)&gt;0,"",VLOOKUP(A220,'Fichier source CGECP'!$A$1:$F$1259,6,FALSE)),"")</f>
        <v>0.38</v>
      </c>
      <c r="M220" s="36">
        <f t="shared" si="20"/>
        <v>8.0599999999999987</v>
      </c>
      <c r="N220" s="35" t="str">
        <f t="shared" si="16"/>
        <v>Ok</v>
      </c>
      <c r="O220" s="35" t="str">
        <f t="shared" si="17"/>
        <v>Ecart</v>
      </c>
      <c r="P220" s="35" t="str">
        <f t="shared" si="18"/>
        <v>Ok</v>
      </c>
      <c r="Q220" s="35" t="str">
        <f t="shared" si="19"/>
        <v>Ecart</v>
      </c>
    </row>
    <row r="221" spans="1:17" ht="15.75" hidden="1" customHeight="1" x14ac:dyDescent="0.25">
      <c r="A221" s="12">
        <f>IFERROR(VLOOKUP('Requête 052'!$A220,'Requête 052'!$A$1:$F$2000,1,FALSE),"")</f>
        <v>4456</v>
      </c>
      <c r="B221" s="5" t="str">
        <f>IFERROR(VLOOKUP('Requête 052'!$A220,'Requête 052'!$A$1:$F$2000,2,FALSE),"")</f>
        <v>CGECP ST OUEN L AUMONE UVEND</v>
      </c>
      <c r="C221" s="14">
        <f>IFERROR(VLOOKUP('Requête 052'!$A220,'Requête 052'!$A$1:$F$2000,3,FALSE),"")</f>
        <v>43804</v>
      </c>
      <c r="D221" s="5" t="str">
        <f>IFERROR(VLOOKUP('Requête 052'!$A220,'Requête 052'!$A$1:$F$2000,4,FALSE),"")</f>
        <v>ORDURES MENAGERES</v>
      </c>
      <c r="E221" s="5" t="str">
        <f>IFERROR(VLOOKUP('Requête 052'!$A220,'Requête 052'!$A$1:$F$2000,5,FALSE),"")</f>
        <v>ORDURES MENAGERES</v>
      </c>
      <c r="F221" s="5">
        <f>IFERROR(VLOOKUP('Requête 052'!$A220,'Requête 052'!$A$1:$F$2000,6,FALSE),"")</f>
        <v>0.63</v>
      </c>
      <c r="G221" s="15">
        <f>IFERROR(VLOOKUP(A221,'Fichier source CGECP'!$A$1:$F$1259,1,FALSE),"")</f>
        <v>4456</v>
      </c>
      <c r="H221" s="15" t="str">
        <f>IFERROR(VLOOKUP(A221,'Fichier source CGECP'!$A$1:$F$1259,2,FALSE),"")</f>
        <v>CGECP</v>
      </c>
      <c r="I221" s="38">
        <f>IFERROR(VLOOKUP(A221,'Fichier source CGECP'!$A$1:$F$1259,3,FALSE),"")</f>
        <v>43804</v>
      </c>
      <c r="J221" s="15" t="str">
        <f>IFERROR(VLOOKUP(A221,'Fichier source CGECP'!$A$1:$F$1259,4,FALSE),"")</f>
        <v>BOIS B BRUT</v>
      </c>
      <c r="K221" s="15" t="str">
        <f>IFERROR(VLOOKUP(A221,'Fichier source CGECP'!$A$1:$F$1259,5,FALSE),"")</f>
        <v>BOIS B BRUT</v>
      </c>
      <c r="L221" s="33">
        <f>IFERROR(IF(COUNTIFS($A$3:$A220,$A221,$B$3:$B220,$B221,$C$3:$C220,$C221,$D$3:$D220,$D221,$E$3:$E220,$E221,$F$3:$F220,$F221)&gt;0,"",VLOOKUP(A221,'Fichier source CGECP'!$A$1:$F$1259,6,FALSE)),"")</f>
        <v>0.74199999999999999</v>
      </c>
      <c r="M221" s="36">
        <f t="shared" si="20"/>
        <v>-0.11199999999999999</v>
      </c>
      <c r="N221" s="35" t="str">
        <f t="shared" si="16"/>
        <v>Ok</v>
      </c>
      <c r="O221" s="35" t="str">
        <f t="shared" si="17"/>
        <v>Ecart</v>
      </c>
      <c r="P221" s="35" t="str">
        <f t="shared" si="18"/>
        <v>Ecart</v>
      </c>
      <c r="Q221" s="35" t="str">
        <f t="shared" si="19"/>
        <v>Ecart</v>
      </c>
    </row>
    <row r="222" spans="1:17" ht="15.75" hidden="1" customHeight="1" x14ac:dyDescent="0.25">
      <c r="A222" s="12">
        <f>IFERROR(VLOOKUP('Requête 052'!$A221,'Requête 052'!$A$1:$F$2000,1,FALSE),"")</f>
        <v>4457</v>
      </c>
      <c r="B222" s="5" t="str">
        <f>IFERROR(VLOOKUP('Requête 052'!$A221,'Requête 052'!$A$1:$F$2000,2,FALSE),"")</f>
        <v>CGECP ST OUEN L AUMONE UVEDAS</v>
      </c>
      <c r="C222" s="14">
        <f>IFERROR(VLOOKUP('Requête 052'!$A221,'Requête 052'!$A$1:$F$2000,3,FALSE),"")</f>
        <v>43804</v>
      </c>
      <c r="D222" s="5" t="str">
        <f>IFERROR(VLOOKUP('Requête 052'!$A221,'Requête 052'!$A$1:$F$2000,4,FALSE),"")</f>
        <v>CARTONS</v>
      </c>
      <c r="E222" s="5" t="str">
        <f>IFERROR(VLOOKUP('Requête 052'!$A221,'Requête 052'!$A$1:$F$2000,5,FALSE),"")</f>
        <v>DECHETS INDUSTRIELS BANALS</v>
      </c>
      <c r="F222" s="5">
        <f>IFERROR(VLOOKUP('Requête 052'!$A221,'Requête 052'!$A$1:$F$2000,6,FALSE),"")</f>
        <v>1.5</v>
      </c>
      <c r="G222" s="15">
        <f>IFERROR(VLOOKUP(A222,'Fichier source CGECP'!$A$1:$F$1259,1,FALSE),"")</f>
        <v>4457</v>
      </c>
      <c r="H222" s="15" t="str">
        <f>IFERROR(VLOOKUP(A222,'Fichier source CGECP'!$A$1:$F$1259,2,FALSE),"")</f>
        <v>CGECP</v>
      </c>
      <c r="I222" s="38">
        <f>IFERROR(VLOOKUP(A222,'Fichier source CGECP'!$A$1:$F$1259,3,FALSE),"")</f>
        <v>43804</v>
      </c>
      <c r="J222" s="15" t="str">
        <f>IFERROR(VLOOKUP(A222,'Fichier source CGECP'!$A$1:$F$1259,4,FALSE),"")</f>
        <v>CARTONS</v>
      </c>
      <c r="K222" s="15" t="str">
        <f>IFERROR(VLOOKUP(A222,'Fichier source CGECP'!$A$1:$F$1259,5,FALSE),"")</f>
        <v>CARTONS</v>
      </c>
      <c r="L222" s="33">
        <f>IFERROR(IF(COUNTIFS($A$3:$A221,$A222,$B$3:$B221,$B222,$C$3:$C221,$C222,$D$3:$D221,$D222,$E$3:$E221,$E222,$F$3:$F221,$F222)&gt;0,"",VLOOKUP(A222,'Fichier source CGECP'!$A$1:$F$1259,6,FALSE)),"")</f>
        <v>1.84</v>
      </c>
      <c r="M222" s="36">
        <f t="shared" si="20"/>
        <v>-0.34000000000000008</v>
      </c>
      <c r="N222" s="35" t="str">
        <f t="shared" si="16"/>
        <v>Ok</v>
      </c>
      <c r="O222" s="35" t="str">
        <f t="shared" si="17"/>
        <v>Ecart</v>
      </c>
      <c r="P222" s="35" t="str">
        <f t="shared" si="18"/>
        <v>Ecart</v>
      </c>
      <c r="Q222" s="35" t="str">
        <f t="shared" si="19"/>
        <v>Ecart</v>
      </c>
    </row>
    <row r="223" spans="1:17" ht="15.75" hidden="1" customHeight="1" x14ac:dyDescent="0.25">
      <c r="A223" s="12">
        <f>IFERROR(VLOOKUP('Requête 052'!$A222,'Requête 052'!$A$1:$F$2000,1,FALSE),"")</f>
        <v>4461</v>
      </c>
      <c r="B223" s="5" t="str">
        <f>IFERROR(VLOOKUP('Requête 052'!$A222,'Requête 052'!$A$1:$F$2000,2,FALSE),"")</f>
        <v>CGECP ST OUEN L AUMONE TPCPR</v>
      </c>
      <c r="C223" s="14">
        <f>IFERROR(VLOOKUP('Requête 052'!$A222,'Requête 052'!$A$1:$F$2000,3,FALSE),"")</f>
        <v>43804</v>
      </c>
      <c r="D223" s="5" t="str">
        <f>IFERROR(VLOOKUP('Requête 052'!$A222,'Requête 052'!$A$1:$F$2000,4,FALSE),"")</f>
        <v>CARTONS</v>
      </c>
      <c r="E223" s="5" t="str">
        <f>IFERROR(VLOOKUP('Requête 052'!$A222,'Requête 052'!$A$1:$F$2000,5,FALSE),"")</f>
        <v>CARTONS</v>
      </c>
      <c r="F223" s="5">
        <f>IFERROR(VLOOKUP('Requête 052'!$A222,'Requête 052'!$A$1:$F$2000,6,FALSE),"")</f>
        <v>0.8</v>
      </c>
      <c r="G223" s="15">
        <f>IFERROR(VLOOKUP(A223,'Fichier source CGECP'!$A$1:$F$1259,1,FALSE),"")</f>
        <v>4461</v>
      </c>
      <c r="H223" s="15" t="str">
        <f>IFERROR(VLOOKUP(A223,'Fichier source CGECP'!$A$1:$F$1259,2,FALSE),"")</f>
        <v>CGECP</v>
      </c>
      <c r="I223" s="38">
        <f>IFERROR(VLOOKUP(A223,'Fichier source CGECP'!$A$1:$F$1259,3,FALSE),"")</f>
        <v>43804</v>
      </c>
      <c r="J223" s="15" t="str">
        <f>IFERROR(VLOOKUP(A223,'Fichier source CGECP'!$A$1:$F$1259,4,FALSE),"")</f>
        <v>CARTONS</v>
      </c>
      <c r="K223" s="15" t="str">
        <f>IFERROR(VLOOKUP(A223,'Fichier source CGECP'!$A$1:$F$1259,5,FALSE),"")</f>
        <v>CARTONS</v>
      </c>
      <c r="L223" s="33">
        <f>IFERROR(IF(COUNTIFS($A$3:$A222,$A223,$B$3:$B222,$B223,$C$3:$C222,$C223,$D$3:$D222,$D223,$E$3:$E222,$E223,$F$3:$F222,$F223)&gt;0,"",VLOOKUP(A223,'Fichier source CGECP'!$A$1:$F$1259,6,FALSE)),"")</f>
        <v>3.5680000000000001</v>
      </c>
      <c r="M223" s="36">
        <f t="shared" si="20"/>
        <v>-2.7679999999999998</v>
      </c>
      <c r="N223" s="35" t="str">
        <f t="shared" si="16"/>
        <v>Ok</v>
      </c>
      <c r="O223" s="35" t="str">
        <f t="shared" si="17"/>
        <v>Ok</v>
      </c>
      <c r="P223" s="35" t="str">
        <f t="shared" si="18"/>
        <v>Ecart</v>
      </c>
      <c r="Q223" s="35" t="str">
        <f t="shared" si="19"/>
        <v>Ecart</v>
      </c>
    </row>
    <row r="224" spans="1:17" ht="15.75" hidden="1" customHeight="1" x14ac:dyDescent="0.25">
      <c r="A224" s="12">
        <f>IFERROR(VLOOKUP('Requête 052'!$A223,'Requête 052'!$A$1:$F$2000,1,FALSE),"")</f>
        <v>4461</v>
      </c>
      <c r="B224" s="5" t="str">
        <f>IFERROR(VLOOKUP('Requête 052'!$A223,'Requête 052'!$A$1:$F$2000,2,FALSE),"")</f>
        <v>CGECP ST OUEN L AUMONE TPCPR</v>
      </c>
      <c r="C224" s="14">
        <f>IFERROR(VLOOKUP('Requête 052'!$A223,'Requête 052'!$A$1:$F$2000,3,FALSE),"")</f>
        <v>43804</v>
      </c>
      <c r="D224" s="5" t="str">
        <f>IFERROR(VLOOKUP('Requête 052'!$A223,'Requête 052'!$A$1:$F$2000,4,FALSE),"")</f>
        <v>CARTONS</v>
      </c>
      <c r="E224" s="5" t="str">
        <f>IFERROR(VLOOKUP('Requête 052'!$A223,'Requête 052'!$A$1:$F$2000,5,FALSE),"")</f>
        <v>CARTONS</v>
      </c>
      <c r="F224" s="5">
        <f>IFERROR(VLOOKUP('Requête 052'!$A223,'Requête 052'!$A$1:$F$2000,6,FALSE),"")</f>
        <v>0.8</v>
      </c>
      <c r="G224" s="15">
        <f>IFERROR(VLOOKUP(A224,'Fichier source CGECP'!$A$1:$F$1259,1,FALSE),"")</f>
        <v>4461</v>
      </c>
      <c r="H224" s="15" t="str">
        <f>IFERROR(VLOOKUP(A224,'Fichier source CGECP'!$A$1:$F$1259,2,FALSE),"")</f>
        <v>CGECP</v>
      </c>
      <c r="I224" s="38">
        <f>IFERROR(VLOOKUP(A224,'Fichier source CGECP'!$A$1:$F$1259,3,FALSE),"")</f>
        <v>43804</v>
      </c>
      <c r="J224" s="15" t="str">
        <f>IFERROR(VLOOKUP(A224,'Fichier source CGECP'!$A$1:$F$1259,4,FALSE),"")</f>
        <v>CARTONS</v>
      </c>
      <c r="K224" s="15" t="str">
        <f>IFERROR(VLOOKUP(A224,'Fichier source CGECP'!$A$1:$F$1259,5,FALSE),"")</f>
        <v>CARTONS</v>
      </c>
      <c r="L224" s="33" t="str">
        <f>IFERROR(IF(COUNTIFS($A$3:$A223,$A224,$B$3:$B223,$B224,$C$3:$C223,$C224,$D$3:$D223,$D224,$E$3:$E223,$E224,$F$3:$F223,$F224)&gt;0,"",VLOOKUP(A224,'Fichier source CGECP'!$A$1:$F$1259,6,FALSE)),"")</f>
        <v/>
      </c>
      <c r="M224" s="36" t="str">
        <f t="shared" si="20"/>
        <v/>
      </c>
      <c r="N224" s="35" t="str">
        <f t="shared" si="16"/>
        <v>Ok</v>
      </c>
      <c r="O224" s="35" t="str">
        <f t="shared" si="17"/>
        <v>Ok</v>
      </c>
      <c r="P224" s="35" t="str">
        <f t="shared" si="18"/>
        <v>Ok</v>
      </c>
      <c r="Q224" s="35" t="str">
        <f t="shared" si="19"/>
        <v>Ok</v>
      </c>
    </row>
    <row r="225" spans="1:17" ht="15.75" hidden="1" customHeight="1" x14ac:dyDescent="0.25">
      <c r="A225" s="12">
        <f>IFERROR(VLOOKUP('Requête 052'!$A224,'Requête 052'!$A$1:$F$2000,1,FALSE),"")</f>
        <v>4465</v>
      </c>
      <c r="B225" s="5" t="str">
        <f>IFERROR(VLOOKUP('Requête 052'!$A224,'Requête 052'!$A$1:$F$2000,2,FALSE),"")</f>
        <v>CGECP ST OUEN L AUMONE TDI</v>
      </c>
      <c r="C225" s="14">
        <f>IFERROR(VLOOKUP('Requête 052'!$A224,'Requête 052'!$A$1:$F$2000,3,FALSE),"")</f>
        <v>43804</v>
      </c>
      <c r="D225" s="5" t="str">
        <f>IFERROR(VLOOKUP('Requête 052'!$A224,'Requête 052'!$A$1:$F$2000,4,FALSE),"")</f>
        <v>CARTONS</v>
      </c>
      <c r="E225" s="5" t="str">
        <f>IFERROR(VLOOKUP('Requête 052'!$A224,'Requête 052'!$A$1:$F$2000,5,FALSE),"")</f>
        <v>CARTONS</v>
      </c>
      <c r="F225" s="5">
        <f>IFERROR(VLOOKUP('Requête 052'!$A224,'Requête 052'!$A$1:$F$2000,6,FALSE),"")</f>
        <v>8.3800000000000008</v>
      </c>
      <c r="G225" s="15">
        <f>IFERROR(VLOOKUP(A225,'Fichier source CGECP'!$A$1:$F$1259,1,FALSE),"")</f>
        <v>4465</v>
      </c>
      <c r="H225" s="15" t="str">
        <f>IFERROR(VLOOKUP(A225,'Fichier source CGECP'!$A$1:$F$1259,2,FALSE),"")</f>
        <v>CGECP</v>
      </c>
      <c r="I225" s="38">
        <f>IFERROR(VLOOKUP(A225,'Fichier source CGECP'!$A$1:$F$1259,3,FALSE),"")</f>
        <v>43804</v>
      </c>
      <c r="J225" s="15" t="str">
        <f>IFERROR(VLOOKUP(A225,'Fichier source CGECP'!$A$1:$F$1259,4,FALSE),"")</f>
        <v>CARTONS ET SACHES PLAST - 1.04.00</v>
      </c>
      <c r="K225" s="15" t="str">
        <f>IFERROR(VLOOKUP(A225,'Fichier source CGECP'!$A$1:$F$1259,5,FALSE),"")</f>
        <v>CARTONS ET SACHES PLAST - 1.04.00</v>
      </c>
      <c r="L225" s="33">
        <f>IFERROR(IF(COUNTIFS($A$3:$A224,$A225,$B$3:$B224,$B225,$C$3:$C224,$C225,$D$3:$D224,$D225,$E$3:$E224,$E225,$F$3:$F224,$F225)&gt;0,"",VLOOKUP(A225,'Fichier source CGECP'!$A$1:$F$1259,6,FALSE)),"")</f>
        <v>1.863</v>
      </c>
      <c r="M225" s="36">
        <f t="shared" si="20"/>
        <v>6.5170000000000012</v>
      </c>
      <c r="N225" s="35" t="str">
        <f t="shared" si="16"/>
        <v>Ok</v>
      </c>
      <c r="O225" s="35" t="str">
        <f t="shared" si="17"/>
        <v>Ecart</v>
      </c>
      <c r="P225" s="35" t="str">
        <f t="shared" si="18"/>
        <v>Ok</v>
      </c>
      <c r="Q225" s="35" t="str">
        <f t="shared" si="19"/>
        <v>Ecart</v>
      </c>
    </row>
    <row r="226" spans="1:17" ht="15.75" hidden="1" customHeight="1" x14ac:dyDescent="0.25">
      <c r="A226" s="12">
        <f>IFERROR(VLOOKUP('Requête 052'!$A225,'Requête 052'!$A$1:$F$2000,1,FALSE),"")</f>
        <v>4465</v>
      </c>
      <c r="B226" s="5" t="str">
        <f>IFERROR(VLOOKUP('Requête 052'!$A225,'Requête 052'!$A$1:$F$2000,2,FALSE),"")</f>
        <v>CGECP ST OUEN L AUMONE TDI</v>
      </c>
      <c r="C226" s="14">
        <f>IFERROR(VLOOKUP('Requête 052'!$A225,'Requête 052'!$A$1:$F$2000,3,FALSE),"")</f>
        <v>43804</v>
      </c>
      <c r="D226" s="5" t="str">
        <f>IFERROR(VLOOKUP('Requête 052'!$A225,'Requête 052'!$A$1:$F$2000,4,FALSE),"")</f>
        <v>CARTONS</v>
      </c>
      <c r="E226" s="5" t="str">
        <f>IFERROR(VLOOKUP('Requête 052'!$A225,'Requête 052'!$A$1:$F$2000,5,FALSE),"")</f>
        <v>CARTONS</v>
      </c>
      <c r="F226" s="5">
        <f>IFERROR(VLOOKUP('Requête 052'!$A225,'Requête 052'!$A$1:$F$2000,6,FALSE),"")</f>
        <v>8.3800000000000008</v>
      </c>
      <c r="G226" s="15">
        <f>IFERROR(VLOOKUP(A226,'Fichier source CGECP'!$A$1:$F$1259,1,FALSE),"")</f>
        <v>4465</v>
      </c>
      <c r="H226" s="15" t="str">
        <f>IFERROR(VLOOKUP(A226,'Fichier source CGECP'!$A$1:$F$1259,2,FALSE),"")</f>
        <v>CGECP</v>
      </c>
      <c r="I226" s="38">
        <f>IFERROR(VLOOKUP(A226,'Fichier source CGECP'!$A$1:$F$1259,3,FALSE),"")</f>
        <v>43804</v>
      </c>
      <c r="J226" s="15" t="str">
        <f>IFERROR(VLOOKUP(A226,'Fichier source CGECP'!$A$1:$F$1259,4,FALSE),"")</f>
        <v>CARTONS ET SACHES PLAST - 1.04.00</v>
      </c>
      <c r="K226" s="15" t="str">
        <f>IFERROR(VLOOKUP(A226,'Fichier source CGECP'!$A$1:$F$1259,5,FALSE),"")</f>
        <v>CARTONS ET SACHES PLAST - 1.04.00</v>
      </c>
      <c r="L226" s="33" t="str">
        <f>IFERROR(IF(COUNTIFS($A$3:$A225,$A226,$B$3:$B225,$B226,$C$3:$C225,$C226,$D$3:$D225,$D226,$E$3:$E225,$E226,$F$3:$F225,$F226)&gt;0,"",VLOOKUP(A226,'Fichier source CGECP'!$A$1:$F$1259,6,FALSE)),"")</f>
        <v/>
      </c>
      <c r="M226" s="36" t="str">
        <f t="shared" si="20"/>
        <v/>
      </c>
      <c r="N226" s="35" t="str">
        <f t="shared" si="16"/>
        <v>Ok</v>
      </c>
      <c r="O226" s="35" t="str">
        <f t="shared" si="17"/>
        <v>Ecart</v>
      </c>
      <c r="P226" s="35" t="str">
        <f t="shared" si="18"/>
        <v>Ok</v>
      </c>
      <c r="Q226" s="35" t="str">
        <f t="shared" si="19"/>
        <v>Ecart</v>
      </c>
    </row>
    <row r="227" spans="1:17" ht="15.75" hidden="1" customHeight="1" x14ac:dyDescent="0.25">
      <c r="A227" s="12">
        <f>IFERROR(VLOOKUP('Requête 052'!$A226,'Requête 052'!$A$1:$F$2000,1,FALSE),"")</f>
        <v>4480</v>
      </c>
      <c r="B227" s="5" t="str">
        <f>IFERROR(VLOOKUP('Requête 052'!$A226,'Requête 052'!$A$1:$F$2000,2,FALSE),"")</f>
        <v>CGECP ST OUEN L AUMONE TDI</v>
      </c>
      <c r="C227" s="14">
        <f>IFERROR(VLOOKUP('Requête 052'!$A226,'Requête 052'!$A$1:$F$2000,3,FALSE),"")</f>
        <v>43804</v>
      </c>
      <c r="D227" s="5" t="str">
        <f>IFERROR(VLOOKUP('Requête 052'!$A226,'Requête 052'!$A$1:$F$2000,4,FALSE),"")</f>
        <v>BOIS B BRUT</v>
      </c>
      <c r="E227" s="5" t="str">
        <f>IFERROR(VLOOKUP('Requête 052'!$A226,'Requête 052'!$A$1:$F$2000,5,FALSE),"")</f>
        <v>BOIS B BRUT</v>
      </c>
      <c r="F227" s="5">
        <f>IFERROR(VLOOKUP('Requête 052'!$A226,'Requête 052'!$A$1:$F$2000,6,FALSE),"")</f>
        <v>1.4</v>
      </c>
      <c r="G227" s="15">
        <f>IFERROR(VLOOKUP(A227,'Fichier source CGECP'!$A$1:$F$1259,1,FALSE),"")</f>
        <v>4480</v>
      </c>
      <c r="H227" s="15" t="str">
        <f>IFERROR(VLOOKUP(A227,'Fichier source CGECP'!$A$1:$F$1259,2,FALSE),"")</f>
        <v>CGECP</v>
      </c>
      <c r="I227" s="38">
        <f>IFERROR(VLOOKUP(A227,'Fichier source CGECP'!$A$1:$F$1259,3,FALSE),"")</f>
        <v>43804</v>
      </c>
      <c r="J227" s="15" t="str">
        <f>IFERROR(VLOOKUP(A227,'Fichier source CGECP'!$A$1:$F$1259,4,FALSE),"")</f>
        <v>BOIS D'EMBALLAGE</v>
      </c>
      <c r="K227" s="15" t="str">
        <f>IFERROR(VLOOKUP(A227,'Fichier source CGECP'!$A$1:$F$1259,5,FALSE),"")</f>
        <v>BOIS D'EMBALLAGES BRUTS</v>
      </c>
      <c r="L227" s="33">
        <f>IFERROR(IF(COUNTIFS($A$3:$A226,$A227,$B$3:$B226,$B227,$C$3:$C226,$C227,$D$3:$D226,$D227,$E$3:$E226,$E227,$F$3:$F226,$F227)&gt;0,"",VLOOKUP(A227,'Fichier source CGECP'!$A$1:$F$1259,6,FALSE)),"")</f>
        <v>1.5</v>
      </c>
      <c r="M227" s="36">
        <f t="shared" si="20"/>
        <v>-0.10000000000000009</v>
      </c>
      <c r="N227" s="35" t="str">
        <f t="shared" si="16"/>
        <v>Ok</v>
      </c>
      <c r="O227" s="35" t="str">
        <f t="shared" si="17"/>
        <v>Ecart</v>
      </c>
      <c r="P227" s="35" t="str">
        <f t="shared" si="18"/>
        <v>Ecart</v>
      </c>
      <c r="Q227" s="35" t="str">
        <f t="shared" si="19"/>
        <v>Ecart</v>
      </c>
    </row>
    <row r="228" spans="1:17" ht="15.75" hidden="1" customHeight="1" x14ac:dyDescent="0.25">
      <c r="A228" s="12">
        <f>IFERROR(VLOOKUP('Requête 052'!$A227,'Requête 052'!$A$1:$F$2000,1,FALSE),"")</f>
        <v>4493</v>
      </c>
      <c r="B228" s="5" t="str">
        <f>IFERROR(VLOOKUP('Requête 052'!$A227,'Requête 052'!$A$1:$F$2000,2,FALSE),"")</f>
        <v>CGECP ST OUEN L AUMONE TPCPR</v>
      </c>
      <c r="C228" s="14">
        <f>IFERROR(VLOOKUP('Requête 052'!$A227,'Requête 052'!$A$1:$F$2000,3,FALSE),"")</f>
        <v>43804</v>
      </c>
      <c r="D228" s="5" t="str">
        <f>IFERROR(VLOOKUP('Requête 052'!$A227,'Requête 052'!$A$1:$F$2000,4,FALSE),"")</f>
        <v>CARTONS</v>
      </c>
      <c r="E228" s="5" t="str">
        <f>IFERROR(VLOOKUP('Requête 052'!$A227,'Requête 052'!$A$1:$F$2000,5,FALSE),"")</f>
        <v>REFUS DE TRI TPCPR</v>
      </c>
      <c r="F228" s="5">
        <f>IFERROR(VLOOKUP('Requête 052'!$A227,'Requête 052'!$A$1:$F$2000,6,FALSE),"")</f>
        <v>1.94</v>
      </c>
      <c r="G228" s="15">
        <f>IFERROR(VLOOKUP(A228,'Fichier source CGECP'!$A$1:$F$1259,1,FALSE),"")</f>
        <v>4493</v>
      </c>
      <c r="H228" s="15" t="str">
        <f>IFERROR(VLOOKUP(A228,'Fichier source CGECP'!$A$1:$F$1259,2,FALSE),"")</f>
        <v>CGECP</v>
      </c>
      <c r="I228" s="38">
        <f>IFERROR(VLOOKUP(A228,'Fichier source CGECP'!$A$1:$F$1259,3,FALSE),"")</f>
        <v>43804</v>
      </c>
      <c r="J228" s="15" t="str">
        <f>IFERROR(VLOOKUP(A228,'Fichier source CGECP'!$A$1:$F$1259,4,FALSE),"")</f>
        <v>CARTONS</v>
      </c>
      <c r="K228" s="15" t="str">
        <f>IFERROR(VLOOKUP(A228,'Fichier source CGECP'!$A$1:$F$1259,5,FALSE),"")</f>
        <v>CARTONS</v>
      </c>
      <c r="L228" s="33">
        <f>IFERROR(IF(COUNTIFS($A$3:$A227,$A228,$B$3:$B227,$B228,$C$3:$C227,$C228,$D$3:$D227,$D228,$E$3:$E227,$E228,$F$3:$F227,$F228)&gt;0,"",VLOOKUP(A228,'Fichier source CGECP'!$A$1:$F$1259,6,FALSE)),"")</f>
        <v>0.52200000000000002</v>
      </c>
      <c r="M228" s="36">
        <f t="shared" si="20"/>
        <v>1.4179999999999999</v>
      </c>
      <c r="N228" s="35" t="str">
        <f t="shared" si="16"/>
        <v>Ok</v>
      </c>
      <c r="O228" s="35" t="str">
        <f t="shared" si="17"/>
        <v>Ecart</v>
      </c>
      <c r="P228" s="35" t="str">
        <f t="shared" si="18"/>
        <v>Ok</v>
      </c>
      <c r="Q228" s="35" t="str">
        <f t="shared" si="19"/>
        <v>Ecart</v>
      </c>
    </row>
    <row r="229" spans="1:17" ht="15.75" hidden="1" customHeight="1" x14ac:dyDescent="0.25">
      <c r="A229" s="12">
        <f>IFERROR(VLOOKUP('Requête 052'!$A228,'Requête 052'!$A$1:$F$2000,1,FALSE),"")</f>
        <v>4502</v>
      </c>
      <c r="B229" s="5" t="str">
        <f>IFERROR(VLOOKUP('Requête 052'!$A228,'Requête 052'!$A$1:$F$2000,2,FALSE),"")</f>
        <v>CGECP ST OUEN L AUMONE TDI</v>
      </c>
      <c r="C229" s="14">
        <f>IFERROR(VLOOKUP('Requête 052'!$A228,'Requête 052'!$A$1:$F$2000,3,FALSE),"")</f>
        <v>43804</v>
      </c>
      <c r="D229" s="5" t="str">
        <f>IFERROR(VLOOKUP('Requête 052'!$A228,'Requête 052'!$A$1:$F$2000,4,FALSE),"")</f>
        <v>MATIERE VALO EN MELANGE</v>
      </c>
      <c r="E229" s="5" t="str">
        <f>IFERROR(VLOOKUP('Requête 052'!$A228,'Requête 052'!$A$1:$F$2000,5,FALSE),"")</f>
        <v>REFACTION</v>
      </c>
      <c r="F229" s="5">
        <f>IFERROR(VLOOKUP('Requête 052'!$A228,'Requête 052'!$A$1:$F$2000,6,FALSE),"")</f>
        <v>1.819</v>
      </c>
      <c r="G229" s="15">
        <f>IFERROR(VLOOKUP(A229,'Fichier source CGECP'!$A$1:$F$1259,1,FALSE),"")</f>
        <v>4502</v>
      </c>
      <c r="H229" s="15" t="str">
        <f>IFERROR(VLOOKUP(A229,'Fichier source CGECP'!$A$1:$F$1259,2,FALSE),"")</f>
        <v>CGECP</v>
      </c>
      <c r="I229" s="38">
        <f>IFERROR(VLOOKUP(A229,'Fichier source CGECP'!$A$1:$F$1259,3,FALSE),"")</f>
        <v>43804</v>
      </c>
      <c r="J229" s="15" t="str">
        <f>IFERROR(VLOOKUP(A229,'Fichier source CGECP'!$A$1:$F$1259,4,FALSE),"")</f>
        <v>BOIS B BRUT</v>
      </c>
      <c r="K229" s="15" t="str">
        <f>IFERROR(VLOOKUP(A229,'Fichier source CGECP'!$A$1:$F$1259,5,FALSE),"")</f>
        <v>BOIS B BRUT</v>
      </c>
      <c r="L229" s="33">
        <f>IFERROR(IF(COUNTIFS($A$3:$A228,$A229,$B$3:$B228,$B229,$C$3:$C228,$C229,$D$3:$D228,$D229,$E$3:$E228,$E229,$F$3:$F228,$F229)&gt;0,"",VLOOKUP(A229,'Fichier source CGECP'!$A$1:$F$1259,6,FALSE)),"")</f>
        <v>4.0599999999999996</v>
      </c>
      <c r="M229" s="36">
        <f t="shared" si="20"/>
        <v>-2.2409999999999997</v>
      </c>
      <c r="N229" s="35" t="str">
        <f t="shared" si="16"/>
        <v>Ok</v>
      </c>
      <c r="O229" s="35" t="str">
        <f t="shared" si="17"/>
        <v>Ecart</v>
      </c>
      <c r="P229" s="35" t="str">
        <f t="shared" si="18"/>
        <v>Ecart</v>
      </c>
      <c r="Q229" s="35" t="str">
        <f t="shared" si="19"/>
        <v>Ecart</v>
      </c>
    </row>
    <row r="230" spans="1:17" ht="15.75" hidden="1" customHeight="1" x14ac:dyDescent="0.25">
      <c r="A230" s="12">
        <f>IFERROR(VLOOKUP('Requête 052'!$A229,'Requête 052'!$A$1:$F$2000,1,FALSE),"")</f>
        <v>4505</v>
      </c>
      <c r="B230" s="5" t="str">
        <f>IFERROR(VLOOKUP('Requête 052'!$A229,'Requête 052'!$A$1:$F$2000,2,FALSE),"")</f>
        <v>CGECP ST OUEN L AUMONE TDI</v>
      </c>
      <c r="C230" s="14">
        <f>IFERROR(VLOOKUP('Requête 052'!$A229,'Requête 052'!$A$1:$F$2000,3,FALSE),"")</f>
        <v>43804</v>
      </c>
      <c r="D230" s="5" t="str">
        <f>IFERROR(VLOOKUP('Requête 052'!$A229,'Requête 052'!$A$1:$F$2000,4,FALSE),"")</f>
        <v>CARTONS</v>
      </c>
      <c r="E230" s="5" t="str">
        <f>IFERROR(VLOOKUP('Requête 052'!$A229,'Requête 052'!$A$1:$F$2000,5,FALSE),"")</f>
        <v>CARTONS</v>
      </c>
      <c r="F230" s="5">
        <f>IFERROR(VLOOKUP('Requête 052'!$A229,'Requête 052'!$A$1:$F$2000,6,FALSE),"")</f>
        <v>0.98</v>
      </c>
      <c r="G230" s="15">
        <f>IFERROR(VLOOKUP(A230,'Fichier source CGECP'!$A$1:$F$1259,1,FALSE),"")</f>
        <v>4505</v>
      </c>
      <c r="H230" s="15" t="str">
        <f>IFERROR(VLOOKUP(A230,'Fichier source CGECP'!$A$1:$F$1259,2,FALSE),"")</f>
        <v>CGECP</v>
      </c>
      <c r="I230" s="38">
        <f>IFERROR(VLOOKUP(A230,'Fichier source CGECP'!$A$1:$F$1259,3,FALSE),"")</f>
        <v>43804</v>
      </c>
      <c r="J230" s="15" t="str">
        <f>IFERROR(VLOOKUP(A230,'Fichier source CGECP'!$A$1:$F$1259,4,FALSE),"")</f>
        <v>CARTONS</v>
      </c>
      <c r="K230" s="15" t="str">
        <f>IFERROR(VLOOKUP(A230,'Fichier source CGECP'!$A$1:$F$1259,5,FALSE),"")</f>
        <v>CARTONS</v>
      </c>
      <c r="L230" s="33">
        <f>IFERROR(IF(COUNTIFS($A$3:$A229,$A230,$B$3:$B229,$B230,$C$3:$C229,$C230,$D$3:$D229,$D230,$E$3:$E229,$E230,$F$3:$F229,$F230)&gt;0,"",VLOOKUP(A230,'Fichier source CGECP'!$A$1:$F$1259,6,FALSE)),"")</f>
        <v>5.9</v>
      </c>
      <c r="M230" s="36">
        <f t="shared" si="20"/>
        <v>-4.92</v>
      </c>
      <c r="N230" s="35" t="str">
        <f t="shared" si="16"/>
        <v>Ok</v>
      </c>
      <c r="O230" s="35" t="str">
        <f t="shared" si="17"/>
        <v>Ok</v>
      </c>
      <c r="P230" s="35" t="str">
        <f t="shared" si="18"/>
        <v>Ecart</v>
      </c>
      <c r="Q230" s="35" t="str">
        <f t="shared" si="19"/>
        <v>Ecart</v>
      </c>
    </row>
    <row r="231" spans="1:17" ht="15.75" hidden="1" customHeight="1" x14ac:dyDescent="0.25">
      <c r="A231" s="12">
        <f>IFERROR(VLOOKUP('Requête 052'!$A230,'Requête 052'!$A$1:$F$2000,1,FALSE),"")</f>
        <v>4536</v>
      </c>
      <c r="B231" s="5" t="str">
        <f>IFERROR(VLOOKUP('Requête 052'!$A230,'Requête 052'!$A$1:$F$2000,2,FALSE),"")</f>
        <v>CGECP ST OUEN L AUMONE TDI</v>
      </c>
      <c r="C231" s="14">
        <f>IFERROR(VLOOKUP('Requête 052'!$A230,'Requête 052'!$A$1:$F$2000,3,FALSE),"")</f>
        <v>43804</v>
      </c>
      <c r="D231" s="5" t="str">
        <f>IFERROR(VLOOKUP('Requête 052'!$A230,'Requête 052'!$A$1:$F$2000,4,FALSE),"")</f>
        <v>ENCOMBRANTS</v>
      </c>
      <c r="E231" s="5" t="str">
        <f>IFERROR(VLOOKUP('Requête 052'!$A230,'Requête 052'!$A$1:$F$2000,5,FALSE),"")</f>
        <v>ENCOMBRANTS</v>
      </c>
      <c r="F231" s="5">
        <f>IFERROR(VLOOKUP('Requête 052'!$A230,'Requête 052'!$A$1:$F$2000,6,FALSE),"")</f>
        <v>6.9</v>
      </c>
      <c r="G231" s="15" t="str">
        <f>IFERROR(VLOOKUP(A231,'Fichier source CGECP'!$A$1:$F$1259,1,FALSE),"")</f>
        <v/>
      </c>
      <c r="H231" s="15" t="str">
        <f>IFERROR(VLOOKUP(A231,'Fichier source CGECP'!$A$1:$F$1259,2,FALSE),"")</f>
        <v/>
      </c>
      <c r="I231" s="38" t="str">
        <f>IFERROR(VLOOKUP(A231,'Fichier source CGECP'!$A$1:$F$1259,3,FALSE),"")</f>
        <v/>
      </c>
      <c r="J231" s="15" t="str">
        <f>IFERROR(VLOOKUP(A231,'Fichier source CGECP'!$A$1:$F$1259,4,FALSE),"")</f>
        <v/>
      </c>
      <c r="K231" s="15" t="str">
        <f>IFERROR(VLOOKUP(A231,'Fichier source CGECP'!$A$1:$F$1259,5,FALSE),"")</f>
        <v/>
      </c>
      <c r="L231" s="33" t="str">
        <f>IFERROR(IF(COUNTIFS($A$3:$A230,$A231,$B$3:$B230,$B231,$C$3:$C230,$C231,$D$3:$D230,$D231,$E$3:$E230,$E231,$F$3:$F230,$F231)&gt;0,"",VLOOKUP(A231,'Fichier source CGECP'!$A$1:$F$1259,6,FALSE)),"")</f>
        <v/>
      </c>
      <c r="M231" s="36" t="str">
        <f t="shared" si="20"/>
        <v/>
      </c>
      <c r="N231" s="35" t="str">
        <f t="shared" si="16"/>
        <v>Ok</v>
      </c>
      <c r="O231" s="35" t="str">
        <f t="shared" si="17"/>
        <v>Ecart</v>
      </c>
      <c r="P231" s="35" t="str">
        <f t="shared" si="18"/>
        <v>Ok</v>
      </c>
      <c r="Q231" s="35" t="str">
        <f t="shared" si="19"/>
        <v>Ecart</v>
      </c>
    </row>
    <row r="232" spans="1:17" ht="15.75" hidden="1" customHeight="1" x14ac:dyDescent="0.25">
      <c r="A232" s="12">
        <f>IFERROR(VLOOKUP('Requête 052'!$A231,'Requête 052'!$A$1:$F$2000,1,FALSE),"")</f>
        <v>4539</v>
      </c>
      <c r="B232" s="5" t="str">
        <f>IFERROR(VLOOKUP('Requête 052'!$A231,'Requête 052'!$A$1:$F$2000,2,FALSE),"")</f>
        <v>CGECP ST OUEN L AUMONE TDI</v>
      </c>
      <c r="C232" s="14">
        <f>IFERROR(VLOOKUP('Requête 052'!$A231,'Requête 052'!$A$1:$F$2000,3,FALSE),"")</f>
        <v>43804</v>
      </c>
      <c r="D232" s="5" t="str">
        <f>IFERROR(VLOOKUP('Requête 052'!$A231,'Requête 052'!$A$1:$F$2000,4,FALSE),"")</f>
        <v>ENCOMBRANTS</v>
      </c>
      <c r="E232" s="5" t="str">
        <f>IFERROR(VLOOKUP('Requête 052'!$A231,'Requête 052'!$A$1:$F$2000,5,FALSE),"")</f>
        <v>ENCOMBRANTS</v>
      </c>
      <c r="F232" s="5">
        <f>IFERROR(VLOOKUP('Requête 052'!$A231,'Requête 052'!$A$1:$F$2000,6,FALSE),"")</f>
        <v>2.14</v>
      </c>
      <c r="G232" s="15" t="str">
        <f>IFERROR(VLOOKUP(A232,'Fichier source CGECP'!$A$1:$F$1259,1,FALSE),"")</f>
        <v/>
      </c>
      <c r="H232" s="15" t="str">
        <f>IFERROR(VLOOKUP(A232,'Fichier source CGECP'!$A$1:$F$1259,2,FALSE),"")</f>
        <v/>
      </c>
      <c r="I232" s="38" t="str">
        <f>IFERROR(VLOOKUP(A232,'Fichier source CGECP'!$A$1:$F$1259,3,FALSE),"")</f>
        <v/>
      </c>
      <c r="J232" s="15" t="str">
        <f>IFERROR(VLOOKUP(A232,'Fichier source CGECP'!$A$1:$F$1259,4,FALSE),"")</f>
        <v/>
      </c>
      <c r="K232" s="15" t="str">
        <f>IFERROR(VLOOKUP(A232,'Fichier source CGECP'!$A$1:$F$1259,5,FALSE),"")</f>
        <v/>
      </c>
      <c r="L232" s="33" t="str">
        <f>IFERROR(IF(COUNTIFS($A$3:$A231,$A232,$B$3:$B231,$B232,$C$3:$C231,$C232,$D$3:$D231,$D232,$E$3:$E231,$E232,$F$3:$F231,$F232)&gt;0,"",VLOOKUP(A232,'Fichier source CGECP'!$A$1:$F$1259,6,FALSE)),"")</f>
        <v/>
      </c>
      <c r="M232" s="36" t="str">
        <f t="shared" si="20"/>
        <v/>
      </c>
      <c r="N232" s="35" t="str">
        <f t="shared" si="16"/>
        <v>Ok</v>
      </c>
      <c r="O232" s="35" t="str">
        <f t="shared" si="17"/>
        <v>Ecart</v>
      </c>
      <c r="P232" s="35" t="str">
        <f t="shared" si="18"/>
        <v>Ok</v>
      </c>
      <c r="Q232" s="35" t="str">
        <f t="shared" si="19"/>
        <v>Ecart</v>
      </c>
    </row>
    <row r="233" spans="1:17" ht="15.75" hidden="1" customHeight="1" x14ac:dyDescent="0.25">
      <c r="A233" s="12">
        <f>IFERROR(VLOOKUP('Requête 052'!$A232,'Requête 052'!$A$1:$F$2000,1,FALSE),"")</f>
        <v>4550</v>
      </c>
      <c r="B233" s="5" t="str">
        <f>IFERROR(VLOOKUP('Requête 052'!$A232,'Requête 052'!$A$1:$F$2000,2,FALSE),"")</f>
        <v>CGECP ST OUEN L AUMONE TDI</v>
      </c>
      <c r="C233" s="14">
        <f>IFERROR(VLOOKUP('Requête 052'!$A232,'Requête 052'!$A$1:$F$2000,3,FALSE),"")</f>
        <v>43804</v>
      </c>
      <c r="D233" s="5" t="str">
        <f>IFERROR(VLOOKUP('Requête 052'!$A232,'Requête 052'!$A$1:$F$2000,4,FALSE),"")</f>
        <v>DECHETS INDUSTRIELS BANALS</v>
      </c>
      <c r="E233" s="5" t="str">
        <f>IFERROR(VLOOKUP('Requête 052'!$A232,'Requête 052'!$A$1:$F$2000,5,FALSE),"")</f>
        <v>DECHETS INDUSTRIELS BANALS</v>
      </c>
      <c r="F233" s="5">
        <f>IFERROR(VLOOKUP('Requête 052'!$A232,'Requête 052'!$A$1:$F$2000,6,FALSE),"")</f>
        <v>0.91500000000000004</v>
      </c>
      <c r="G233" s="15">
        <f>IFERROR(VLOOKUP(A233,'Fichier source CGECP'!$A$1:$F$1259,1,FALSE),"")</f>
        <v>4550</v>
      </c>
      <c r="H233" s="15" t="str">
        <f>IFERROR(VLOOKUP(A233,'Fichier source CGECP'!$A$1:$F$1259,2,FALSE),"")</f>
        <v>CGECP</v>
      </c>
      <c r="I233" s="38">
        <f>IFERROR(VLOOKUP(A233,'Fichier source CGECP'!$A$1:$F$1259,3,FALSE),"")</f>
        <v>43804</v>
      </c>
      <c r="J233" s="15" t="str">
        <f>IFERROR(VLOOKUP(A233,'Fichier source CGECP'!$A$1:$F$1259,4,FALSE),"")</f>
        <v>DECHETS INDUSTRIELS BANALS</v>
      </c>
      <c r="K233" s="15" t="str">
        <f>IFERROR(VLOOKUP(A233,'Fichier source CGECP'!$A$1:$F$1259,5,FALSE),"")</f>
        <v>DECHETS INDUSTRIELS BANALS</v>
      </c>
      <c r="L233" s="33">
        <f>IFERROR(IF(COUNTIFS($A$3:$A232,$A233,$B$3:$B232,$B233,$C$3:$C232,$C233,$D$3:$D232,$D233,$E$3:$E232,$E233,$F$3:$F232,$F233)&gt;0,"",VLOOKUP(A233,'Fichier source CGECP'!$A$1:$F$1259,6,FALSE)),"")</f>
        <v>7.3</v>
      </c>
      <c r="M233" s="36">
        <f t="shared" si="20"/>
        <v>-6.3849999999999998</v>
      </c>
      <c r="N233" s="35" t="str">
        <f t="shared" si="16"/>
        <v>Ok</v>
      </c>
      <c r="O233" s="35" t="str">
        <f t="shared" si="17"/>
        <v>Ok</v>
      </c>
      <c r="P233" s="35" t="str">
        <f t="shared" si="18"/>
        <v>Ecart</v>
      </c>
      <c r="Q233" s="35" t="str">
        <f t="shared" si="19"/>
        <v>Ecart</v>
      </c>
    </row>
    <row r="234" spans="1:17" ht="15.75" hidden="1" customHeight="1" x14ac:dyDescent="0.25">
      <c r="A234" s="12">
        <f>IFERROR(VLOOKUP('Requête 052'!$A233,'Requête 052'!$A$1:$F$2000,1,FALSE),"")</f>
        <v>4569</v>
      </c>
      <c r="B234" s="5" t="str">
        <f>IFERROR(VLOOKUP('Requête 052'!$A233,'Requête 052'!$A$1:$F$2000,2,FALSE),"")</f>
        <v>CGECP ST OUEN L AUMONE TDI</v>
      </c>
      <c r="C234" s="14">
        <f>IFERROR(VLOOKUP('Requête 052'!$A233,'Requête 052'!$A$1:$F$2000,3,FALSE),"")</f>
        <v>43804</v>
      </c>
      <c r="D234" s="5" t="str">
        <f>IFERROR(VLOOKUP('Requête 052'!$A233,'Requête 052'!$A$1:$F$2000,4,FALSE),"")</f>
        <v>CARTONS</v>
      </c>
      <c r="E234" s="5" t="str">
        <f>IFERROR(VLOOKUP('Requête 052'!$A233,'Requête 052'!$A$1:$F$2000,5,FALSE),"")</f>
        <v>CARTONS</v>
      </c>
      <c r="F234" s="5">
        <f>IFERROR(VLOOKUP('Requête 052'!$A233,'Requête 052'!$A$1:$F$2000,6,FALSE),"")</f>
        <v>3.88</v>
      </c>
      <c r="G234" s="15">
        <f>IFERROR(VLOOKUP(A234,'Fichier source CGECP'!$A$1:$F$1259,1,FALSE),"")</f>
        <v>4569</v>
      </c>
      <c r="H234" s="15" t="str">
        <f>IFERROR(VLOOKUP(A234,'Fichier source CGECP'!$A$1:$F$1259,2,FALSE),"")</f>
        <v>CGECP</v>
      </c>
      <c r="I234" s="46">
        <f>IFERROR(VLOOKUP(A234,'Fichier source CGECP'!$A$1:$F$1259,3,FALSE),"")</f>
        <v>43804</v>
      </c>
      <c r="J234" s="15" t="str">
        <f>IFERROR(VLOOKUP(A234,'Fichier source CGECP'!$A$1:$F$1259,4,FALSE),"")</f>
        <v>CARTONS</v>
      </c>
      <c r="K234" s="15" t="str">
        <f>IFERROR(VLOOKUP(A234,'Fichier source CGECP'!$A$1:$F$1259,5,FALSE),"")</f>
        <v>CARTONS</v>
      </c>
      <c r="L234" s="33">
        <f>IFERROR(IF(COUNTIFS($A$3:$A233,$A234,$B$3:$B233,$B234,$C$3:$C233,$C234,$D$3:$D233,$D234,$E$3:$E233,$E234,$F$3:$F233,$F234)&gt;0,"",VLOOKUP(A234,'Fichier source CGECP'!$A$1:$F$1259,6,FALSE)),"")</f>
        <v>1.218</v>
      </c>
      <c r="M234" s="36">
        <f t="shared" si="20"/>
        <v>2.6619999999999999</v>
      </c>
      <c r="N234" s="35" t="str">
        <f t="shared" si="16"/>
        <v>Ok</v>
      </c>
      <c r="O234" s="35" t="str">
        <f t="shared" si="17"/>
        <v>Ok</v>
      </c>
      <c r="P234" s="35" t="str">
        <f t="shared" si="18"/>
        <v>Ok</v>
      </c>
      <c r="Q234" s="35" t="str">
        <f t="shared" si="19"/>
        <v>Ok</v>
      </c>
    </row>
    <row r="235" spans="1:17" ht="15.75" hidden="1" customHeight="1" x14ac:dyDescent="0.25">
      <c r="A235" s="12">
        <f>IFERROR(VLOOKUP('Requête 052'!$A234,'Requête 052'!$A$1:$F$2000,1,FALSE),"")</f>
        <v>4569</v>
      </c>
      <c r="B235" s="5" t="str">
        <f>IFERROR(VLOOKUP('Requête 052'!$A234,'Requête 052'!$A$1:$F$2000,2,FALSE),"")</f>
        <v>CGECP ST OUEN L AUMONE TDI</v>
      </c>
      <c r="C235" s="14">
        <f>IFERROR(VLOOKUP('Requête 052'!$A234,'Requête 052'!$A$1:$F$2000,3,FALSE),"")</f>
        <v>43804</v>
      </c>
      <c r="D235" s="5" t="str">
        <f>IFERROR(VLOOKUP('Requête 052'!$A234,'Requête 052'!$A$1:$F$2000,4,FALSE),"")</f>
        <v>CARTONS</v>
      </c>
      <c r="E235" s="5" t="str">
        <f>IFERROR(VLOOKUP('Requête 052'!$A234,'Requête 052'!$A$1:$F$2000,5,FALSE),"")</f>
        <v>CARTONS</v>
      </c>
      <c r="F235" s="5">
        <f>IFERROR(VLOOKUP('Requête 052'!$A234,'Requête 052'!$A$1:$F$2000,6,FALSE),"")</f>
        <v>3.88</v>
      </c>
      <c r="G235" s="15">
        <f>IFERROR(VLOOKUP(A235,'Fichier source CGECP'!$A$1:$F$1259,1,FALSE),"")</f>
        <v>4569</v>
      </c>
      <c r="H235" s="15" t="str">
        <f>IFERROR(VLOOKUP(A235,'Fichier source CGECP'!$A$1:$F$1259,2,FALSE),"")</f>
        <v>CGECP</v>
      </c>
      <c r="I235" s="46">
        <f>IFERROR(VLOOKUP(A235,'Fichier source CGECP'!$A$1:$F$1259,3,FALSE),"")</f>
        <v>43804</v>
      </c>
      <c r="J235" s="15" t="str">
        <f>IFERROR(VLOOKUP(A235,'Fichier source CGECP'!$A$1:$F$1259,4,FALSE),"")</f>
        <v>CARTONS</v>
      </c>
      <c r="K235" s="15" t="str">
        <f>IFERROR(VLOOKUP(A235,'Fichier source CGECP'!$A$1:$F$1259,5,FALSE),"")</f>
        <v>CARTONS</v>
      </c>
      <c r="L235" s="33" t="str">
        <f>IFERROR(IF(COUNTIFS($A$3:$A234,$A235,$B$3:$B234,$B235,$C$3:$C234,$C235,$D$3:$D234,$D235,$E$3:$E234,$E235,$F$3:$F234,$F235)&gt;0,"",VLOOKUP(A235,'Fichier source CGECP'!$A$1:$F$1259,6,FALSE)),"")</f>
        <v/>
      </c>
      <c r="M235" s="36" t="str">
        <f t="shared" si="20"/>
        <v/>
      </c>
      <c r="N235" s="35" t="str">
        <f t="shared" si="16"/>
        <v>Ok</v>
      </c>
      <c r="O235" s="35" t="str">
        <f t="shared" si="17"/>
        <v>Ok</v>
      </c>
      <c r="P235" s="35" t="str">
        <f t="shared" si="18"/>
        <v>Ok</v>
      </c>
      <c r="Q235" s="35" t="str">
        <f t="shared" si="19"/>
        <v>Ok</v>
      </c>
    </row>
    <row r="236" spans="1:17" ht="15.75" hidden="1" customHeight="1" x14ac:dyDescent="0.25">
      <c r="A236" s="12">
        <f>IFERROR(VLOOKUP('Requête 052'!$A235,'Requête 052'!$A$1:$F$2000,1,FALSE),"")</f>
        <v>4598</v>
      </c>
      <c r="B236" s="5" t="str">
        <f>IFERROR(VLOOKUP('Requête 052'!$A235,'Requête 052'!$A$1:$F$2000,2,FALSE),"")</f>
        <v>CGECP ST OUEN L AUMONE TDI</v>
      </c>
      <c r="C236" s="14">
        <f>IFERROR(VLOOKUP('Requête 052'!$A235,'Requête 052'!$A$1:$F$2000,3,FALSE),"")</f>
        <v>43805</v>
      </c>
      <c r="D236" s="5" t="str">
        <f>IFERROR(VLOOKUP('Requête 052'!$A235,'Requête 052'!$A$1:$F$2000,4,FALSE),"")</f>
        <v>ENCOMBRANTS</v>
      </c>
      <c r="E236" s="5" t="str">
        <f>IFERROR(VLOOKUP('Requête 052'!$A235,'Requête 052'!$A$1:$F$2000,5,FALSE),"")</f>
        <v>ENCOMBRANTS</v>
      </c>
      <c r="F236" s="5">
        <f>IFERROR(VLOOKUP('Requête 052'!$A235,'Requête 052'!$A$1:$F$2000,6,FALSE),"")</f>
        <v>0.49199999999999999</v>
      </c>
      <c r="G236" s="15" t="str">
        <f>IFERROR(VLOOKUP(A236,'Fichier source CGECP'!$A$1:$F$1259,1,FALSE),"")</f>
        <v/>
      </c>
      <c r="H236" s="15" t="str">
        <f>IFERROR(VLOOKUP(A236,'Fichier source CGECP'!$A$1:$F$1259,2,FALSE),"")</f>
        <v/>
      </c>
      <c r="I236" s="38" t="str">
        <f>IFERROR(VLOOKUP(A236,'Fichier source CGECP'!$A$1:$F$1259,3,FALSE),"")</f>
        <v/>
      </c>
      <c r="J236" s="15" t="str">
        <f>IFERROR(VLOOKUP(A236,'Fichier source CGECP'!$A$1:$F$1259,4,FALSE),"")</f>
        <v/>
      </c>
      <c r="K236" s="15" t="str">
        <f>IFERROR(VLOOKUP(A236,'Fichier source CGECP'!$A$1:$F$1259,5,FALSE),"")</f>
        <v/>
      </c>
      <c r="L236" s="33" t="str">
        <f>IFERROR(IF(COUNTIFS($A$3:$A235,$A236,$B$3:$B235,$B236,$C$3:$C235,$C236,$D$3:$D235,$D236,$E$3:$E235,$E236,$F$3:$F235,$F236)&gt;0,"",VLOOKUP(A236,'Fichier source CGECP'!$A$1:$F$1259,6,FALSE)),"")</f>
        <v/>
      </c>
      <c r="M236" s="36" t="str">
        <f t="shared" si="20"/>
        <v/>
      </c>
      <c r="N236" s="35" t="str">
        <f t="shared" si="16"/>
        <v>Ok</v>
      </c>
      <c r="O236" s="35" t="str">
        <f t="shared" si="17"/>
        <v>Ecart</v>
      </c>
      <c r="P236" s="35" t="str">
        <f t="shared" si="18"/>
        <v>Ok</v>
      </c>
      <c r="Q236" s="35" t="str">
        <f t="shared" si="19"/>
        <v>Ecart</v>
      </c>
    </row>
    <row r="237" spans="1:17" ht="15.75" hidden="1" customHeight="1" x14ac:dyDescent="0.25">
      <c r="A237" s="12">
        <f>IFERROR(VLOOKUP('Requête 052'!$A236,'Requête 052'!$A$1:$F$2000,1,FALSE),"")</f>
        <v>4599</v>
      </c>
      <c r="B237" s="5" t="str">
        <f>IFERROR(VLOOKUP('Requête 052'!$A236,'Requête 052'!$A$1:$F$2000,2,FALSE),"")</f>
        <v>CGECP ST OUEN L AUMONE DVBIODIV</v>
      </c>
      <c r="C237" s="14">
        <f>IFERROR(VLOOKUP('Requête 052'!$A236,'Requête 052'!$A$1:$F$2000,3,FALSE),"")</f>
        <v>43805</v>
      </c>
      <c r="D237" s="5" t="str">
        <f>IFERROR(VLOOKUP('Requête 052'!$A236,'Requête 052'!$A$1:$F$2000,4,FALSE),"")</f>
        <v>DECHETS VERTS EN MELANGE</v>
      </c>
      <c r="E237" s="5" t="str">
        <f>IFERROR(VLOOKUP('Requête 052'!$A236,'Requête 052'!$A$1:$F$2000,5,FALSE),"")</f>
        <v>DECHETS VERTS EN MELANGE</v>
      </c>
      <c r="F237" s="5">
        <f>IFERROR(VLOOKUP('Requête 052'!$A236,'Requête 052'!$A$1:$F$2000,6,FALSE),"")</f>
        <v>3.22</v>
      </c>
      <c r="G237" s="15" t="str">
        <f>IFERROR(VLOOKUP(A237,'Fichier source CGECP'!$A$1:$F$1259,1,FALSE),"")</f>
        <v/>
      </c>
      <c r="H237" s="15" t="str">
        <f>IFERROR(VLOOKUP(A237,'Fichier source CGECP'!$A$1:$F$1259,2,FALSE),"")</f>
        <v/>
      </c>
      <c r="I237" s="38" t="str">
        <f>IFERROR(VLOOKUP(A237,'Fichier source CGECP'!$A$1:$F$1259,3,FALSE),"")</f>
        <v/>
      </c>
      <c r="J237" s="15" t="str">
        <f>IFERROR(VLOOKUP(A237,'Fichier source CGECP'!$A$1:$F$1259,4,FALSE),"")</f>
        <v/>
      </c>
      <c r="K237" s="15" t="str">
        <f>IFERROR(VLOOKUP(A237,'Fichier source CGECP'!$A$1:$F$1259,5,FALSE),"")</f>
        <v/>
      </c>
      <c r="L237" s="33" t="str">
        <f>IFERROR(IF(COUNTIFS($A$3:$A236,$A237,$B$3:$B236,$B237,$C$3:$C236,$C237,$D$3:$D236,$D237,$E$3:$E236,$E237,$F$3:$F236,$F237)&gt;0,"",VLOOKUP(A237,'Fichier source CGECP'!$A$1:$F$1259,6,FALSE)),"")</f>
        <v/>
      </c>
      <c r="M237" s="36" t="str">
        <f t="shared" si="20"/>
        <v/>
      </c>
      <c r="N237" s="35" t="str">
        <f t="shared" si="16"/>
        <v>Ok</v>
      </c>
      <c r="O237" s="35" t="str">
        <f t="shared" si="17"/>
        <v>Ecart</v>
      </c>
      <c r="P237" s="35" t="str">
        <f t="shared" si="18"/>
        <v>Ok</v>
      </c>
      <c r="Q237" s="35" t="str">
        <f t="shared" si="19"/>
        <v>Ecart</v>
      </c>
    </row>
    <row r="238" spans="1:17" ht="15.75" hidden="1" customHeight="1" x14ac:dyDescent="0.25">
      <c r="A238" s="12">
        <f>IFERROR(VLOOKUP('Requête 052'!$A237,'Requête 052'!$A$1:$F$2000,1,FALSE),"")</f>
        <v>4600</v>
      </c>
      <c r="B238" s="5" t="str">
        <f>IFERROR(VLOOKUP('Requête 052'!$A237,'Requête 052'!$A$1:$F$2000,2,FALSE),"")</f>
        <v>CGECP ST OUEN L AUMONE TDI</v>
      </c>
      <c r="C238" s="14">
        <f>IFERROR(VLOOKUP('Requête 052'!$A237,'Requête 052'!$A$1:$F$2000,3,FALSE),"")</f>
        <v>43805</v>
      </c>
      <c r="D238" s="5" t="str">
        <f>IFERROR(VLOOKUP('Requête 052'!$A237,'Requête 052'!$A$1:$F$2000,4,FALSE),"")</f>
        <v>ENCOMBRANTS</v>
      </c>
      <c r="E238" s="5" t="str">
        <f>IFERROR(VLOOKUP('Requête 052'!$A237,'Requête 052'!$A$1:$F$2000,5,FALSE),"")</f>
        <v>ENCOMBRANTS</v>
      </c>
      <c r="F238" s="5">
        <f>IFERROR(VLOOKUP('Requête 052'!$A237,'Requête 052'!$A$1:$F$2000,6,FALSE),"")</f>
        <v>6.3</v>
      </c>
      <c r="G238" s="15" t="str">
        <f>IFERROR(VLOOKUP(A238,'Fichier source CGECP'!$A$1:$F$1259,1,FALSE),"")</f>
        <v/>
      </c>
      <c r="H238" s="15" t="str">
        <f>IFERROR(VLOOKUP(A238,'Fichier source CGECP'!$A$1:$F$1259,2,FALSE),"")</f>
        <v/>
      </c>
      <c r="I238" s="38" t="str">
        <f>IFERROR(VLOOKUP(A238,'Fichier source CGECP'!$A$1:$F$1259,3,FALSE),"")</f>
        <v/>
      </c>
      <c r="J238" s="15" t="str">
        <f>IFERROR(VLOOKUP(A238,'Fichier source CGECP'!$A$1:$F$1259,4,FALSE),"")</f>
        <v/>
      </c>
      <c r="K238" s="15" t="str">
        <f>IFERROR(VLOOKUP(A238,'Fichier source CGECP'!$A$1:$F$1259,5,FALSE),"")</f>
        <v/>
      </c>
      <c r="L238" s="33" t="str">
        <f>IFERROR(IF(COUNTIFS($A$3:$A237,$A238,$B$3:$B237,$B238,$C$3:$C237,$C238,$D$3:$D237,$D238,$E$3:$E237,$E238,$F$3:$F237,$F238)&gt;0,"",VLOOKUP(A238,'Fichier source CGECP'!$A$1:$F$1259,6,FALSE)),"")</f>
        <v/>
      </c>
      <c r="M238" s="36" t="str">
        <f t="shared" si="20"/>
        <v/>
      </c>
      <c r="N238" s="35" t="str">
        <f t="shared" si="16"/>
        <v>Ok</v>
      </c>
      <c r="O238" s="35" t="str">
        <f t="shared" si="17"/>
        <v>Ecart</v>
      </c>
      <c r="P238" s="35" t="str">
        <f t="shared" si="18"/>
        <v>Ok</v>
      </c>
      <c r="Q238" s="35" t="str">
        <f t="shared" si="19"/>
        <v>Ecart</v>
      </c>
    </row>
    <row r="239" spans="1:17" ht="15.75" hidden="1" customHeight="1" x14ac:dyDescent="0.25">
      <c r="A239" s="12">
        <f>IFERROR(VLOOKUP('Requête 052'!$A238,'Requête 052'!$A$1:$F$2000,1,FALSE),"")</f>
        <v>4603</v>
      </c>
      <c r="B239" s="5" t="str">
        <f>IFERROR(VLOOKUP('Requête 052'!$A238,'Requête 052'!$A$1:$F$2000,2,FALSE),"")</f>
        <v>CGECP ST OUEN L AUMONE TDI</v>
      </c>
      <c r="C239" s="14">
        <f>IFERROR(VLOOKUP('Requête 052'!$A238,'Requête 052'!$A$1:$F$2000,3,FALSE),"")</f>
        <v>43805</v>
      </c>
      <c r="D239" s="5" t="str">
        <f>IFERROR(VLOOKUP('Requête 052'!$A238,'Requête 052'!$A$1:$F$2000,4,FALSE),"")</f>
        <v>FERRAILLES A BROYER (FAB)</v>
      </c>
      <c r="E239" s="5" t="str">
        <f>IFERROR(VLOOKUP('Requête 052'!$A238,'Requête 052'!$A$1:$F$2000,5,FALSE),"")</f>
        <v>FERRAILLES A BROYER (FAB)</v>
      </c>
      <c r="F239" s="5">
        <f>IFERROR(VLOOKUP('Requête 052'!$A238,'Requête 052'!$A$1:$F$2000,6,FALSE),"")</f>
        <v>4.9000000000000004</v>
      </c>
      <c r="G239" s="15" t="str">
        <f>IFERROR(VLOOKUP(A239,'Fichier source CGECP'!$A$1:$F$1259,1,FALSE),"")</f>
        <v/>
      </c>
      <c r="H239" s="15" t="str">
        <f>IFERROR(VLOOKUP(A239,'Fichier source CGECP'!$A$1:$F$1259,2,FALSE),"")</f>
        <v/>
      </c>
      <c r="I239" s="38" t="str">
        <f>IFERROR(VLOOKUP(A239,'Fichier source CGECP'!$A$1:$F$1259,3,FALSE),"")</f>
        <v/>
      </c>
      <c r="J239" s="15" t="str">
        <f>IFERROR(VLOOKUP(A239,'Fichier source CGECP'!$A$1:$F$1259,4,FALSE),"")</f>
        <v/>
      </c>
      <c r="K239" s="15" t="str">
        <f>IFERROR(VLOOKUP(A239,'Fichier source CGECP'!$A$1:$F$1259,5,FALSE),"")</f>
        <v/>
      </c>
      <c r="L239" s="33" t="str">
        <f>IFERROR(IF(COUNTIFS($A$3:$A238,$A239,$B$3:$B238,$B239,$C$3:$C238,$C239,$D$3:$D238,$D239,$E$3:$E238,$E239,$F$3:$F238,$F239)&gt;0,"",VLOOKUP(A239,'Fichier source CGECP'!$A$1:$F$1259,6,FALSE)),"")</f>
        <v/>
      </c>
      <c r="M239" s="36" t="str">
        <f t="shared" si="20"/>
        <v/>
      </c>
      <c r="N239" s="35" t="str">
        <f t="shared" si="16"/>
        <v>Ok</v>
      </c>
      <c r="O239" s="35" t="str">
        <f t="shared" si="17"/>
        <v>Ecart</v>
      </c>
      <c r="P239" s="35" t="str">
        <f t="shared" si="18"/>
        <v>Ok</v>
      </c>
      <c r="Q239" s="35" t="str">
        <f t="shared" si="19"/>
        <v>Ecart</v>
      </c>
    </row>
    <row r="240" spans="1:17" ht="15.75" hidden="1" customHeight="1" x14ac:dyDescent="0.25">
      <c r="A240" s="12">
        <f>IFERROR(VLOOKUP('Requête 052'!$A239,'Requête 052'!$A$1:$F$2000,1,FALSE),"")</f>
        <v>4606</v>
      </c>
      <c r="B240" s="5" t="str">
        <f>IFERROR(VLOOKUP('Requête 052'!$A239,'Requête 052'!$A$1:$F$2000,2,FALSE),"")</f>
        <v>CGECP ST OUEN L AUMONE TDI</v>
      </c>
      <c r="C240" s="14">
        <f>IFERROR(VLOOKUP('Requête 052'!$A239,'Requête 052'!$A$1:$F$2000,3,FALSE),"")</f>
        <v>43805</v>
      </c>
      <c r="D240" s="5" t="str">
        <f>IFERROR(VLOOKUP('Requête 052'!$A239,'Requête 052'!$A$1:$F$2000,4,FALSE),"")</f>
        <v>DECHETS INDUSTRIELS BANALS</v>
      </c>
      <c r="E240" s="5" t="str">
        <f>IFERROR(VLOOKUP('Requête 052'!$A239,'Requête 052'!$A$1:$F$2000,5,FALSE),"")</f>
        <v>DECHETS INDUSTRIELS BANALS</v>
      </c>
      <c r="F240" s="5">
        <f>IFERROR(VLOOKUP('Requête 052'!$A239,'Requête 052'!$A$1:$F$2000,6,FALSE),"")</f>
        <v>2.3199999999999998</v>
      </c>
      <c r="G240" s="15">
        <f>IFERROR(VLOOKUP(A240,'Fichier source CGECP'!$A$1:$F$1259,1,FALSE),"")</f>
        <v>4606</v>
      </c>
      <c r="H240" s="15" t="str">
        <f>IFERROR(VLOOKUP(A240,'Fichier source CGECP'!$A$1:$F$1259,2,FALSE),"")</f>
        <v>CGECP</v>
      </c>
      <c r="I240" s="38">
        <f>IFERROR(VLOOKUP(A240,'Fichier source CGECP'!$A$1:$F$1259,3,FALSE),"")</f>
        <v>43805</v>
      </c>
      <c r="J240" s="15" t="str">
        <f>IFERROR(VLOOKUP(A240,'Fichier source CGECP'!$A$1:$F$1259,4,FALSE),"")</f>
        <v>DECHETS INDUSTRIELS BANALS</v>
      </c>
      <c r="K240" s="15" t="str">
        <f>IFERROR(VLOOKUP(A240,'Fichier source CGECP'!$A$1:$F$1259,5,FALSE),"")</f>
        <v>DECHETS INDUSTRIELS BANALS</v>
      </c>
      <c r="L240" s="33">
        <f>IFERROR(IF(COUNTIFS($A$3:$A239,$A240,$B$3:$B239,$B240,$C$3:$C239,$C240,$D$3:$D239,$D240,$E$3:$E239,$E240,$F$3:$F239,$F240)&gt;0,"",VLOOKUP(A240,'Fichier source CGECP'!$A$1:$F$1259,6,FALSE)),"")</f>
        <v>2.76</v>
      </c>
      <c r="M240" s="36">
        <f t="shared" si="20"/>
        <v>-0.43999999999999995</v>
      </c>
      <c r="N240" s="35" t="str">
        <f t="shared" si="16"/>
        <v>Ok</v>
      </c>
      <c r="O240" s="35" t="str">
        <f t="shared" si="17"/>
        <v>Ok</v>
      </c>
      <c r="P240" s="35" t="str">
        <f t="shared" si="18"/>
        <v>Ecart</v>
      </c>
      <c r="Q240" s="35" t="str">
        <f t="shared" si="19"/>
        <v>Ecart</v>
      </c>
    </row>
    <row r="241" spans="1:17" ht="15.75" hidden="1" customHeight="1" x14ac:dyDescent="0.25">
      <c r="A241" s="12">
        <f>IFERROR(VLOOKUP('Requête 052'!$A240,'Requête 052'!$A$1:$F$2000,1,FALSE),"")</f>
        <v>4607</v>
      </c>
      <c r="B241" s="5" t="str">
        <f>IFERROR(VLOOKUP('Requête 052'!$A240,'Requête 052'!$A$1:$F$2000,2,FALSE),"")</f>
        <v>CGECP ST OUEN L AUMONE TDI</v>
      </c>
      <c r="C241" s="14">
        <f>IFERROR(VLOOKUP('Requête 052'!$A240,'Requête 052'!$A$1:$F$2000,3,FALSE),"")</f>
        <v>43805</v>
      </c>
      <c r="D241" s="5" t="str">
        <f>IFERROR(VLOOKUP('Requête 052'!$A240,'Requête 052'!$A$1:$F$2000,4,FALSE),"")</f>
        <v>SOUCHES</v>
      </c>
      <c r="E241" s="5" t="str">
        <f>IFERROR(VLOOKUP('Requête 052'!$A240,'Requête 052'!$A$1:$F$2000,5,FALSE),"")</f>
        <v>SOUCHES</v>
      </c>
      <c r="F241" s="5">
        <f>IFERROR(VLOOKUP('Requête 052'!$A240,'Requête 052'!$A$1:$F$2000,6,FALSE),"")</f>
        <v>2.3119999999999998</v>
      </c>
      <c r="G241" s="15" t="str">
        <f>IFERROR(VLOOKUP(A241,'Fichier source CGECP'!$A$1:$F$1259,1,FALSE),"")</f>
        <v/>
      </c>
      <c r="H241" s="15" t="str">
        <f>IFERROR(VLOOKUP(A241,'Fichier source CGECP'!$A$1:$F$1259,2,FALSE),"")</f>
        <v/>
      </c>
      <c r="I241" s="38" t="str">
        <f>IFERROR(VLOOKUP(A241,'Fichier source CGECP'!$A$1:$F$1259,3,FALSE),"")</f>
        <v/>
      </c>
      <c r="J241" s="15" t="str">
        <f>IFERROR(VLOOKUP(A241,'Fichier source CGECP'!$A$1:$F$1259,4,FALSE),"")</f>
        <v/>
      </c>
      <c r="K241" s="15" t="str">
        <f>IFERROR(VLOOKUP(A241,'Fichier source CGECP'!$A$1:$F$1259,5,FALSE),"")</f>
        <v/>
      </c>
      <c r="L241" s="33" t="str">
        <f>IFERROR(IF(COUNTIFS($A$3:$A240,$A241,$B$3:$B240,$B241,$C$3:$C240,$C241,$D$3:$D240,$D241,$E$3:$E240,$E241,$F$3:$F240,$F241)&gt;0,"",VLOOKUP(A241,'Fichier source CGECP'!$A$1:$F$1259,6,FALSE)),"")</f>
        <v/>
      </c>
      <c r="M241" s="36" t="str">
        <f t="shared" si="20"/>
        <v/>
      </c>
      <c r="N241" s="35" t="str">
        <f t="shared" si="16"/>
        <v>Ok</v>
      </c>
      <c r="O241" s="35" t="str">
        <f t="shared" si="17"/>
        <v>Ecart</v>
      </c>
      <c r="P241" s="35" t="str">
        <f t="shared" si="18"/>
        <v>Ok</v>
      </c>
      <c r="Q241" s="35" t="str">
        <f t="shared" si="19"/>
        <v>Ecart</v>
      </c>
    </row>
    <row r="242" spans="1:17" ht="15.75" hidden="1" customHeight="1" x14ac:dyDescent="0.25">
      <c r="A242" s="12">
        <f>IFERROR(VLOOKUP('Requête 052'!$A241,'Requête 052'!$A$1:$F$2000,1,FALSE),"")</f>
        <v>4608</v>
      </c>
      <c r="B242" s="5" t="str">
        <f>IFERROR(VLOOKUP('Requête 052'!$A241,'Requête 052'!$A$1:$F$2000,2,FALSE),"")</f>
        <v>CGECP ST OUEN L AUMONE UVEND</v>
      </c>
      <c r="C242" s="14">
        <f>IFERROR(VLOOKUP('Requête 052'!$A241,'Requête 052'!$A$1:$F$2000,3,FALSE),"")</f>
        <v>43805</v>
      </c>
      <c r="D242" s="5" t="str">
        <f>IFERROR(VLOOKUP('Requête 052'!$A241,'Requête 052'!$A$1:$F$2000,4,FALSE),"")</f>
        <v>ORDURES MENAGERES</v>
      </c>
      <c r="E242" s="5" t="str">
        <f>IFERROR(VLOOKUP('Requête 052'!$A241,'Requête 052'!$A$1:$F$2000,5,FALSE),"")</f>
        <v>ORDURES MENAGERES</v>
      </c>
      <c r="F242" s="5">
        <f>IFERROR(VLOOKUP('Requête 052'!$A241,'Requête 052'!$A$1:$F$2000,6,FALSE),"")</f>
        <v>2.72</v>
      </c>
      <c r="G242" s="15">
        <f>IFERROR(VLOOKUP(A242,'Fichier source CGECP'!$A$1:$F$1259,1,FALSE),"")</f>
        <v>4608</v>
      </c>
      <c r="H242" s="15" t="str">
        <f>IFERROR(VLOOKUP(A242,'Fichier source CGECP'!$A$1:$F$1259,2,FALSE),"")</f>
        <v>CGECP</v>
      </c>
      <c r="I242" s="38">
        <f>IFERROR(VLOOKUP(A242,'Fichier source CGECP'!$A$1:$F$1259,3,FALSE),"")</f>
        <v>43805</v>
      </c>
      <c r="J242" s="15">
        <f>IFERROR(VLOOKUP(A242,'Fichier source CGECP'!$A$1:$F$1259,4,FALSE),"")</f>
        <v>0</v>
      </c>
      <c r="K242" s="15" t="str">
        <f>IFERROR(VLOOKUP(A242,'Fichier source CGECP'!$A$1:$F$1259,5,FALSE),"")</f>
        <v>ORDURES MENAGERES</v>
      </c>
      <c r="L242" s="33">
        <f>IFERROR(IF(COUNTIFS($A$3:$A241,$A242,$B$3:$B241,$B242,$C$3:$C241,$C242,$D$3:$D241,$D242,$E$3:$E241,$E242,$F$3:$F241,$F242)&gt;0,"",VLOOKUP(A242,'Fichier source CGECP'!$A$1:$F$1259,6,FALSE)),"")</f>
        <v>6.4</v>
      </c>
      <c r="M242" s="36">
        <f t="shared" si="20"/>
        <v>-3.68</v>
      </c>
      <c r="N242" s="35" t="str">
        <f t="shared" si="16"/>
        <v>Ok</v>
      </c>
      <c r="O242" s="35" t="str">
        <f t="shared" si="17"/>
        <v>Ok</v>
      </c>
      <c r="P242" s="35" t="str">
        <f t="shared" si="18"/>
        <v>Ecart</v>
      </c>
      <c r="Q242" s="35" t="str">
        <f t="shared" si="19"/>
        <v>Ecart</v>
      </c>
    </row>
    <row r="243" spans="1:17" ht="15.75" hidden="1" customHeight="1" x14ac:dyDescent="0.25">
      <c r="A243" s="12">
        <f>IFERROR(VLOOKUP('Requête 052'!$A242,'Requête 052'!$A$1:$F$2000,1,FALSE),"")</f>
        <v>4609</v>
      </c>
      <c r="B243" s="5" t="str">
        <f>IFERROR(VLOOKUP('Requête 052'!$A242,'Requête 052'!$A$1:$F$2000,2,FALSE),"")</f>
        <v>CGECP ST OUEN L AUMONE UVEND</v>
      </c>
      <c r="C243" s="14">
        <f>IFERROR(VLOOKUP('Requête 052'!$A242,'Requête 052'!$A$1:$F$2000,3,FALSE),"")</f>
        <v>43805</v>
      </c>
      <c r="D243" s="5" t="str">
        <f>IFERROR(VLOOKUP('Requête 052'!$A242,'Requête 052'!$A$1:$F$2000,4,FALSE),"")</f>
        <v>DECHET A INCINERER TRI</v>
      </c>
      <c r="E243" s="5" t="str">
        <f>IFERROR(VLOOKUP('Requête 052'!$A242,'Requête 052'!$A$1:$F$2000,5,FALSE),"")</f>
        <v>DECHET A INCINERER TRI</v>
      </c>
      <c r="F243" s="5">
        <f>IFERROR(VLOOKUP('Requête 052'!$A242,'Requête 052'!$A$1:$F$2000,6,FALSE),"")</f>
        <v>2.88</v>
      </c>
      <c r="G243" s="15">
        <f>IFERROR(VLOOKUP(A243,'Fichier source CGECP'!$A$1:$F$1259,1,FALSE),"")</f>
        <v>4609</v>
      </c>
      <c r="H243" s="15" t="str">
        <f>IFERROR(VLOOKUP(A243,'Fichier source CGECP'!$A$1:$F$1259,2,FALSE),"")</f>
        <v>CGECP</v>
      </c>
      <c r="I243" s="46">
        <f>IFERROR(VLOOKUP(A243,'Fichier source CGECP'!$A$1:$F$1259,3,FALSE),"")</f>
        <v>43805</v>
      </c>
      <c r="J243" s="15">
        <f>IFERROR(VLOOKUP(A243,'Fichier source CGECP'!$A$1:$F$1259,4,FALSE),"")</f>
        <v>0</v>
      </c>
      <c r="K243" s="15" t="str">
        <f>IFERROR(VLOOKUP(A243,'Fichier source CGECP'!$A$1:$F$1259,5,FALSE),"")</f>
        <v>DECHET A INCINERER TRI</v>
      </c>
      <c r="L243" s="33">
        <f>IFERROR(IF(COUNTIFS($A$3:$A242,$A243,$B$3:$B242,$B243,$C$3:$C242,$C243,$D$3:$D242,$D243,$E$3:$E242,$E243,$F$3:$F242,$F243)&gt;0,"",VLOOKUP(A243,'Fichier source CGECP'!$A$1:$F$1259,6,FALSE)),"")</f>
        <v>2.2400000000000002</v>
      </c>
      <c r="M243" s="36">
        <f t="shared" si="20"/>
        <v>0.63999999999999968</v>
      </c>
      <c r="N243" s="35" t="str">
        <f t="shared" si="16"/>
        <v>Ok</v>
      </c>
      <c r="O243" s="35" t="str">
        <f t="shared" si="17"/>
        <v>Ok</v>
      </c>
      <c r="P243" s="35" t="str">
        <f t="shared" si="18"/>
        <v>Ok</v>
      </c>
      <c r="Q243" s="35" t="str">
        <f t="shared" si="19"/>
        <v>Ok</v>
      </c>
    </row>
    <row r="244" spans="1:17" ht="15.75" hidden="1" customHeight="1" x14ac:dyDescent="0.25">
      <c r="A244" s="12">
        <f>IFERROR(VLOOKUP('Requête 052'!$A243,'Requête 052'!$A$1:$F$2000,1,FALSE),"")</f>
        <v>4610</v>
      </c>
      <c r="B244" s="5" t="str">
        <f>IFERROR(VLOOKUP('Requête 052'!$A243,'Requête 052'!$A$1:$F$2000,2,FALSE),"")</f>
        <v>CGECP ST OUEN L AUMONE TDI</v>
      </c>
      <c r="C244" s="14">
        <f>IFERROR(VLOOKUP('Requête 052'!$A243,'Requête 052'!$A$1:$F$2000,3,FALSE),"")</f>
        <v>43805</v>
      </c>
      <c r="D244" s="5" t="str">
        <f>IFERROR(VLOOKUP('Requête 052'!$A243,'Requête 052'!$A$1:$F$2000,4,FALSE),"")</f>
        <v>CARTONS DE DECHETTERIE - 1.04.00</v>
      </c>
      <c r="E244" s="5" t="str">
        <f>IFERROR(VLOOKUP('Requête 052'!$A243,'Requête 052'!$A$1:$F$2000,5,FALSE),"")</f>
        <v>MATIERE VALO EN MELANGE</v>
      </c>
      <c r="F244" s="5">
        <f>IFERROR(VLOOKUP('Requête 052'!$A243,'Requête 052'!$A$1:$F$2000,6,FALSE),"")</f>
        <v>2.58</v>
      </c>
      <c r="G244" s="15" t="str">
        <f>IFERROR(VLOOKUP(A244,'Fichier source CGECP'!$A$1:$F$1259,1,FALSE),"")</f>
        <v/>
      </c>
      <c r="H244" s="15" t="str">
        <f>IFERROR(VLOOKUP(A244,'Fichier source CGECP'!$A$1:$F$1259,2,FALSE),"")</f>
        <v/>
      </c>
      <c r="I244" s="38" t="str">
        <f>IFERROR(VLOOKUP(A244,'Fichier source CGECP'!$A$1:$F$1259,3,FALSE),"")</f>
        <v/>
      </c>
      <c r="J244" s="15" t="str">
        <f>IFERROR(VLOOKUP(A244,'Fichier source CGECP'!$A$1:$F$1259,4,FALSE),"")</f>
        <v/>
      </c>
      <c r="K244" s="15" t="str">
        <f>IFERROR(VLOOKUP(A244,'Fichier source CGECP'!$A$1:$F$1259,5,FALSE),"")</f>
        <v/>
      </c>
      <c r="L244" s="33" t="str">
        <f>IFERROR(IF(COUNTIFS($A$3:$A243,$A244,$B$3:$B243,$B244,$C$3:$C243,$C244,$D$3:$D243,$D244,$E$3:$E243,$E244,$F$3:$F243,$F244)&gt;0,"",VLOOKUP(A244,'Fichier source CGECP'!$A$1:$F$1259,6,FALSE)),"")</f>
        <v/>
      </c>
      <c r="M244" s="36" t="str">
        <f t="shared" si="20"/>
        <v/>
      </c>
      <c r="N244" s="35" t="str">
        <f t="shared" si="16"/>
        <v>Ok</v>
      </c>
      <c r="O244" s="35" t="str">
        <f t="shared" si="17"/>
        <v>Ecart</v>
      </c>
      <c r="P244" s="35" t="str">
        <f t="shared" si="18"/>
        <v>Ok</v>
      </c>
      <c r="Q244" s="35" t="str">
        <f t="shared" si="19"/>
        <v>Ecart</v>
      </c>
    </row>
    <row r="245" spans="1:17" ht="15.75" hidden="1" customHeight="1" x14ac:dyDescent="0.25">
      <c r="A245" s="12">
        <f>IFERROR(VLOOKUP('Requête 052'!$A244,'Requête 052'!$A$1:$F$2000,1,FALSE),"")</f>
        <v>4615</v>
      </c>
      <c r="B245" s="5" t="str">
        <f>IFERROR(VLOOKUP('Requête 052'!$A244,'Requête 052'!$A$1:$F$2000,2,FALSE),"")</f>
        <v>CGECP ST OUEN L AUMONE TDI</v>
      </c>
      <c r="C245" s="14">
        <f>IFERROR(VLOOKUP('Requête 052'!$A244,'Requête 052'!$A$1:$F$2000,3,FALSE),"")</f>
        <v>43805</v>
      </c>
      <c r="D245" s="5" t="str">
        <f>IFERROR(VLOOKUP('Requête 052'!$A244,'Requête 052'!$A$1:$F$2000,4,FALSE),"")</f>
        <v>BOIS D'EMBALLAGES BRUTS</v>
      </c>
      <c r="E245" s="5" t="str">
        <f>IFERROR(VLOOKUP('Requête 052'!$A244,'Requête 052'!$A$1:$F$2000,5,FALSE),"")</f>
        <v>BOIS D'EMBALLAGES BRUTS</v>
      </c>
      <c r="F245" s="5">
        <f>IFERROR(VLOOKUP('Requête 052'!$A244,'Requête 052'!$A$1:$F$2000,6,FALSE),"")</f>
        <v>0.3</v>
      </c>
      <c r="G245" s="15">
        <f>IFERROR(VLOOKUP(A245,'Fichier source CGECP'!$A$1:$F$1259,1,FALSE),"")</f>
        <v>4615</v>
      </c>
      <c r="H245" s="15" t="str">
        <f>IFERROR(VLOOKUP(A245,'Fichier source CGECP'!$A$1:$F$1259,2,FALSE),"")</f>
        <v>CGECP</v>
      </c>
      <c r="I245" s="38">
        <f>IFERROR(VLOOKUP(A245,'Fichier source CGECP'!$A$1:$F$1259,3,FALSE),"")</f>
        <v>43805</v>
      </c>
      <c r="J245" s="15" t="str">
        <f>IFERROR(VLOOKUP(A245,'Fichier source CGECP'!$A$1:$F$1259,4,FALSE),"")</f>
        <v>BOIS D'EMBALLAGES BRUTS</v>
      </c>
      <c r="K245" s="15" t="str">
        <f>IFERROR(VLOOKUP(A245,'Fichier source CGECP'!$A$1:$F$1259,5,FALSE),"")</f>
        <v>BOIS D'EMBALLAGES BRUTS</v>
      </c>
      <c r="L245" s="33">
        <f>IFERROR(IF(COUNTIFS($A$3:$A244,$A245,$B$3:$B244,$B245,$C$3:$C244,$C245,$D$3:$D244,$D245,$E$3:$E244,$E245,$F$3:$F244,$F245)&gt;0,"",VLOOKUP(A245,'Fichier source CGECP'!$A$1:$F$1259,6,FALSE)),"")</f>
        <v>1.8879999999999999</v>
      </c>
      <c r="M245" s="36">
        <f t="shared" si="20"/>
        <v>-1.5879999999999999</v>
      </c>
      <c r="N245" s="35" t="str">
        <f t="shared" si="16"/>
        <v>Ok</v>
      </c>
      <c r="O245" s="35" t="str">
        <f t="shared" si="17"/>
        <v>Ok</v>
      </c>
      <c r="P245" s="35" t="str">
        <f t="shared" si="18"/>
        <v>Ecart</v>
      </c>
      <c r="Q245" s="35" t="str">
        <f t="shared" si="19"/>
        <v>Ecart</v>
      </c>
    </row>
    <row r="246" spans="1:17" ht="15.75" hidden="1" customHeight="1" x14ac:dyDescent="0.25">
      <c r="A246" s="12">
        <f>IFERROR(VLOOKUP('Requête 052'!$A245,'Requête 052'!$A$1:$F$2000,1,FALSE),"")</f>
        <v>4616</v>
      </c>
      <c r="B246" s="5" t="str">
        <f>IFERROR(VLOOKUP('Requête 052'!$A245,'Requête 052'!$A$1:$F$2000,2,FALSE),"")</f>
        <v>CGECP ST OUEN L AUMONE TDI</v>
      </c>
      <c r="C246" s="14">
        <f>IFERROR(VLOOKUP('Requête 052'!$A245,'Requête 052'!$A$1:$F$2000,3,FALSE),"")</f>
        <v>43805</v>
      </c>
      <c r="D246" s="5" t="str">
        <f>IFERROR(VLOOKUP('Requête 052'!$A245,'Requête 052'!$A$1:$F$2000,4,FALSE),"")</f>
        <v>ENCOMBRANTS</v>
      </c>
      <c r="E246" s="5" t="str">
        <f>IFERROR(VLOOKUP('Requête 052'!$A245,'Requête 052'!$A$1:$F$2000,5,FALSE),"")</f>
        <v>ENCOMBRANTS</v>
      </c>
      <c r="F246" s="5">
        <f>IFERROR(VLOOKUP('Requête 052'!$A245,'Requête 052'!$A$1:$F$2000,6,FALSE),"")</f>
        <v>8.4000000000000005E-2</v>
      </c>
      <c r="G246" s="15">
        <f>IFERROR(VLOOKUP(A246,'Fichier source CGECP'!$A$1:$F$1259,1,FALSE),"")</f>
        <v>4616</v>
      </c>
      <c r="H246" s="15" t="str">
        <f>IFERROR(VLOOKUP(A246,'Fichier source CGECP'!$A$1:$F$1259,2,FALSE),"")</f>
        <v>CGECP</v>
      </c>
      <c r="I246" s="38">
        <f>IFERROR(VLOOKUP(A246,'Fichier source CGECP'!$A$1:$F$1259,3,FALSE),"")</f>
        <v>43805</v>
      </c>
      <c r="J246" s="15" t="str">
        <f>IFERROR(VLOOKUP(A246,'Fichier source CGECP'!$A$1:$F$1259,4,FALSE),"")</f>
        <v>CARTONS ET SACHES PLAST - 1.04.00</v>
      </c>
      <c r="K246" s="15" t="str">
        <f>IFERROR(VLOOKUP(A246,'Fichier source CGECP'!$A$1:$F$1259,5,FALSE),"")</f>
        <v>CARTONS ET SACHES PLAST - 1.04.00</v>
      </c>
      <c r="L246" s="33">
        <f>IFERROR(IF(COUNTIFS($A$3:$A245,$A246,$B$3:$B245,$B246,$C$3:$C245,$C246,$D$3:$D245,$D246,$E$3:$E245,$E246,$F$3:$F245,$F246)&gt;0,"",VLOOKUP(A246,'Fichier source CGECP'!$A$1:$F$1259,6,FALSE)),"")</f>
        <v>0.98799999999999999</v>
      </c>
      <c r="M246" s="36">
        <f t="shared" si="20"/>
        <v>-0.90400000000000003</v>
      </c>
      <c r="N246" s="35" t="str">
        <f t="shared" si="16"/>
        <v>Ok</v>
      </c>
      <c r="O246" s="35" t="str">
        <f t="shared" si="17"/>
        <v>Ecart</v>
      </c>
      <c r="P246" s="35" t="str">
        <f t="shared" si="18"/>
        <v>Ecart</v>
      </c>
      <c r="Q246" s="35" t="str">
        <f t="shared" si="19"/>
        <v>Ecart</v>
      </c>
    </row>
    <row r="247" spans="1:17" ht="15.75" hidden="1" customHeight="1" x14ac:dyDescent="0.25">
      <c r="A247" s="12">
        <f>IFERROR(VLOOKUP('Requête 052'!$A246,'Requête 052'!$A$1:$F$2000,1,FALSE),"")</f>
        <v>4617</v>
      </c>
      <c r="B247" s="5" t="str">
        <f>IFERROR(VLOOKUP('Requête 052'!$A246,'Requête 052'!$A$1:$F$2000,2,FALSE),"")</f>
        <v>CGECP ST OUEN L AUMONE UVEND</v>
      </c>
      <c r="C247" s="14">
        <f>IFERROR(VLOOKUP('Requête 052'!$A246,'Requête 052'!$A$1:$F$2000,3,FALSE),"")</f>
        <v>43805</v>
      </c>
      <c r="D247" s="5" t="str">
        <f>IFERROR(VLOOKUP('Requête 052'!$A246,'Requête 052'!$A$1:$F$2000,4,FALSE),"")</f>
        <v>ORDURES MENAGERES</v>
      </c>
      <c r="E247" s="5" t="str">
        <f>IFERROR(VLOOKUP('Requête 052'!$A246,'Requête 052'!$A$1:$F$2000,5,FALSE),"")</f>
        <v>ORDURES MENAGERES</v>
      </c>
      <c r="F247" s="5">
        <f>IFERROR(VLOOKUP('Requête 052'!$A246,'Requête 052'!$A$1:$F$2000,6,FALSE),"")</f>
        <v>2.2999999999999998</v>
      </c>
      <c r="G247" s="15">
        <f>IFERROR(VLOOKUP(A247,'Fichier source CGECP'!$A$1:$F$1259,1,FALSE),"")</f>
        <v>4617</v>
      </c>
      <c r="H247" s="15" t="str">
        <f>IFERROR(VLOOKUP(A247,'Fichier source CGECP'!$A$1:$F$1259,2,FALSE),"")</f>
        <v>CGECP</v>
      </c>
      <c r="I247" s="38">
        <f>IFERROR(VLOOKUP(A247,'Fichier source CGECP'!$A$1:$F$1259,3,FALSE),"")</f>
        <v>43805</v>
      </c>
      <c r="J247" s="15">
        <f>IFERROR(VLOOKUP(A247,'Fichier source CGECP'!$A$1:$F$1259,4,FALSE),"")</f>
        <v>0</v>
      </c>
      <c r="K247" s="15" t="str">
        <f>IFERROR(VLOOKUP(A247,'Fichier source CGECP'!$A$1:$F$1259,5,FALSE),"")</f>
        <v>MATIERE VALO EN MELANGE</v>
      </c>
      <c r="L247" s="33">
        <f>IFERROR(IF(COUNTIFS($A$3:$A246,$A247,$B$3:$B246,$B247,$C$3:$C246,$C247,$D$3:$D246,$D247,$E$3:$E246,$E247,$F$3:$F246,$F247)&gt;0,"",VLOOKUP(A247,'Fichier source CGECP'!$A$1:$F$1259,6,FALSE)),"")</f>
        <v>0.46</v>
      </c>
      <c r="M247" s="36">
        <f t="shared" si="20"/>
        <v>1.8399999999999999</v>
      </c>
      <c r="N247" s="35" t="str">
        <f t="shared" si="16"/>
        <v>Ok</v>
      </c>
      <c r="O247" s="35" t="str">
        <f t="shared" si="17"/>
        <v>Ecart</v>
      </c>
      <c r="P247" s="35" t="str">
        <f t="shared" si="18"/>
        <v>Ok</v>
      </c>
      <c r="Q247" s="35" t="str">
        <f t="shared" si="19"/>
        <v>Ecart</v>
      </c>
    </row>
    <row r="248" spans="1:17" ht="15.75" hidden="1" customHeight="1" x14ac:dyDescent="0.25">
      <c r="A248" s="12">
        <f>IFERROR(VLOOKUP('Requête 052'!$A247,'Requête 052'!$A$1:$F$2000,1,FALSE),"")</f>
        <v>4620</v>
      </c>
      <c r="B248" s="5" t="str">
        <f>IFERROR(VLOOKUP('Requête 052'!$A247,'Requête 052'!$A$1:$F$2000,2,FALSE),"")</f>
        <v>CGECP ST OUEN L AUMONE UVEND</v>
      </c>
      <c r="C248" s="14">
        <f>IFERROR(VLOOKUP('Requête 052'!$A247,'Requête 052'!$A$1:$F$2000,3,FALSE),"")</f>
        <v>43805</v>
      </c>
      <c r="D248" s="5" t="str">
        <f>IFERROR(VLOOKUP('Requête 052'!$A247,'Requête 052'!$A$1:$F$2000,4,FALSE),"")</f>
        <v>REFUS DE TRI</v>
      </c>
      <c r="E248" s="5" t="str">
        <f>IFERROR(VLOOKUP('Requête 052'!$A247,'Requête 052'!$A$1:$F$2000,5,FALSE),"")</f>
        <v>REFUS DE TRI</v>
      </c>
      <c r="F248" s="5">
        <f>IFERROR(VLOOKUP('Requête 052'!$A247,'Requête 052'!$A$1:$F$2000,6,FALSE),"")</f>
        <v>4.2</v>
      </c>
      <c r="G248" s="15" t="str">
        <f>IFERROR(VLOOKUP(A248,'Fichier source CGECP'!$A$1:$F$1259,1,FALSE),"")</f>
        <v/>
      </c>
      <c r="H248" s="15" t="str">
        <f>IFERROR(VLOOKUP(A248,'Fichier source CGECP'!$A$1:$F$1259,2,FALSE),"")</f>
        <v/>
      </c>
      <c r="I248" s="38" t="str">
        <f>IFERROR(VLOOKUP(A248,'Fichier source CGECP'!$A$1:$F$1259,3,FALSE),"")</f>
        <v/>
      </c>
      <c r="J248" s="15" t="str">
        <f>IFERROR(VLOOKUP(A248,'Fichier source CGECP'!$A$1:$F$1259,4,FALSE),"")</f>
        <v/>
      </c>
      <c r="K248" s="15" t="str">
        <f>IFERROR(VLOOKUP(A248,'Fichier source CGECP'!$A$1:$F$1259,5,FALSE),"")</f>
        <v/>
      </c>
      <c r="L248" s="33" t="str">
        <f>IFERROR(IF(COUNTIFS($A$3:$A247,$A248,$B$3:$B247,$B248,$C$3:$C247,$C248,$D$3:$D247,$D248,$E$3:$E247,$E248,$F$3:$F247,$F248)&gt;0,"",VLOOKUP(A248,'Fichier source CGECP'!$A$1:$F$1259,6,FALSE)),"")</f>
        <v/>
      </c>
      <c r="M248" s="36" t="str">
        <f t="shared" si="20"/>
        <v/>
      </c>
      <c r="N248" s="35" t="str">
        <f t="shared" si="16"/>
        <v>Ok</v>
      </c>
      <c r="O248" s="35" t="str">
        <f t="shared" si="17"/>
        <v>Ecart</v>
      </c>
      <c r="P248" s="35" t="str">
        <f t="shared" si="18"/>
        <v>Ok</v>
      </c>
      <c r="Q248" s="35" t="str">
        <f t="shared" si="19"/>
        <v>Ecart</v>
      </c>
    </row>
    <row r="249" spans="1:17" ht="15.75" hidden="1" customHeight="1" x14ac:dyDescent="0.25">
      <c r="A249" s="12">
        <f>IFERROR(VLOOKUP('Requête 052'!$A248,'Requête 052'!$A$1:$F$2000,1,FALSE),"")</f>
        <v>4624</v>
      </c>
      <c r="B249" s="5" t="str">
        <f>IFERROR(VLOOKUP('Requête 052'!$A248,'Requête 052'!$A$1:$F$2000,2,FALSE),"")</f>
        <v>CGECP ST OUEN L AUMONE UVEND</v>
      </c>
      <c r="C249" s="14">
        <f>IFERROR(VLOOKUP('Requête 052'!$A248,'Requête 052'!$A$1:$F$2000,3,FALSE),"")</f>
        <v>43805</v>
      </c>
      <c r="D249" s="5" t="str">
        <f>IFERROR(VLOOKUP('Requête 052'!$A248,'Requête 052'!$A$1:$F$2000,4,FALSE),"")</f>
        <v>DECHET A INCINERER</v>
      </c>
      <c r="E249" s="5" t="str">
        <f>IFERROR(VLOOKUP('Requête 052'!$A248,'Requête 052'!$A$1:$F$2000,5,FALSE),"")</f>
        <v>DECHET A INCINERER</v>
      </c>
      <c r="F249" s="5">
        <f>IFERROR(VLOOKUP('Requête 052'!$A248,'Requête 052'!$A$1:$F$2000,6,FALSE),"")</f>
        <v>4.4000000000000004</v>
      </c>
      <c r="G249" s="15">
        <f>IFERROR(VLOOKUP(A249,'Fichier source CGECP'!$A$1:$F$1259,1,FALSE),"")</f>
        <v>4624</v>
      </c>
      <c r="H249" s="15" t="str">
        <f>IFERROR(VLOOKUP(A249,'Fichier source CGECP'!$A$1:$F$1259,2,FALSE),"")</f>
        <v>CGECP</v>
      </c>
      <c r="I249" s="38">
        <f>IFERROR(VLOOKUP(A249,'Fichier source CGECP'!$A$1:$F$1259,3,FALSE),"")</f>
        <v>43805</v>
      </c>
      <c r="J249" s="15">
        <f>IFERROR(VLOOKUP(A249,'Fichier source CGECP'!$A$1:$F$1259,4,FALSE),"")</f>
        <v>0</v>
      </c>
      <c r="K249" s="15" t="str">
        <f>IFERROR(VLOOKUP(A249,'Fichier source CGECP'!$A$1:$F$1259,5,FALSE),"")</f>
        <v>CARTONS</v>
      </c>
      <c r="L249" s="33">
        <f>IFERROR(IF(COUNTIFS($A$3:$A248,$A249,$B$3:$B248,$B249,$C$3:$C248,$C249,$D$3:$D248,$D249,$E$3:$E248,$E249,$F$3:$F248,$F249)&gt;0,"",VLOOKUP(A249,'Fichier source CGECP'!$A$1:$F$1259,6,FALSE)),"")</f>
        <v>0.33</v>
      </c>
      <c r="M249" s="36">
        <f t="shared" si="20"/>
        <v>4.07</v>
      </c>
      <c r="N249" s="35" t="str">
        <f t="shared" si="16"/>
        <v>Ok</v>
      </c>
      <c r="O249" s="35" t="str">
        <f t="shared" si="17"/>
        <v>Ecart</v>
      </c>
      <c r="P249" s="35" t="str">
        <f t="shared" si="18"/>
        <v>Ok</v>
      </c>
      <c r="Q249" s="35" t="str">
        <f t="shared" si="19"/>
        <v>Ecart</v>
      </c>
    </row>
    <row r="250" spans="1:17" ht="15.75" hidden="1" customHeight="1" x14ac:dyDescent="0.25">
      <c r="A250" s="12">
        <f>IFERROR(VLOOKUP('Requête 052'!$A249,'Requête 052'!$A$1:$F$2000,1,FALSE),"")</f>
        <v>4625</v>
      </c>
      <c r="B250" s="5" t="str">
        <f>IFERROR(VLOOKUP('Requête 052'!$A249,'Requête 052'!$A$1:$F$2000,2,FALSE),"")</f>
        <v>CGECP ST OUEN L AUMONE TDI</v>
      </c>
      <c r="C250" s="14">
        <f>IFERROR(VLOOKUP('Requête 052'!$A249,'Requête 052'!$A$1:$F$2000,3,FALSE),"")</f>
        <v>43805</v>
      </c>
      <c r="D250" s="5" t="str">
        <f>IFERROR(VLOOKUP('Requête 052'!$A249,'Requête 052'!$A$1:$F$2000,4,FALSE),"")</f>
        <v>CARTONS DE DECHETTERIE - 1.04.00</v>
      </c>
      <c r="E250" s="5" t="str">
        <f>IFERROR(VLOOKUP('Requête 052'!$A249,'Requête 052'!$A$1:$F$2000,5,FALSE),"")</f>
        <v>MATIERE VALO EN MELANGE</v>
      </c>
      <c r="F250" s="5">
        <f>IFERROR(VLOOKUP('Requête 052'!$A249,'Requête 052'!$A$1:$F$2000,6,FALSE),"")</f>
        <v>5.4</v>
      </c>
      <c r="G250" s="15" t="str">
        <f>IFERROR(VLOOKUP(A250,'Fichier source CGECP'!$A$1:$F$1259,1,FALSE),"")</f>
        <v/>
      </c>
      <c r="H250" s="15" t="str">
        <f>IFERROR(VLOOKUP(A250,'Fichier source CGECP'!$A$1:$F$1259,2,FALSE),"")</f>
        <v/>
      </c>
      <c r="I250" s="38" t="str">
        <f>IFERROR(VLOOKUP(A250,'Fichier source CGECP'!$A$1:$F$1259,3,FALSE),"")</f>
        <v/>
      </c>
      <c r="J250" s="15" t="str">
        <f>IFERROR(VLOOKUP(A250,'Fichier source CGECP'!$A$1:$F$1259,4,FALSE),"")</f>
        <v/>
      </c>
      <c r="K250" s="15" t="str">
        <f>IFERROR(VLOOKUP(A250,'Fichier source CGECP'!$A$1:$F$1259,5,FALSE),"")</f>
        <v/>
      </c>
      <c r="L250" s="33" t="str">
        <f>IFERROR(IF(COUNTIFS($A$3:$A249,$A250,$B$3:$B249,$B250,$C$3:$C249,$C250,$D$3:$D249,$D250,$E$3:$E249,$E250,$F$3:$F249,$F250)&gt;0,"",VLOOKUP(A250,'Fichier source CGECP'!$A$1:$F$1259,6,FALSE)),"")</f>
        <v/>
      </c>
      <c r="M250" s="36" t="str">
        <f t="shared" si="20"/>
        <v/>
      </c>
      <c r="N250" s="35" t="str">
        <f t="shared" si="16"/>
        <v>Ok</v>
      </c>
      <c r="O250" s="35" t="str">
        <f t="shared" si="17"/>
        <v>Ecart</v>
      </c>
      <c r="P250" s="35" t="str">
        <f t="shared" si="18"/>
        <v>Ok</v>
      </c>
      <c r="Q250" s="35" t="str">
        <f t="shared" si="19"/>
        <v>Ecart</v>
      </c>
    </row>
    <row r="251" spans="1:17" ht="15.75" hidden="1" customHeight="1" x14ac:dyDescent="0.25">
      <c r="A251" s="12">
        <f>IFERROR(VLOOKUP('Requête 052'!$A250,'Requête 052'!$A$1:$F$2000,1,FALSE),"")</f>
        <v>4625</v>
      </c>
      <c r="B251" s="5" t="str">
        <f>IFERROR(VLOOKUP('Requête 052'!$A250,'Requête 052'!$A$1:$F$2000,2,FALSE),"")</f>
        <v>CGECP ST OUEN L AUMONE TDI</v>
      </c>
      <c r="C251" s="14">
        <f>IFERROR(VLOOKUP('Requête 052'!$A250,'Requête 052'!$A$1:$F$2000,3,FALSE),"")</f>
        <v>43805</v>
      </c>
      <c r="D251" s="5" t="str">
        <f>IFERROR(VLOOKUP('Requête 052'!$A250,'Requête 052'!$A$1:$F$2000,4,FALSE),"")</f>
        <v>CARTONS DE DECHETTERIE - 1.04.00</v>
      </c>
      <c r="E251" s="5" t="str">
        <f>IFERROR(VLOOKUP('Requête 052'!$A250,'Requête 052'!$A$1:$F$2000,5,FALSE),"")</f>
        <v>MATIERE VALO EN MELANGE</v>
      </c>
      <c r="F251" s="5">
        <f>IFERROR(VLOOKUP('Requête 052'!$A250,'Requête 052'!$A$1:$F$2000,6,FALSE),"")</f>
        <v>5.4</v>
      </c>
      <c r="G251" s="15" t="str">
        <f>IFERROR(VLOOKUP(A251,'Fichier source CGECP'!$A$1:$F$1259,1,FALSE),"")</f>
        <v/>
      </c>
      <c r="H251" s="15" t="str">
        <f>IFERROR(VLOOKUP(A251,'Fichier source CGECP'!$A$1:$F$1259,2,FALSE),"")</f>
        <v/>
      </c>
      <c r="I251" s="38" t="str">
        <f>IFERROR(VLOOKUP(A251,'Fichier source CGECP'!$A$1:$F$1259,3,FALSE),"")</f>
        <v/>
      </c>
      <c r="J251" s="15" t="str">
        <f>IFERROR(VLOOKUP(A251,'Fichier source CGECP'!$A$1:$F$1259,4,FALSE),"")</f>
        <v/>
      </c>
      <c r="K251" s="15" t="str">
        <f>IFERROR(VLOOKUP(A251,'Fichier source CGECP'!$A$1:$F$1259,5,FALSE),"")</f>
        <v/>
      </c>
      <c r="L251" s="33" t="str">
        <f>IFERROR(IF(COUNTIFS($A$3:$A250,$A251,$B$3:$B250,$B251,$C$3:$C250,$C251,$D$3:$D250,$D251,$E$3:$E250,$E251,$F$3:$F250,$F251)&gt;0,"",VLOOKUP(A251,'Fichier source CGECP'!$A$1:$F$1259,6,FALSE)),"")</f>
        <v/>
      </c>
      <c r="M251" s="36" t="str">
        <f t="shared" si="20"/>
        <v/>
      </c>
      <c r="N251" s="35" t="str">
        <f t="shared" si="16"/>
        <v>Ok</v>
      </c>
      <c r="O251" s="35" t="str">
        <f t="shared" si="17"/>
        <v>Ecart</v>
      </c>
      <c r="P251" s="35" t="str">
        <f t="shared" si="18"/>
        <v>Ok</v>
      </c>
      <c r="Q251" s="35" t="str">
        <f t="shared" si="19"/>
        <v>Ecart</v>
      </c>
    </row>
    <row r="252" spans="1:17" ht="15.75" hidden="1" customHeight="1" x14ac:dyDescent="0.25">
      <c r="A252" s="12">
        <f>IFERROR(VLOOKUP('Requête 052'!$A251,'Requête 052'!$A$1:$F$2000,1,FALSE),"")</f>
        <v>4626</v>
      </c>
      <c r="B252" s="5" t="str">
        <f>IFERROR(VLOOKUP('Requête 052'!$A251,'Requête 052'!$A$1:$F$2000,2,FALSE),"")</f>
        <v>CGECP ST OUEN L AUMONE UVEND</v>
      </c>
      <c r="C252" s="14">
        <f>IFERROR(VLOOKUP('Requête 052'!$A251,'Requête 052'!$A$1:$F$2000,3,FALSE),"")</f>
        <v>43805</v>
      </c>
      <c r="D252" s="5" t="str">
        <f>IFERROR(VLOOKUP('Requête 052'!$A251,'Requête 052'!$A$1:$F$2000,4,FALSE),"")</f>
        <v>REFUS DE TRI</v>
      </c>
      <c r="E252" s="5" t="str">
        <f>IFERROR(VLOOKUP('Requête 052'!$A251,'Requête 052'!$A$1:$F$2000,5,FALSE),"")</f>
        <v>REFUS DE TRI</v>
      </c>
      <c r="F252" s="5">
        <f>IFERROR(VLOOKUP('Requête 052'!$A251,'Requête 052'!$A$1:$F$2000,6,FALSE),"")</f>
        <v>2.1800000000000002</v>
      </c>
      <c r="G252" s="15" t="str">
        <f>IFERROR(VLOOKUP(A252,'Fichier source CGECP'!$A$1:$F$1259,1,FALSE),"")</f>
        <v/>
      </c>
      <c r="H252" s="15" t="str">
        <f>IFERROR(VLOOKUP(A252,'Fichier source CGECP'!$A$1:$F$1259,2,FALSE),"")</f>
        <v/>
      </c>
      <c r="I252" s="38" t="str">
        <f>IFERROR(VLOOKUP(A252,'Fichier source CGECP'!$A$1:$F$1259,3,FALSE),"")</f>
        <v/>
      </c>
      <c r="J252" s="15" t="str">
        <f>IFERROR(VLOOKUP(A252,'Fichier source CGECP'!$A$1:$F$1259,4,FALSE),"")</f>
        <v/>
      </c>
      <c r="K252" s="15" t="str">
        <f>IFERROR(VLOOKUP(A252,'Fichier source CGECP'!$A$1:$F$1259,5,FALSE),"")</f>
        <v/>
      </c>
      <c r="L252" s="33" t="str">
        <f>IFERROR(IF(COUNTIFS($A$3:$A251,$A252,$B$3:$B251,$B252,$C$3:$C251,$C252,$D$3:$D251,$D252,$E$3:$E251,$E252,$F$3:$F251,$F252)&gt;0,"",VLOOKUP(A252,'Fichier source CGECP'!$A$1:$F$1259,6,FALSE)),"")</f>
        <v/>
      </c>
      <c r="M252" s="36" t="str">
        <f t="shared" si="20"/>
        <v/>
      </c>
      <c r="N252" s="35" t="str">
        <f t="shared" si="16"/>
        <v>Ok</v>
      </c>
      <c r="O252" s="35" t="str">
        <f t="shared" si="17"/>
        <v>Ecart</v>
      </c>
      <c r="P252" s="35" t="str">
        <f t="shared" si="18"/>
        <v>Ok</v>
      </c>
      <c r="Q252" s="35" t="str">
        <f t="shared" si="19"/>
        <v>Ecart</v>
      </c>
    </row>
    <row r="253" spans="1:17" ht="15.75" hidden="1" customHeight="1" x14ac:dyDescent="0.25">
      <c r="A253" s="12">
        <f>IFERROR(VLOOKUP('Requête 052'!$A252,'Requête 052'!$A$1:$F$2000,1,FALSE),"")</f>
        <v>4629</v>
      </c>
      <c r="B253" s="5" t="str">
        <f>IFERROR(VLOOKUP('Requête 052'!$A252,'Requête 052'!$A$1:$F$2000,2,FALSE),"")</f>
        <v>CGECP ST OUEN L AUMONE UVEND</v>
      </c>
      <c r="C253" s="14">
        <f>IFERROR(VLOOKUP('Requête 052'!$A252,'Requête 052'!$A$1:$F$2000,3,FALSE),"")</f>
        <v>43805</v>
      </c>
      <c r="D253" s="5" t="str">
        <f>IFERROR(VLOOKUP('Requête 052'!$A252,'Requête 052'!$A$1:$F$2000,4,FALSE),"")</f>
        <v>ORDURES MENAGERES</v>
      </c>
      <c r="E253" s="5" t="str">
        <f>IFERROR(VLOOKUP('Requête 052'!$A252,'Requête 052'!$A$1:$F$2000,5,FALSE),"")</f>
        <v>ORDURES MENAGERES</v>
      </c>
      <c r="F253" s="5">
        <f>IFERROR(VLOOKUP('Requête 052'!$A252,'Requête 052'!$A$1:$F$2000,6,FALSE),"")</f>
        <v>3.7</v>
      </c>
      <c r="G253" s="15">
        <f>IFERROR(VLOOKUP(A253,'Fichier source CGECP'!$A$1:$F$1259,1,FALSE),"")</f>
        <v>4629</v>
      </c>
      <c r="H253" s="15" t="str">
        <f>IFERROR(VLOOKUP(A253,'Fichier source CGECP'!$A$1:$F$1259,2,FALSE),"")</f>
        <v>CGECP</v>
      </c>
      <c r="I253" s="38">
        <f>IFERROR(VLOOKUP(A253,'Fichier source CGECP'!$A$1:$F$1259,3,FALSE),"")</f>
        <v>43805</v>
      </c>
      <c r="J253" s="15" t="str">
        <f>IFERROR(VLOOKUP(A253,'Fichier source CGECP'!$A$1:$F$1259,4,FALSE),"")</f>
        <v>BOIS D'EMBALLAGES BRUTS</v>
      </c>
      <c r="K253" s="15" t="str">
        <f>IFERROR(VLOOKUP(A253,'Fichier source CGECP'!$A$1:$F$1259,5,FALSE),"")</f>
        <v>BOIS D'EMBALLAGES BRUTS</v>
      </c>
      <c r="L253" s="33">
        <f>IFERROR(IF(COUNTIFS($A$3:$A252,$A253,$B$3:$B252,$B253,$C$3:$C252,$C253,$D$3:$D252,$D253,$E$3:$E252,$E253,$F$3:$F252,$F253)&gt;0,"",VLOOKUP(A253,'Fichier source CGECP'!$A$1:$F$1259,6,FALSE)),"")</f>
        <v>0.66</v>
      </c>
      <c r="M253" s="36">
        <f t="shared" si="20"/>
        <v>3.04</v>
      </c>
      <c r="N253" s="35" t="str">
        <f t="shared" si="16"/>
        <v>Ok</v>
      </c>
      <c r="O253" s="35" t="str">
        <f t="shared" si="17"/>
        <v>Ecart</v>
      </c>
      <c r="P253" s="35" t="str">
        <f t="shared" si="18"/>
        <v>Ok</v>
      </c>
      <c r="Q253" s="35" t="str">
        <f t="shared" si="19"/>
        <v>Ecart</v>
      </c>
    </row>
    <row r="254" spans="1:17" ht="15.75" hidden="1" customHeight="1" x14ac:dyDescent="0.25">
      <c r="A254" s="12">
        <f>IFERROR(VLOOKUP('Requête 052'!$A253,'Requête 052'!$A$1:$F$2000,1,FALSE),"")</f>
        <v>4630</v>
      </c>
      <c r="B254" s="5" t="str">
        <f>IFERROR(VLOOKUP('Requête 052'!$A253,'Requête 052'!$A$1:$F$2000,2,FALSE),"")</f>
        <v>CGECP ST OUEN L AUMONE TDI</v>
      </c>
      <c r="C254" s="14">
        <f>IFERROR(VLOOKUP('Requête 052'!$A253,'Requête 052'!$A$1:$F$2000,3,FALSE),"")</f>
        <v>43805</v>
      </c>
      <c r="D254" s="5" t="str">
        <f>IFERROR(VLOOKUP('Requête 052'!$A253,'Requête 052'!$A$1:$F$2000,4,FALSE),"")</f>
        <v>ENCOMBRANTS</v>
      </c>
      <c r="E254" s="5" t="str">
        <f>IFERROR(VLOOKUP('Requête 052'!$A253,'Requête 052'!$A$1:$F$2000,5,FALSE),"")</f>
        <v>ENCOMBRANTS</v>
      </c>
      <c r="F254" s="5">
        <f>IFERROR(VLOOKUP('Requête 052'!$A253,'Requête 052'!$A$1:$F$2000,6,FALSE),"")</f>
        <v>2.7160000000000002</v>
      </c>
      <c r="G254" s="15">
        <f>IFERROR(VLOOKUP(A254,'Fichier source CGECP'!$A$1:$F$1259,1,FALSE),"")</f>
        <v>4630</v>
      </c>
      <c r="H254" s="15" t="str">
        <f>IFERROR(VLOOKUP(A254,'Fichier source CGECP'!$A$1:$F$1259,2,FALSE),"")</f>
        <v>CGECP</v>
      </c>
      <c r="I254" s="46">
        <f>IFERROR(VLOOKUP(A254,'Fichier source CGECP'!$A$1:$F$1259,3,FALSE),"")</f>
        <v>43805</v>
      </c>
      <c r="J254" s="15">
        <f>IFERROR(VLOOKUP(A254,'Fichier source CGECP'!$A$1:$F$1259,4,FALSE),"")</f>
        <v>0</v>
      </c>
      <c r="K254" s="15" t="str">
        <f>IFERROR(VLOOKUP(A254,'Fichier source CGECP'!$A$1:$F$1259,5,FALSE),"")</f>
        <v>ENCOMBRANTS</v>
      </c>
      <c r="L254" s="33">
        <f>IFERROR(IF(COUNTIFS($A$3:$A253,$A254,$B$3:$B253,$B254,$C$3:$C253,$C254,$D$3:$D253,$D254,$E$3:$E253,$E254,$F$3:$F253,$F254)&gt;0,"",VLOOKUP(A254,'Fichier source CGECP'!$A$1:$F$1259,6,FALSE)),"")</f>
        <v>2.38</v>
      </c>
      <c r="M254" s="36">
        <f t="shared" si="20"/>
        <v>0.3360000000000003</v>
      </c>
      <c r="N254" s="35" t="str">
        <f t="shared" si="16"/>
        <v>Ok</v>
      </c>
      <c r="O254" s="35" t="str">
        <f t="shared" si="17"/>
        <v>Ok</v>
      </c>
      <c r="P254" s="35" t="str">
        <f t="shared" si="18"/>
        <v>Ok</v>
      </c>
      <c r="Q254" s="35" t="str">
        <f t="shared" si="19"/>
        <v>Ok</v>
      </c>
    </row>
    <row r="255" spans="1:17" ht="15.75" hidden="1" customHeight="1" x14ac:dyDescent="0.25">
      <c r="A255" s="12">
        <f>IFERROR(VLOOKUP('Requête 052'!$A254,'Requête 052'!$A$1:$F$2000,1,FALSE),"")</f>
        <v>4634</v>
      </c>
      <c r="B255" s="5" t="str">
        <f>IFERROR(VLOOKUP('Requête 052'!$A254,'Requête 052'!$A$1:$F$2000,2,FALSE),"")</f>
        <v>CGECP ST OUEN L AUMONE TDI</v>
      </c>
      <c r="C255" s="14">
        <f>IFERROR(VLOOKUP('Requête 052'!$A254,'Requête 052'!$A$1:$F$2000,3,FALSE),"")</f>
        <v>43805</v>
      </c>
      <c r="D255" s="5" t="str">
        <f>IFERROR(VLOOKUP('Requête 052'!$A254,'Requête 052'!$A$1:$F$2000,4,FALSE),"")</f>
        <v>CARTONS ET SACHES PLAST - 1.04.00</v>
      </c>
      <c r="E255" s="5" t="str">
        <f>IFERROR(VLOOKUP('Requête 052'!$A254,'Requête 052'!$A$1:$F$2000,5,FALSE),"")</f>
        <v>PE GRANDE SURFACE-PEGS</v>
      </c>
      <c r="F255" s="5">
        <f>IFERROR(VLOOKUP('Requête 052'!$A254,'Requête 052'!$A$1:$F$2000,6,FALSE),"")</f>
        <v>3.46</v>
      </c>
      <c r="G255" s="15">
        <f>IFERROR(VLOOKUP(A255,'Fichier source CGECP'!$A$1:$F$1259,1,FALSE),"")</f>
        <v>4634</v>
      </c>
      <c r="H255" s="15" t="str">
        <f>IFERROR(VLOOKUP(A255,'Fichier source CGECP'!$A$1:$F$1259,2,FALSE),"")</f>
        <v>CGECP</v>
      </c>
      <c r="I255" s="38">
        <f>IFERROR(VLOOKUP(A255,'Fichier source CGECP'!$A$1:$F$1259,3,FALSE),"")</f>
        <v>43805</v>
      </c>
      <c r="J255" s="15" t="str">
        <f>IFERROR(VLOOKUP(A255,'Fichier source CGECP'!$A$1:$F$1259,4,FALSE),"")</f>
        <v>CARTONS ET SACHES PLAST - 1.04.00</v>
      </c>
      <c r="K255" s="15" t="str">
        <f>IFERROR(VLOOKUP(A255,'Fichier source CGECP'!$A$1:$F$1259,5,FALSE),"")</f>
        <v>CARTONS ET SACHES PLAST - 1.04.00</v>
      </c>
      <c r="L255" s="33">
        <f>IFERROR(IF(COUNTIFS($A$3:$A254,$A255,$B$3:$B254,$B255,$C$3:$C254,$C255,$D$3:$D254,$D255,$E$3:$E254,$E255,$F$3:$F254,$F255)&gt;0,"",VLOOKUP(A255,'Fichier source CGECP'!$A$1:$F$1259,6,FALSE)),"")</f>
        <v>0.17599999999999999</v>
      </c>
      <c r="M255" s="36">
        <f t="shared" si="20"/>
        <v>3.2839999999999998</v>
      </c>
      <c r="N255" s="35" t="str">
        <f t="shared" si="16"/>
        <v>Ok</v>
      </c>
      <c r="O255" s="35" t="str">
        <f t="shared" si="17"/>
        <v>Ecart</v>
      </c>
      <c r="P255" s="35" t="str">
        <f t="shared" si="18"/>
        <v>Ok</v>
      </c>
      <c r="Q255" s="35" t="str">
        <f t="shared" si="19"/>
        <v>Ecart</v>
      </c>
    </row>
    <row r="256" spans="1:17" ht="15.75" hidden="1" customHeight="1" x14ac:dyDescent="0.25">
      <c r="A256" s="12">
        <f>IFERROR(VLOOKUP('Requête 052'!$A255,'Requête 052'!$A$1:$F$2000,1,FALSE),"")</f>
        <v>4634</v>
      </c>
      <c r="B256" s="5" t="str">
        <f>IFERROR(VLOOKUP('Requête 052'!$A255,'Requête 052'!$A$1:$F$2000,2,FALSE),"")</f>
        <v>CGECP ST OUEN L AUMONE TDI</v>
      </c>
      <c r="C256" s="14">
        <f>IFERROR(VLOOKUP('Requête 052'!$A255,'Requête 052'!$A$1:$F$2000,3,FALSE),"")</f>
        <v>43805</v>
      </c>
      <c r="D256" s="5" t="str">
        <f>IFERROR(VLOOKUP('Requête 052'!$A255,'Requête 052'!$A$1:$F$2000,4,FALSE),"")</f>
        <v>CARTONS ET SACHES PLAST - 1.04.00</v>
      </c>
      <c r="E256" s="5" t="str">
        <f>IFERROR(VLOOKUP('Requête 052'!$A255,'Requête 052'!$A$1:$F$2000,5,FALSE),"")</f>
        <v>PE GRANDE SURFACE-PEGS</v>
      </c>
      <c r="F256" s="5">
        <f>IFERROR(VLOOKUP('Requête 052'!$A255,'Requête 052'!$A$1:$F$2000,6,FALSE),"")</f>
        <v>3.46</v>
      </c>
      <c r="G256" s="15">
        <f>IFERROR(VLOOKUP(A256,'Fichier source CGECP'!$A$1:$F$1259,1,FALSE),"")</f>
        <v>4634</v>
      </c>
      <c r="H256" s="15" t="str">
        <f>IFERROR(VLOOKUP(A256,'Fichier source CGECP'!$A$1:$F$1259,2,FALSE),"")</f>
        <v>CGECP</v>
      </c>
      <c r="I256" s="38">
        <f>IFERROR(VLOOKUP(A256,'Fichier source CGECP'!$A$1:$F$1259,3,FALSE),"")</f>
        <v>43805</v>
      </c>
      <c r="J256" s="15" t="str">
        <f>IFERROR(VLOOKUP(A256,'Fichier source CGECP'!$A$1:$F$1259,4,FALSE),"")</f>
        <v>CARTONS ET SACHES PLAST - 1.04.00</v>
      </c>
      <c r="K256" s="15" t="str">
        <f>IFERROR(VLOOKUP(A256,'Fichier source CGECP'!$A$1:$F$1259,5,FALSE),"")</f>
        <v>CARTONS ET SACHES PLAST - 1.04.00</v>
      </c>
      <c r="L256" s="33" t="str">
        <f>IFERROR(IF(COUNTIFS($A$3:$A255,$A256,$B$3:$B255,$B256,$C$3:$C255,$C256,$D$3:$D255,$D256,$E$3:$E255,$E256,$F$3:$F255,$F256)&gt;0,"",VLOOKUP(A256,'Fichier source CGECP'!$A$1:$F$1259,6,FALSE)),"")</f>
        <v/>
      </c>
      <c r="M256" s="36" t="str">
        <f t="shared" si="20"/>
        <v/>
      </c>
      <c r="N256" s="35" t="str">
        <f t="shared" si="16"/>
        <v>Ok</v>
      </c>
      <c r="O256" s="35" t="str">
        <f t="shared" si="17"/>
        <v>Ecart</v>
      </c>
      <c r="P256" s="35" t="str">
        <f t="shared" si="18"/>
        <v>Ok</v>
      </c>
      <c r="Q256" s="35" t="str">
        <f t="shared" si="19"/>
        <v>Ecart</v>
      </c>
    </row>
    <row r="257" spans="1:17" ht="15.75" hidden="1" customHeight="1" x14ac:dyDescent="0.25">
      <c r="A257" s="12">
        <f>IFERROR(VLOOKUP('Requête 052'!$A256,'Requête 052'!$A$1:$F$2000,1,FALSE),"")</f>
        <v>4640</v>
      </c>
      <c r="B257" s="5" t="str">
        <f>IFERROR(VLOOKUP('Requête 052'!$A256,'Requête 052'!$A$1:$F$2000,2,FALSE),"")</f>
        <v>CGECP ST OUEN L AUMONE TDI</v>
      </c>
      <c r="C257" s="14">
        <f>IFERROR(VLOOKUP('Requête 052'!$A256,'Requête 052'!$A$1:$F$2000,3,FALSE),"")</f>
        <v>43805</v>
      </c>
      <c r="D257" s="5" t="str">
        <f>IFERROR(VLOOKUP('Requête 052'!$A256,'Requête 052'!$A$1:$F$2000,4,FALSE),"")</f>
        <v>GRAVATS EN MELANGE</v>
      </c>
      <c r="E257" s="5" t="str">
        <f>IFERROR(VLOOKUP('Requête 052'!$A256,'Requête 052'!$A$1:$F$2000,5,FALSE),"")</f>
        <v>GRAVATS EN MELANGE</v>
      </c>
      <c r="F257" s="5">
        <f>IFERROR(VLOOKUP('Requête 052'!$A256,'Requête 052'!$A$1:$F$2000,6,FALSE),"")</f>
        <v>7.9000000000000001E-2</v>
      </c>
      <c r="G257" s="15" t="str">
        <f>IFERROR(VLOOKUP(A257,'Fichier source CGECP'!$A$1:$F$1259,1,FALSE),"")</f>
        <v/>
      </c>
      <c r="H257" s="15" t="str">
        <f>IFERROR(VLOOKUP(A257,'Fichier source CGECP'!$A$1:$F$1259,2,FALSE),"")</f>
        <v/>
      </c>
      <c r="I257" s="38" t="str">
        <f>IFERROR(VLOOKUP(A257,'Fichier source CGECP'!$A$1:$F$1259,3,FALSE),"")</f>
        <v/>
      </c>
      <c r="J257" s="15" t="str">
        <f>IFERROR(VLOOKUP(A257,'Fichier source CGECP'!$A$1:$F$1259,4,FALSE),"")</f>
        <v/>
      </c>
      <c r="K257" s="15" t="str">
        <f>IFERROR(VLOOKUP(A257,'Fichier source CGECP'!$A$1:$F$1259,5,FALSE),"")</f>
        <v/>
      </c>
      <c r="L257" s="33" t="str">
        <f>IFERROR(IF(COUNTIFS($A$3:$A256,$A257,$B$3:$B256,$B257,$C$3:$C256,$C257,$D$3:$D256,$D257,$E$3:$E256,$E257,$F$3:$F256,$F257)&gt;0,"",VLOOKUP(A257,'Fichier source CGECP'!$A$1:$F$1259,6,FALSE)),"")</f>
        <v/>
      </c>
      <c r="M257" s="36" t="str">
        <f t="shared" si="20"/>
        <v/>
      </c>
      <c r="N257" s="35" t="str">
        <f t="shared" si="16"/>
        <v>Ok</v>
      </c>
      <c r="O257" s="35" t="str">
        <f t="shared" si="17"/>
        <v>Ecart</v>
      </c>
      <c r="P257" s="35" t="str">
        <f t="shared" si="18"/>
        <v>Ok</v>
      </c>
      <c r="Q257" s="35" t="str">
        <f t="shared" si="19"/>
        <v>Ecart</v>
      </c>
    </row>
    <row r="258" spans="1:17" ht="15.75" hidden="1" customHeight="1" x14ac:dyDescent="0.25">
      <c r="A258" s="12">
        <f>IFERROR(VLOOKUP('Requête 052'!$A257,'Requête 052'!$A$1:$F$2000,1,FALSE),"")</f>
        <v>4641</v>
      </c>
      <c r="B258" s="5" t="str">
        <f>IFERROR(VLOOKUP('Requête 052'!$A257,'Requête 052'!$A$1:$F$2000,2,FALSE),"")</f>
        <v>CGECP ST OUEN L AUMONE TDI</v>
      </c>
      <c r="C258" s="14">
        <f>IFERROR(VLOOKUP('Requête 052'!$A257,'Requête 052'!$A$1:$F$2000,3,FALSE),"")</f>
        <v>43805</v>
      </c>
      <c r="D258" s="5" t="str">
        <f>IFERROR(VLOOKUP('Requête 052'!$A257,'Requête 052'!$A$1:$F$2000,4,FALSE),"")</f>
        <v>CARTONS ET SACHES PLAST - 1.04.00</v>
      </c>
      <c r="E258" s="5" t="str">
        <f>IFERROR(VLOOKUP('Requête 052'!$A257,'Requête 052'!$A$1:$F$2000,5,FALSE),"")</f>
        <v>PE GRANDE SURFACE-PEGS</v>
      </c>
      <c r="F258" s="5">
        <f>IFERROR(VLOOKUP('Requête 052'!$A257,'Requête 052'!$A$1:$F$2000,6,FALSE),"")</f>
        <v>1.34</v>
      </c>
      <c r="G258" s="15">
        <f>IFERROR(VLOOKUP(A258,'Fichier source CGECP'!$A$1:$F$1259,1,FALSE),"")</f>
        <v>4641</v>
      </c>
      <c r="H258" s="15" t="str">
        <f>IFERROR(VLOOKUP(A258,'Fichier source CGECP'!$A$1:$F$1259,2,FALSE),"")</f>
        <v>CGECP</v>
      </c>
      <c r="I258" s="38">
        <f>IFERROR(VLOOKUP(A258,'Fichier source CGECP'!$A$1:$F$1259,3,FALSE),"")</f>
        <v>43805</v>
      </c>
      <c r="J258" s="15" t="str">
        <f>IFERROR(VLOOKUP(A258,'Fichier source CGECP'!$A$1:$F$1259,4,FALSE),"")</f>
        <v>CARTONS ET SACHES PLAST - 1.04.00</v>
      </c>
      <c r="K258" s="15" t="str">
        <f>IFERROR(VLOOKUP(A258,'Fichier source CGECP'!$A$1:$F$1259,5,FALSE),"")</f>
        <v>CARTONS ET SACHES PLAST - 1.04.00</v>
      </c>
      <c r="L258" s="33">
        <f>IFERROR(IF(COUNTIFS($A$3:$A257,$A258,$B$3:$B257,$B258,$C$3:$C257,$C258,$D$3:$D257,$D258,$E$3:$E257,$E258,$F$3:$F257,$F258)&gt;0,"",VLOOKUP(A258,'Fichier source CGECP'!$A$1:$F$1259,6,FALSE)),"")</f>
        <v>2.7160000000000002</v>
      </c>
      <c r="M258" s="36">
        <f t="shared" si="20"/>
        <v>-1.3760000000000001</v>
      </c>
      <c r="N258" s="35" t="str">
        <f t="shared" si="16"/>
        <v>Ok</v>
      </c>
      <c r="O258" s="35" t="str">
        <f t="shared" si="17"/>
        <v>Ecart</v>
      </c>
      <c r="P258" s="35" t="str">
        <f t="shared" si="18"/>
        <v>Ecart</v>
      </c>
      <c r="Q258" s="35" t="str">
        <f t="shared" si="19"/>
        <v>Ecart</v>
      </c>
    </row>
    <row r="259" spans="1:17" ht="15.75" hidden="1" customHeight="1" x14ac:dyDescent="0.25">
      <c r="A259" s="12">
        <f>IFERROR(VLOOKUP('Requête 052'!$A258,'Requête 052'!$A$1:$F$2000,1,FALSE),"")</f>
        <v>4641</v>
      </c>
      <c r="B259" s="5" t="str">
        <f>IFERROR(VLOOKUP('Requête 052'!$A258,'Requête 052'!$A$1:$F$2000,2,FALSE),"")</f>
        <v>CGECP ST OUEN L AUMONE TDI</v>
      </c>
      <c r="C259" s="14">
        <f>IFERROR(VLOOKUP('Requête 052'!$A258,'Requête 052'!$A$1:$F$2000,3,FALSE),"")</f>
        <v>43805</v>
      </c>
      <c r="D259" s="5" t="str">
        <f>IFERROR(VLOOKUP('Requête 052'!$A258,'Requête 052'!$A$1:$F$2000,4,FALSE),"")</f>
        <v>CARTONS ET SACHES PLAST - 1.04.00</v>
      </c>
      <c r="E259" s="5" t="str">
        <f>IFERROR(VLOOKUP('Requête 052'!$A258,'Requête 052'!$A$1:$F$2000,5,FALSE),"")</f>
        <v>PE GRANDE SURFACE-PEGS</v>
      </c>
      <c r="F259" s="5">
        <f>IFERROR(VLOOKUP('Requête 052'!$A258,'Requête 052'!$A$1:$F$2000,6,FALSE),"")</f>
        <v>1.34</v>
      </c>
      <c r="G259" s="15">
        <f>IFERROR(VLOOKUP(A259,'Fichier source CGECP'!$A$1:$F$1259,1,FALSE),"")</f>
        <v>4641</v>
      </c>
      <c r="H259" s="15" t="str">
        <f>IFERROR(VLOOKUP(A259,'Fichier source CGECP'!$A$1:$F$1259,2,FALSE),"")</f>
        <v>CGECP</v>
      </c>
      <c r="I259" s="38">
        <f>IFERROR(VLOOKUP(A259,'Fichier source CGECP'!$A$1:$F$1259,3,FALSE),"")</f>
        <v>43805</v>
      </c>
      <c r="J259" s="15" t="str">
        <f>IFERROR(VLOOKUP(A259,'Fichier source CGECP'!$A$1:$F$1259,4,FALSE),"")</f>
        <v>CARTONS ET SACHES PLAST - 1.04.00</v>
      </c>
      <c r="K259" s="15" t="str">
        <f>IFERROR(VLOOKUP(A259,'Fichier source CGECP'!$A$1:$F$1259,5,FALSE),"")</f>
        <v>CARTONS ET SACHES PLAST - 1.04.00</v>
      </c>
      <c r="L259" s="33" t="str">
        <f>IFERROR(IF(COUNTIFS($A$3:$A258,$A259,$B$3:$B258,$B259,$C$3:$C258,$C259,$D$3:$D258,$D259,$E$3:$E258,$E259,$F$3:$F258,$F259)&gt;0,"",VLOOKUP(A259,'Fichier source CGECP'!$A$1:$F$1259,6,FALSE)),"")</f>
        <v/>
      </c>
      <c r="M259" s="36" t="str">
        <f t="shared" si="20"/>
        <v/>
      </c>
      <c r="N259" s="35" t="str">
        <f t="shared" si="16"/>
        <v>Ok</v>
      </c>
      <c r="O259" s="35" t="str">
        <f t="shared" si="17"/>
        <v>Ecart</v>
      </c>
      <c r="P259" s="35" t="str">
        <f t="shared" si="18"/>
        <v>Ok</v>
      </c>
      <c r="Q259" s="35" t="str">
        <f t="shared" si="19"/>
        <v>Ecart</v>
      </c>
    </row>
    <row r="260" spans="1:17" ht="15.75" hidden="1" customHeight="1" x14ac:dyDescent="0.25">
      <c r="A260" s="12">
        <f>IFERROR(VLOOKUP('Requête 052'!$A259,'Requête 052'!$A$1:$F$2000,1,FALSE),"")</f>
        <v>4643</v>
      </c>
      <c r="B260" s="5" t="str">
        <f>IFERROR(VLOOKUP('Requête 052'!$A259,'Requête 052'!$A$1:$F$2000,2,FALSE),"")</f>
        <v>CGECP ST OUEN L AUMONE TDI</v>
      </c>
      <c r="C260" s="14">
        <f>IFERROR(VLOOKUP('Requête 052'!$A259,'Requête 052'!$A$1:$F$2000,3,FALSE),"")</f>
        <v>43805</v>
      </c>
      <c r="D260" s="5" t="str">
        <f>IFERROR(VLOOKUP('Requête 052'!$A259,'Requête 052'!$A$1:$F$2000,4,FALSE),"")</f>
        <v>ENCOMBRANTS</v>
      </c>
      <c r="E260" s="5" t="str">
        <f>IFERROR(VLOOKUP('Requête 052'!$A259,'Requête 052'!$A$1:$F$2000,5,FALSE),"")</f>
        <v>ENCOMBRANTS</v>
      </c>
      <c r="F260" s="5">
        <f>IFERROR(VLOOKUP('Requête 052'!$A259,'Requête 052'!$A$1:$F$2000,6,FALSE),"")</f>
        <v>4.28</v>
      </c>
      <c r="G260" s="15" t="str">
        <f>IFERROR(VLOOKUP(A260,'Fichier source CGECP'!$A$1:$F$1259,1,FALSE),"")</f>
        <v/>
      </c>
      <c r="H260" s="15" t="str">
        <f>IFERROR(VLOOKUP(A260,'Fichier source CGECP'!$A$1:$F$1259,2,FALSE),"")</f>
        <v/>
      </c>
      <c r="I260" s="38" t="str">
        <f>IFERROR(VLOOKUP(A260,'Fichier source CGECP'!$A$1:$F$1259,3,FALSE),"")</f>
        <v/>
      </c>
      <c r="J260" s="15" t="str">
        <f>IFERROR(VLOOKUP(A260,'Fichier source CGECP'!$A$1:$F$1259,4,FALSE),"")</f>
        <v/>
      </c>
      <c r="K260" s="15" t="str">
        <f>IFERROR(VLOOKUP(A260,'Fichier source CGECP'!$A$1:$F$1259,5,FALSE),"")</f>
        <v/>
      </c>
      <c r="L260" s="33" t="str">
        <f>IFERROR(IF(COUNTIFS($A$3:$A259,$A260,$B$3:$B259,$B260,$C$3:$C259,$C260,$D$3:$D259,$D260,$E$3:$E259,$E260,$F$3:$F259,$F260)&gt;0,"",VLOOKUP(A260,'Fichier source CGECP'!$A$1:$F$1259,6,FALSE)),"")</f>
        <v/>
      </c>
      <c r="M260" s="36" t="str">
        <f t="shared" si="20"/>
        <v/>
      </c>
      <c r="N260" s="35" t="str">
        <f t="shared" ref="N260:N323" si="21">IFERROR(IF(SEARCH(H260,B260,1),"Ok","Ecart"),"")</f>
        <v>Ok</v>
      </c>
      <c r="O260" s="35" t="str">
        <f t="shared" ref="O260:O323" si="22">IFERROR(IF(E260=K260,"Ok","Ecart"),"")</f>
        <v>Ecart</v>
      </c>
      <c r="P260" s="35" t="str">
        <f t="shared" ref="P260:P323" si="23">IFERROR(IF(M260&gt;=0,"Ok","Ecart"),"")</f>
        <v>Ok</v>
      </c>
      <c r="Q260" s="35" t="str">
        <f t="shared" ref="Q260:Q323" si="24">IFERROR(IF(OR(P260="Ecart",O260="Ecart",N260="Ecart"),"Ecart","Ok"),"")</f>
        <v>Ecart</v>
      </c>
    </row>
    <row r="261" spans="1:17" ht="15.75" hidden="1" customHeight="1" x14ac:dyDescent="0.25">
      <c r="A261" s="12">
        <f>IFERROR(VLOOKUP('Requête 052'!$A260,'Requête 052'!$A$1:$F$2000,1,FALSE),"")</f>
        <v>4644</v>
      </c>
      <c r="B261" s="5" t="str">
        <f>IFERROR(VLOOKUP('Requête 052'!$A260,'Requête 052'!$A$1:$F$2000,2,FALSE),"")</f>
        <v>CGECP ST OUEN L AUMONE UVEND</v>
      </c>
      <c r="C261" s="14">
        <f>IFERROR(VLOOKUP('Requête 052'!$A260,'Requête 052'!$A$1:$F$2000,3,FALSE),"")</f>
        <v>43805</v>
      </c>
      <c r="D261" s="5" t="str">
        <f>IFERROR(VLOOKUP('Requête 052'!$A260,'Requête 052'!$A$1:$F$2000,4,FALSE),"")</f>
        <v>ORDURES MENAGERES</v>
      </c>
      <c r="E261" s="5" t="str">
        <f>IFERROR(VLOOKUP('Requête 052'!$A260,'Requête 052'!$A$1:$F$2000,5,FALSE),"")</f>
        <v>ORDURES MENAGERES</v>
      </c>
      <c r="F261" s="5">
        <f>IFERROR(VLOOKUP('Requête 052'!$A260,'Requête 052'!$A$1:$F$2000,6,FALSE),"")</f>
        <v>5.3</v>
      </c>
      <c r="G261" s="15">
        <f>IFERROR(VLOOKUP(A261,'Fichier source CGECP'!$A$1:$F$1259,1,FALSE),"")</f>
        <v>4644</v>
      </c>
      <c r="H261" s="15" t="str">
        <f>IFERROR(VLOOKUP(A261,'Fichier source CGECP'!$A$1:$F$1259,2,FALSE),"")</f>
        <v>CGECP</v>
      </c>
      <c r="I261" s="46">
        <f>IFERROR(VLOOKUP(A261,'Fichier source CGECP'!$A$1:$F$1259,3,FALSE),"")</f>
        <v>43805</v>
      </c>
      <c r="J261" s="15">
        <f>IFERROR(VLOOKUP(A261,'Fichier source CGECP'!$A$1:$F$1259,4,FALSE),"")</f>
        <v>0</v>
      </c>
      <c r="K261" s="15" t="str">
        <f>IFERROR(VLOOKUP(A261,'Fichier source CGECP'!$A$1:$F$1259,5,FALSE),"")</f>
        <v>ORDURES MENAGERES</v>
      </c>
      <c r="L261" s="33">
        <f>IFERROR(IF(COUNTIFS($A$3:$A260,$A261,$B$3:$B260,$B261,$C$3:$C260,$C261,$D$3:$D260,$D261,$E$3:$E260,$E261,$F$3:$F260,$F261)&gt;0,"",VLOOKUP(A261,'Fichier source CGECP'!$A$1:$F$1259,6,FALSE)),"")</f>
        <v>2.48</v>
      </c>
      <c r="M261" s="36">
        <f t="shared" si="20"/>
        <v>2.82</v>
      </c>
      <c r="N261" s="35" t="str">
        <f t="shared" si="21"/>
        <v>Ok</v>
      </c>
      <c r="O261" s="35" t="str">
        <f t="shared" si="22"/>
        <v>Ok</v>
      </c>
      <c r="P261" s="35" t="str">
        <f t="shared" si="23"/>
        <v>Ok</v>
      </c>
      <c r="Q261" s="35" t="str">
        <f t="shared" si="24"/>
        <v>Ok</v>
      </c>
    </row>
    <row r="262" spans="1:17" ht="15.75" hidden="1" customHeight="1" x14ac:dyDescent="0.25">
      <c r="A262" s="12">
        <f>IFERROR(VLOOKUP('Requête 052'!$A261,'Requête 052'!$A$1:$F$2000,1,FALSE),"")</f>
        <v>4662</v>
      </c>
      <c r="B262" s="5" t="str">
        <f>IFERROR(VLOOKUP('Requête 052'!$A261,'Requête 052'!$A$1:$F$2000,2,FALSE),"")</f>
        <v>CGECP ST OUEN L AUMONE TDI</v>
      </c>
      <c r="C262" s="14">
        <f>IFERROR(VLOOKUP('Requête 052'!$A261,'Requête 052'!$A$1:$F$2000,3,FALSE),"")</f>
        <v>43805</v>
      </c>
      <c r="D262" s="5" t="str">
        <f>IFERROR(VLOOKUP('Requête 052'!$A261,'Requête 052'!$A$1:$F$2000,4,FALSE),"")</f>
        <v>CARTONS ET SACHES PLAST - 1.04.00</v>
      </c>
      <c r="E262" s="5" t="str">
        <f>IFERROR(VLOOKUP('Requête 052'!$A261,'Requête 052'!$A$1:$F$2000,5,FALSE),"")</f>
        <v>PE GRANDE SURFACE-PEGS</v>
      </c>
      <c r="F262" s="5">
        <f>IFERROR(VLOOKUP('Requête 052'!$A261,'Requête 052'!$A$1:$F$2000,6,FALSE),"")</f>
        <v>0.84</v>
      </c>
      <c r="G262" s="15">
        <f>IFERROR(VLOOKUP(A262,'Fichier source CGECP'!$A$1:$F$1259,1,FALSE),"")</f>
        <v>4662</v>
      </c>
      <c r="H262" s="15" t="str">
        <f>IFERROR(VLOOKUP(A262,'Fichier source CGECP'!$A$1:$F$1259,2,FALSE),"")</f>
        <v>CGECP</v>
      </c>
      <c r="I262" s="38">
        <f>IFERROR(VLOOKUP(A262,'Fichier source CGECP'!$A$1:$F$1259,3,FALSE),"")</f>
        <v>43805</v>
      </c>
      <c r="J262" s="15" t="str">
        <f>IFERROR(VLOOKUP(A262,'Fichier source CGECP'!$A$1:$F$1259,4,FALSE),"")</f>
        <v>CARTONS ET SACHES PLAST - 1.04.00</v>
      </c>
      <c r="K262" s="15" t="str">
        <f>IFERROR(VLOOKUP(A262,'Fichier source CGECP'!$A$1:$F$1259,5,FALSE),"")</f>
        <v>CARTONS ET SACHES PLAST - 1.04.00</v>
      </c>
      <c r="L262" s="33">
        <f>IFERROR(IF(COUNTIFS($A$3:$A261,$A262,$B$3:$B261,$B262,$C$3:$C261,$C262,$D$3:$D261,$D262,$E$3:$E261,$E262,$F$3:$F261,$F262)&gt;0,"",VLOOKUP(A262,'Fichier source CGECP'!$A$1:$F$1259,6,FALSE)),"")</f>
        <v>2.157</v>
      </c>
      <c r="M262" s="36">
        <f t="shared" si="20"/>
        <v>-1.3170000000000002</v>
      </c>
      <c r="N262" s="35" t="str">
        <f t="shared" si="21"/>
        <v>Ok</v>
      </c>
      <c r="O262" s="35" t="str">
        <f t="shared" si="22"/>
        <v>Ecart</v>
      </c>
      <c r="P262" s="35" t="str">
        <f t="shared" si="23"/>
        <v>Ecart</v>
      </c>
      <c r="Q262" s="35" t="str">
        <f t="shared" si="24"/>
        <v>Ecart</v>
      </c>
    </row>
    <row r="263" spans="1:17" ht="15.75" hidden="1" customHeight="1" x14ac:dyDescent="0.25">
      <c r="A263" s="12">
        <f>IFERROR(VLOOKUP('Requête 052'!$A262,'Requête 052'!$A$1:$F$2000,1,FALSE),"")</f>
        <v>4662</v>
      </c>
      <c r="B263" s="5" t="str">
        <f>IFERROR(VLOOKUP('Requête 052'!$A262,'Requête 052'!$A$1:$F$2000,2,FALSE),"")</f>
        <v>CGECP ST OUEN L AUMONE TDI</v>
      </c>
      <c r="C263" s="14">
        <f>IFERROR(VLOOKUP('Requête 052'!$A262,'Requête 052'!$A$1:$F$2000,3,FALSE),"")</f>
        <v>43805</v>
      </c>
      <c r="D263" s="5" t="str">
        <f>IFERROR(VLOOKUP('Requête 052'!$A262,'Requête 052'!$A$1:$F$2000,4,FALSE),"")</f>
        <v>CARTONS ET SACHES PLAST - 1.04.00</v>
      </c>
      <c r="E263" s="5" t="str">
        <f>IFERROR(VLOOKUP('Requête 052'!$A262,'Requête 052'!$A$1:$F$2000,5,FALSE),"")</f>
        <v>PE GRANDE SURFACE-PEGS</v>
      </c>
      <c r="F263" s="5">
        <f>IFERROR(VLOOKUP('Requête 052'!$A262,'Requête 052'!$A$1:$F$2000,6,FALSE),"")</f>
        <v>0.84</v>
      </c>
      <c r="G263" s="15">
        <f>IFERROR(VLOOKUP(A263,'Fichier source CGECP'!$A$1:$F$1259,1,FALSE),"")</f>
        <v>4662</v>
      </c>
      <c r="H263" s="15" t="str">
        <f>IFERROR(VLOOKUP(A263,'Fichier source CGECP'!$A$1:$F$1259,2,FALSE),"")</f>
        <v>CGECP</v>
      </c>
      <c r="I263" s="38">
        <f>IFERROR(VLOOKUP(A263,'Fichier source CGECP'!$A$1:$F$1259,3,FALSE),"")</f>
        <v>43805</v>
      </c>
      <c r="J263" s="15" t="str">
        <f>IFERROR(VLOOKUP(A263,'Fichier source CGECP'!$A$1:$F$1259,4,FALSE),"")</f>
        <v>CARTONS ET SACHES PLAST - 1.04.00</v>
      </c>
      <c r="K263" s="15" t="str">
        <f>IFERROR(VLOOKUP(A263,'Fichier source CGECP'!$A$1:$F$1259,5,FALSE),"")</f>
        <v>CARTONS ET SACHES PLAST - 1.04.00</v>
      </c>
      <c r="L263" s="33" t="str">
        <f>IFERROR(IF(COUNTIFS($A$3:$A262,$A263,$B$3:$B262,$B263,$C$3:$C262,$C263,$D$3:$D262,$D263,$E$3:$E262,$E263,$F$3:$F262,$F263)&gt;0,"",VLOOKUP(A263,'Fichier source CGECP'!$A$1:$F$1259,6,FALSE)),"")</f>
        <v/>
      </c>
      <c r="M263" s="36" t="str">
        <f t="shared" si="20"/>
        <v/>
      </c>
      <c r="N263" s="35" t="str">
        <f t="shared" si="21"/>
        <v>Ok</v>
      </c>
      <c r="O263" s="35" t="str">
        <f t="shared" si="22"/>
        <v>Ecart</v>
      </c>
      <c r="P263" s="35" t="str">
        <f t="shared" si="23"/>
        <v>Ok</v>
      </c>
      <c r="Q263" s="35" t="str">
        <f t="shared" si="24"/>
        <v>Ecart</v>
      </c>
    </row>
    <row r="264" spans="1:17" ht="15.75" hidden="1" customHeight="1" x14ac:dyDescent="0.25">
      <c r="A264" s="12">
        <f>IFERROR(VLOOKUP('Requête 052'!$A263,'Requête 052'!$A$1:$F$2000,1,FALSE),"")</f>
        <v>4665</v>
      </c>
      <c r="B264" s="5" t="str">
        <f>IFERROR(VLOOKUP('Requête 052'!$A263,'Requête 052'!$A$1:$F$2000,2,FALSE),"")</f>
        <v>CGECP ST OUEN L AUMONE TDI</v>
      </c>
      <c r="C264" s="14">
        <f>IFERROR(VLOOKUP('Requête 052'!$A263,'Requête 052'!$A$1:$F$2000,3,FALSE),"")</f>
        <v>43805</v>
      </c>
      <c r="D264" s="5" t="str">
        <f>IFERROR(VLOOKUP('Requête 052'!$A263,'Requête 052'!$A$1:$F$2000,4,FALSE),"")</f>
        <v>ENCOMBRANTS</v>
      </c>
      <c r="E264" s="5" t="str">
        <f>IFERROR(VLOOKUP('Requête 052'!$A263,'Requête 052'!$A$1:$F$2000,5,FALSE),"")</f>
        <v>ENCOMBRANTS</v>
      </c>
      <c r="F264" s="5">
        <f>IFERROR(VLOOKUP('Requête 052'!$A263,'Requête 052'!$A$1:$F$2000,6,FALSE),"")</f>
        <v>6.68</v>
      </c>
      <c r="G264" s="15">
        <f>IFERROR(VLOOKUP(A264,'Fichier source CGECP'!$A$1:$F$1259,1,FALSE),"")</f>
        <v>4665</v>
      </c>
      <c r="H264" s="15" t="str">
        <f>IFERROR(VLOOKUP(A264,'Fichier source CGECP'!$A$1:$F$1259,2,FALSE),"")</f>
        <v>CGECP</v>
      </c>
      <c r="I264" s="38">
        <f>IFERROR(VLOOKUP(A264,'Fichier source CGECP'!$A$1:$F$1259,3,FALSE),"")</f>
        <v>43805</v>
      </c>
      <c r="J264" s="15" t="str">
        <f>IFERROR(VLOOKUP(A264,'Fichier source CGECP'!$A$1:$F$1259,4,FALSE),"")</f>
        <v>ONDULES RECUPERES - 1.05.00</v>
      </c>
      <c r="K264" s="15" t="str">
        <f>IFERROR(VLOOKUP(A264,'Fichier source CGECP'!$A$1:$F$1259,5,FALSE),"")</f>
        <v>ONDULE RECUPERE VRAC - BALLE&lt;320 KG</v>
      </c>
      <c r="L264" s="33">
        <f>IFERROR(IF(COUNTIFS($A$3:$A263,$A264,$B$3:$B263,$B264,$C$3:$C263,$C264,$D$3:$D263,$D264,$E$3:$E263,$E264,$F$3:$F263,$F264)&gt;0,"",VLOOKUP(A264,'Fichier source CGECP'!$A$1:$F$1259,6,FALSE)),"")</f>
        <v>7.92</v>
      </c>
      <c r="M264" s="36">
        <f t="shared" si="20"/>
        <v>-1.2400000000000002</v>
      </c>
      <c r="N264" s="35" t="str">
        <f t="shared" si="21"/>
        <v>Ok</v>
      </c>
      <c r="O264" s="35" t="str">
        <f t="shared" si="22"/>
        <v>Ecart</v>
      </c>
      <c r="P264" s="35" t="str">
        <f t="shared" si="23"/>
        <v>Ecart</v>
      </c>
      <c r="Q264" s="35" t="str">
        <f t="shared" si="24"/>
        <v>Ecart</v>
      </c>
    </row>
    <row r="265" spans="1:17" ht="15.75" hidden="1" customHeight="1" x14ac:dyDescent="0.25">
      <c r="A265" s="12">
        <f>IFERROR(VLOOKUP('Requête 052'!$A263,'Requête 052'!$A$1:$F$2000,1,FALSE),"")</f>
        <v>4665</v>
      </c>
      <c r="B265" s="12" t="str">
        <f>IFERROR(VLOOKUP('Requête 052'!$A263,'Requête 052'!$A$1:$F$2000,2,FALSE),"")</f>
        <v>CGECP ST OUEN L AUMONE TDI</v>
      </c>
      <c r="C265" s="14">
        <f>IFERROR(VLOOKUP('Requête 052'!$A263,'Requête 052'!$A$1:$F$2000,3,FALSE),"")</f>
        <v>43805</v>
      </c>
      <c r="D265" s="12" t="str">
        <f>IFERROR(VLOOKUP('Requête 052'!$A263,'Requête 052'!$A$1:$F$2000,4,FALSE),"")</f>
        <v>ENCOMBRANTS</v>
      </c>
      <c r="E265" s="12" t="str">
        <f>IFERROR(VLOOKUP('Requête 052'!$A263,'Requête 052'!$A$1:$F$2000,5,FALSE),"")</f>
        <v>ENCOMBRANTS</v>
      </c>
      <c r="F265" s="16">
        <f>IFERROR(VLOOKUP('Requête 052'!$A263,'Requête 052'!$A$1:$F$2000,6,FALSE),"")</f>
        <v>6.68</v>
      </c>
      <c r="G265" s="15">
        <f>IFERROR(VLOOKUP(A265,'Fichier source CGECP'!$A$1:$F$1259,1,FALSE),"")</f>
        <v>4665</v>
      </c>
      <c r="H265" s="15" t="str">
        <f>IFERROR(VLOOKUP(A265,'Fichier source CGECP'!$A$1:$F$1259,2,FALSE),"")</f>
        <v>CGECP</v>
      </c>
      <c r="I265" s="38">
        <f>IFERROR(VLOOKUP(A265,'Fichier source CGECP'!$A$1:$F$1259,3,FALSE),"")</f>
        <v>43805</v>
      </c>
      <c r="J265" s="15" t="str">
        <f>IFERROR(VLOOKUP(A265,'Fichier source CGECP'!$A$1:$F$1259,4,FALSE),"")</f>
        <v>ONDULES RECUPERES - 1.05.00</v>
      </c>
      <c r="K265" s="15" t="str">
        <f>IFERROR(VLOOKUP(A265,'Fichier source CGECP'!$A$1:$F$1259,5,FALSE),"")</f>
        <v>ONDULE RECUPERE VRAC - BALLE&lt;320 KG</v>
      </c>
      <c r="L265" s="33" t="str">
        <f>IFERROR(IF(COUNTIFS($A$3:$A264,$A265,$B$3:$B264,$B265,$C$3:$C264,$C265,$D$3:$D264,$D265,$E$3:$E264,$E265,$F$3:$F264,$F265)&gt;0,"",VLOOKUP(A265,'Fichier source CGECP'!$A$1:$F$1259,6,FALSE)),"")</f>
        <v/>
      </c>
      <c r="M265" s="36" t="str">
        <f t="shared" si="20"/>
        <v/>
      </c>
      <c r="N265" s="35" t="str">
        <f t="shared" si="21"/>
        <v>Ok</v>
      </c>
      <c r="O265" s="35" t="str">
        <f t="shared" si="22"/>
        <v>Ecart</v>
      </c>
      <c r="P265" s="35" t="str">
        <f t="shared" si="23"/>
        <v>Ok</v>
      </c>
      <c r="Q265" s="35" t="str">
        <f t="shared" si="24"/>
        <v>Ecart</v>
      </c>
    </row>
    <row r="266" spans="1:17" ht="15.75" hidden="1" customHeight="1" x14ac:dyDescent="0.25">
      <c r="A266" s="12">
        <f>IFERROR(VLOOKUP('Requête 052'!$A265,'Requête 052'!$A$1:$F$2000,1,FALSE),"")</f>
        <v>4669</v>
      </c>
      <c r="B266" s="5" t="str">
        <f>IFERROR(VLOOKUP('Requête 052'!$A265,'Requête 052'!$A$1:$F$2000,2,FALSE),"")</f>
        <v>CGECP ST OUEN L AUMONE TDI</v>
      </c>
      <c r="C266" s="14">
        <f>IFERROR(VLOOKUP('Requête 052'!$A265,'Requête 052'!$A$1:$F$2000,3,FALSE),"")</f>
        <v>43805</v>
      </c>
      <c r="D266" s="5" t="str">
        <f>IFERROR(VLOOKUP('Requête 052'!$A265,'Requête 052'!$A$1:$F$2000,4,FALSE),"")</f>
        <v>GRAVATS EN MELANGE</v>
      </c>
      <c r="E266" s="5" t="str">
        <f>IFERROR(VLOOKUP('Requête 052'!$A265,'Requête 052'!$A$1:$F$2000,5,FALSE),"")</f>
        <v>GRAVATS EN MELANGE</v>
      </c>
      <c r="F266" s="5">
        <f>IFERROR(VLOOKUP('Requête 052'!$A265,'Requête 052'!$A$1:$F$2000,6,FALSE),"")</f>
        <v>3.8809999999999998</v>
      </c>
      <c r="G266" s="15" t="str">
        <f>IFERROR(VLOOKUP(A266,'Fichier source CGECP'!$A$1:$F$1259,1,FALSE),"")</f>
        <v/>
      </c>
      <c r="H266" s="15" t="str">
        <f>IFERROR(VLOOKUP(A266,'Fichier source CGECP'!$A$1:$F$1259,2,FALSE),"")</f>
        <v/>
      </c>
      <c r="I266" s="38" t="str">
        <f>IFERROR(VLOOKUP(A266,'Fichier source CGECP'!$A$1:$F$1259,3,FALSE),"")</f>
        <v/>
      </c>
      <c r="J266" s="15" t="str">
        <f>IFERROR(VLOOKUP(A266,'Fichier source CGECP'!$A$1:$F$1259,4,FALSE),"")</f>
        <v/>
      </c>
      <c r="K266" s="15" t="str">
        <f>IFERROR(VLOOKUP(A266,'Fichier source CGECP'!$A$1:$F$1259,5,FALSE),"")</f>
        <v/>
      </c>
      <c r="L266" s="33" t="str">
        <f>IFERROR(IF(COUNTIFS($A$3:$A265,$A266,$B$3:$B265,$B266,$C$3:$C265,$C266,$D$3:$D265,$D266,$E$3:$E265,$E266,$F$3:$F265,$F266)&gt;0,"",VLOOKUP(A266,'Fichier source CGECP'!$A$1:$F$1259,6,FALSE)),"")</f>
        <v/>
      </c>
      <c r="M266" s="36" t="str">
        <f t="shared" si="20"/>
        <v/>
      </c>
      <c r="N266" s="35" t="str">
        <f t="shared" si="21"/>
        <v>Ok</v>
      </c>
      <c r="O266" s="35" t="str">
        <f t="shared" si="22"/>
        <v>Ecart</v>
      </c>
      <c r="P266" s="35" t="str">
        <f t="shared" si="23"/>
        <v>Ok</v>
      </c>
      <c r="Q266" s="35" t="str">
        <f t="shared" si="24"/>
        <v>Ecart</v>
      </c>
    </row>
    <row r="267" spans="1:17" ht="15.75" hidden="1" customHeight="1" x14ac:dyDescent="0.25">
      <c r="A267" s="12">
        <f>IFERROR(VLOOKUP('Requête 052'!$A266,'Requête 052'!$A$1:$F$2000,1,FALSE),"")</f>
        <v>4690</v>
      </c>
      <c r="B267" s="5" t="str">
        <f>IFERROR(VLOOKUP('Requête 052'!$A266,'Requête 052'!$A$1:$F$2000,2,FALSE),"")</f>
        <v>CGECP ST OUEN L AUMONE DVBIODIV</v>
      </c>
      <c r="C267" s="14">
        <f>IFERROR(VLOOKUP('Requête 052'!$A266,'Requête 052'!$A$1:$F$2000,3,FALSE),"")</f>
        <v>43805</v>
      </c>
      <c r="D267" s="5" t="str">
        <f>IFERROR(VLOOKUP('Requête 052'!$A266,'Requête 052'!$A$1:$F$2000,4,FALSE),"")</f>
        <v>DECHETS VERTS EN MELANGE</v>
      </c>
      <c r="E267" s="5" t="str">
        <f>IFERROR(VLOOKUP('Requête 052'!$A266,'Requête 052'!$A$1:$F$2000,5,FALSE),"")</f>
        <v>DECHETS VERTS EN MELANGE</v>
      </c>
      <c r="F267" s="5">
        <f>IFERROR(VLOOKUP('Requête 052'!$A266,'Requête 052'!$A$1:$F$2000,6,FALSE),"")</f>
        <v>4.5999999999999996</v>
      </c>
      <c r="G267" s="15">
        <f>IFERROR(VLOOKUP(A267,'Fichier source CGECP'!$A$1:$F$1259,1,FALSE),"")</f>
        <v>4690</v>
      </c>
      <c r="H267" s="15" t="str">
        <f>IFERROR(VLOOKUP(A267,'Fichier source CGECP'!$A$1:$F$1259,2,FALSE),"")</f>
        <v>CGECP</v>
      </c>
      <c r="I267" s="38">
        <f>IFERROR(VLOOKUP(A267,'Fichier source CGECP'!$A$1:$F$1259,3,FALSE),"")</f>
        <v>43805</v>
      </c>
      <c r="J267" s="15" t="str">
        <f>IFERROR(VLOOKUP(A267,'Fichier source CGECP'!$A$1:$F$1259,4,FALSE),"")</f>
        <v>ONDULES RECUPERES - 1.05.00</v>
      </c>
      <c r="K267" s="15" t="str">
        <f>IFERROR(VLOOKUP(A267,'Fichier source CGECP'!$A$1:$F$1259,5,FALSE),"")</f>
        <v>ONDULES RECUPERES - 1.05.00</v>
      </c>
      <c r="L267" s="33">
        <f>IFERROR(IF(COUNTIFS($A$3:$A266,$A267,$B$3:$B266,$B267,$C$3:$C266,$C267,$D$3:$D266,$D267,$E$3:$E266,$E267,$F$3:$F266,$F267)&gt;0,"",VLOOKUP(A267,'Fichier source CGECP'!$A$1:$F$1259,6,FALSE)),"")</f>
        <v>1.42</v>
      </c>
      <c r="M267" s="36">
        <f t="shared" si="20"/>
        <v>3.1799999999999997</v>
      </c>
      <c r="N267" s="35" t="str">
        <f t="shared" si="21"/>
        <v>Ok</v>
      </c>
      <c r="O267" s="35" t="str">
        <f t="shared" si="22"/>
        <v>Ecart</v>
      </c>
      <c r="P267" s="35" t="str">
        <f t="shared" si="23"/>
        <v>Ok</v>
      </c>
      <c r="Q267" s="35" t="str">
        <f t="shared" si="24"/>
        <v>Ecart</v>
      </c>
    </row>
    <row r="268" spans="1:17" ht="15.75" hidden="1" customHeight="1" x14ac:dyDescent="0.25">
      <c r="A268" s="12">
        <f>IFERROR(VLOOKUP('Requête 052'!$A267,'Requête 052'!$A$1:$F$2000,1,FALSE),"")</f>
        <v>4698</v>
      </c>
      <c r="B268" s="5" t="str">
        <f>IFERROR(VLOOKUP('Requête 052'!$A267,'Requête 052'!$A$1:$F$2000,2,FALSE),"")</f>
        <v>CGECP ST OUEN L AUMONE TDI</v>
      </c>
      <c r="C268" s="14">
        <f>IFERROR(VLOOKUP('Requête 052'!$A267,'Requête 052'!$A$1:$F$2000,3,FALSE),"")</f>
        <v>43805</v>
      </c>
      <c r="D268" s="5" t="str">
        <f>IFERROR(VLOOKUP('Requête 052'!$A267,'Requête 052'!$A$1:$F$2000,4,FALSE),"")</f>
        <v>MATIERE VALO EN MELANGE</v>
      </c>
      <c r="E268" s="5" t="str">
        <f>IFERROR(VLOOKUP('Requête 052'!$A267,'Requête 052'!$A$1:$F$2000,5,FALSE),"")</f>
        <v>MATIERE VALO EN MELANGE</v>
      </c>
      <c r="F268" s="5">
        <f>IFERROR(VLOOKUP('Requête 052'!$A267,'Requête 052'!$A$1:$F$2000,6,FALSE),"")</f>
        <v>1.92</v>
      </c>
      <c r="G268" s="15">
        <f>IFERROR(VLOOKUP(A268,'Fichier source CGECP'!$A$1:$F$1259,1,FALSE),"")</f>
        <v>4698</v>
      </c>
      <c r="H268" s="15" t="str">
        <f>IFERROR(VLOOKUP(A268,'Fichier source CGECP'!$A$1:$F$1259,2,FALSE),"")</f>
        <v>CGECP</v>
      </c>
      <c r="I268" s="38">
        <f>IFERROR(VLOOKUP(A268,'Fichier source CGECP'!$A$1:$F$1259,3,FALSE),"")</f>
        <v>43805</v>
      </c>
      <c r="J268" s="15" t="str">
        <f>IFERROR(VLOOKUP(A268,'Fichier source CGECP'!$A$1:$F$1259,4,FALSE),"")</f>
        <v>MATIERE VALO EN MELANGE</v>
      </c>
      <c r="K268" s="15" t="str">
        <f>IFERROR(VLOOKUP(A268,'Fichier source CGECP'!$A$1:$F$1259,5,FALSE),"")</f>
        <v>MATIERE VALO EN MELANGE</v>
      </c>
      <c r="L268" s="33">
        <f>IFERROR(IF(COUNTIFS($A$3:$A267,$A268,$B$3:$B267,$B268,$C$3:$C267,$C268,$D$3:$D267,$D268,$E$3:$E267,$E268,$F$3:$F267,$F268)&gt;0,"",VLOOKUP(A268,'Fichier source CGECP'!$A$1:$F$1259,6,FALSE)),"")</f>
        <v>2.82</v>
      </c>
      <c r="M268" s="36">
        <f t="shared" si="20"/>
        <v>-0.89999999999999991</v>
      </c>
      <c r="N268" s="35" t="str">
        <f t="shared" si="21"/>
        <v>Ok</v>
      </c>
      <c r="O268" s="35" t="str">
        <f t="shared" si="22"/>
        <v>Ok</v>
      </c>
      <c r="P268" s="35" t="str">
        <f t="shared" si="23"/>
        <v>Ecart</v>
      </c>
      <c r="Q268" s="35" t="str">
        <f t="shared" si="24"/>
        <v>Ecart</v>
      </c>
    </row>
    <row r="269" spans="1:17" ht="15.75" hidden="1" customHeight="1" x14ac:dyDescent="0.25">
      <c r="A269" s="12">
        <f>IFERROR(VLOOKUP('Requête 052'!$A268,'Requête 052'!$A$1:$F$2000,1,FALSE),"")</f>
        <v>4699</v>
      </c>
      <c r="B269" s="5" t="str">
        <f>IFERROR(VLOOKUP('Requête 052'!$A268,'Requête 052'!$A$1:$F$2000,2,FALSE),"")</f>
        <v>CGECP ST OUEN L AUMONE TDI</v>
      </c>
      <c r="C269" s="14">
        <f>IFERROR(VLOOKUP('Requête 052'!$A268,'Requête 052'!$A$1:$F$2000,3,FALSE),"")</f>
        <v>43805</v>
      </c>
      <c r="D269" s="5" t="str">
        <f>IFERROR(VLOOKUP('Requête 052'!$A268,'Requête 052'!$A$1:$F$2000,4,FALSE),"")</f>
        <v>GRAVATS EN MELANGE</v>
      </c>
      <c r="E269" s="5" t="str">
        <f>IFERROR(VLOOKUP('Requête 052'!$A268,'Requête 052'!$A$1:$F$2000,5,FALSE),"")</f>
        <v>GRAVATS EN MELANGE</v>
      </c>
      <c r="F269" s="5">
        <f>IFERROR(VLOOKUP('Requête 052'!$A268,'Requête 052'!$A$1:$F$2000,6,FALSE),"")</f>
        <v>5.8</v>
      </c>
      <c r="G269" s="15" t="str">
        <f>IFERROR(VLOOKUP(A269,'Fichier source CGECP'!$A$1:$F$1259,1,FALSE),"")</f>
        <v/>
      </c>
      <c r="H269" s="15" t="str">
        <f>IFERROR(VLOOKUP(A269,'Fichier source CGECP'!$A$1:$F$1259,2,FALSE),"")</f>
        <v/>
      </c>
      <c r="I269" s="38" t="str">
        <f>IFERROR(VLOOKUP(A269,'Fichier source CGECP'!$A$1:$F$1259,3,FALSE),"")</f>
        <v/>
      </c>
      <c r="J269" s="15" t="str">
        <f>IFERROR(VLOOKUP(A269,'Fichier source CGECP'!$A$1:$F$1259,4,FALSE),"")</f>
        <v/>
      </c>
      <c r="K269" s="15" t="str">
        <f>IFERROR(VLOOKUP(A269,'Fichier source CGECP'!$A$1:$F$1259,5,FALSE),"")</f>
        <v/>
      </c>
      <c r="L269" s="33" t="str">
        <f>IFERROR(IF(COUNTIFS($A$3:$A268,$A269,$B$3:$B268,$B269,$C$3:$C268,$C269,$D$3:$D268,$D269,$E$3:$E268,$E269,$F$3:$F268,$F269)&gt;0,"",VLOOKUP(A269,'Fichier source CGECP'!$A$1:$F$1259,6,FALSE)),"")</f>
        <v/>
      </c>
      <c r="M269" s="36" t="str">
        <f t="shared" si="20"/>
        <v/>
      </c>
      <c r="N269" s="35" t="str">
        <f t="shared" si="21"/>
        <v>Ok</v>
      </c>
      <c r="O269" s="35" t="str">
        <f t="shared" si="22"/>
        <v>Ecart</v>
      </c>
      <c r="P269" s="35" t="str">
        <f t="shared" si="23"/>
        <v>Ok</v>
      </c>
      <c r="Q269" s="35" t="str">
        <f t="shared" si="24"/>
        <v>Ecart</v>
      </c>
    </row>
    <row r="270" spans="1:17" ht="15.75" hidden="1" customHeight="1" x14ac:dyDescent="0.25">
      <c r="A270" s="12">
        <f>IFERROR(VLOOKUP('Requête 052'!$A269,'Requête 052'!$A$1:$F$2000,1,FALSE),"")</f>
        <v>4710</v>
      </c>
      <c r="B270" s="5" t="str">
        <f>IFERROR(VLOOKUP('Requête 052'!$A269,'Requête 052'!$A$1:$F$2000,2,FALSE),"")</f>
        <v>CGECP ST OUEN L AUMONE TDI</v>
      </c>
      <c r="C270" s="14">
        <f>IFERROR(VLOOKUP('Requête 052'!$A269,'Requête 052'!$A$1:$F$2000,3,FALSE),"")</f>
        <v>43805</v>
      </c>
      <c r="D270" s="5" t="str">
        <f>IFERROR(VLOOKUP('Requête 052'!$A269,'Requête 052'!$A$1:$F$2000,4,FALSE),"")</f>
        <v>MATIERE VALO EN MELANGE</v>
      </c>
      <c r="E270" s="5" t="str">
        <f>IFERROR(VLOOKUP('Requête 052'!$A269,'Requête 052'!$A$1:$F$2000,5,FALSE),"")</f>
        <v>DECHETS INDUSTRIELS BANALS</v>
      </c>
      <c r="F270" s="5">
        <f>IFERROR(VLOOKUP('Requête 052'!$A269,'Requête 052'!$A$1:$F$2000,6,FALSE),"")</f>
        <v>2.96</v>
      </c>
      <c r="G270" s="15">
        <f>IFERROR(VLOOKUP(A270,'Fichier source CGECP'!$A$1:$F$1259,1,FALSE),"")</f>
        <v>4710</v>
      </c>
      <c r="H270" s="15" t="str">
        <f>IFERROR(VLOOKUP(A270,'Fichier source CGECP'!$A$1:$F$1259,2,FALSE),"")</f>
        <v>CGECP</v>
      </c>
      <c r="I270" s="38">
        <f>IFERROR(VLOOKUP(A270,'Fichier source CGECP'!$A$1:$F$1259,3,FALSE),"")</f>
        <v>43805</v>
      </c>
      <c r="J270" s="15" t="str">
        <f>IFERROR(VLOOKUP(A270,'Fichier source CGECP'!$A$1:$F$1259,4,FALSE),"")</f>
        <v>DECHETS INDUSTRIELS BANALS</v>
      </c>
      <c r="K270" s="15" t="str">
        <f>IFERROR(VLOOKUP(A270,'Fichier source CGECP'!$A$1:$F$1259,5,FALSE),"")</f>
        <v>DECHETS INDUSTRIELS BANALS</v>
      </c>
      <c r="L270" s="33">
        <f>IFERROR(IF(COUNTIFS($A$3:$A269,$A270,$B$3:$B269,$B270,$C$3:$C269,$C270,$D$3:$D269,$D270,$E$3:$E269,$E270,$F$3:$F269,$F270)&gt;0,"",VLOOKUP(A270,'Fichier source CGECP'!$A$1:$F$1259,6,FALSE)),"")</f>
        <v>7.62</v>
      </c>
      <c r="M270" s="36">
        <f t="shared" si="20"/>
        <v>-4.66</v>
      </c>
      <c r="N270" s="35" t="str">
        <f t="shared" si="21"/>
        <v>Ok</v>
      </c>
      <c r="O270" s="35" t="str">
        <f t="shared" si="22"/>
        <v>Ok</v>
      </c>
      <c r="P270" s="35" t="str">
        <f t="shared" si="23"/>
        <v>Ecart</v>
      </c>
      <c r="Q270" s="35" t="str">
        <f t="shared" si="24"/>
        <v>Ecart</v>
      </c>
    </row>
    <row r="271" spans="1:17" ht="15.75" hidden="1" customHeight="1" x14ac:dyDescent="0.25">
      <c r="A271" s="12">
        <f>IFERROR(VLOOKUP('Requête 052'!$A270,'Requête 052'!$A$1:$F$2000,1,FALSE),"")</f>
        <v>4711</v>
      </c>
      <c r="B271" s="5" t="str">
        <f>IFERROR(VLOOKUP('Requête 052'!$A270,'Requête 052'!$A$1:$F$2000,2,FALSE),"")</f>
        <v>CGECP ST OUEN L AUMONE TDI</v>
      </c>
      <c r="C271" s="14">
        <f>IFERROR(VLOOKUP('Requête 052'!$A270,'Requête 052'!$A$1:$F$2000,3,FALSE),"")</f>
        <v>43805</v>
      </c>
      <c r="D271" s="5" t="str">
        <f>IFERROR(VLOOKUP('Requête 052'!$A270,'Requête 052'!$A$1:$F$2000,4,FALSE),"")</f>
        <v>DECHETS INDUSTRIELS BANALS</v>
      </c>
      <c r="E271" s="5" t="str">
        <f>IFERROR(VLOOKUP('Requête 052'!$A270,'Requête 052'!$A$1:$F$2000,5,FALSE),"")</f>
        <v>DECHETS INDUSTRIELS BANALS</v>
      </c>
      <c r="F271" s="5">
        <f>IFERROR(VLOOKUP('Requête 052'!$A270,'Requête 052'!$A$1:$F$2000,6,FALSE),"")</f>
        <v>1.6</v>
      </c>
      <c r="G271" s="15">
        <f>IFERROR(VLOOKUP(A271,'Fichier source CGECP'!$A$1:$F$1259,1,FALSE),"")</f>
        <v>4711</v>
      </c>
      <c r="H271" s="15" t="str">
        <f>IFERROR(VLOOKUP(A271,'Fichier source CGECP'!$A$1:$F$1259,2,FALSE),"")</f>
        <v>CGECP</v>
      </c>
      <c r="I271" s="38">
        <f>IFERROR(VLOOKUP(A271,'Fichier source CGECP'!$A$1:$F$1259,3,FALSE),"")</f>
        <v>43805</v>
      </c>
      <c r="J271" s="15" t="str">
        <f>IFERROR(VLOOKUP(A271,'Fichier source CGECP'!$A$1:$F$1259,4,FALSE),"")</f>
        <v>BOIS D'EMBALLAGES BRUTS</v>
      </c>
      <c r="K271" s="15" t="str">
        <f>IFERROR(VLOOKUP(A271,'Fichier source CGECP'!$A$1:$F$1259,5,FALSE),"")</f>
        <v>BOIS D'EMBALLAGES BRUTS</v>
      </c>
      <c r="L271" s="33">
        <f>IFERROR(IF(COUNTIFS($A$3:$A270,$A271,$B$3:$B270,$B271,$C$3:$C270,$C271,$D$3:$D270,$D271,$E$3:$E270,$E271,$F$3:$F270,$F271)&gt;0,"",VLOOKUP(A271,'Fichier source CGECP'!$A$1:$F$1259,6,FALSE)),"")</f>
        <v>3.08</v>
      </c>
      <c r="M271" s="36">
        <f t="shared" si="20"/>
        <v>-1.48</v>
      </c>
      <c r="N271" s="35" t="str">
        <f t="shared" si="21"/>
        <v>Ok</v>
      </c>
      <c r="O271" s="35" t="str">
        <f t="shared" si="22"/>
        <v>Ecart</v>
      </c>
      <c r="P271" s="35" t="str">
        <f t="shared" si="23"/>
        <v>Ecart</v>
      </c>
      <c r="Q271" s="35" t="str">
        <f t="shared" si="24"/>
        <v>Ecart</v>
      </c>
    </row>
    <row r="272" spans="1:17" ht="15.75" hidden="1" customHeight="1" x14ac:dyDescent="0.25">
      <c r="A272" s="12">
        <f>IFERROR(VLOOKUP('Requête 052'!$A271,'Requête 052'!$A$1:$F$2000,1,FALSE),"")</f>
        <v>4724</v>
      </c>
      <c r="B272" s="5" t="str">
        <f>IFERROR(VLOOKUP('Requête 052'!$A271,'Requête 052'!$A$1:$F$2000,2,FALSE),"")</f>
        <v>CGECP ST OUEN L AUMONE TDI</v>
      </c>
      <c r="C272" s="14">
        <f>IFERROR(VLOOKUP('Requête 052'!$A271,'Requête 052'!$A$1:$F$2000,3,FALSE),"")</f>
        <v>43805</v>
      </c>
      <c r="D272" s="5" t="str">
        <f>IFERROR(VLOOKUP('Requête 052'!$A271,'Requête 052'!$A$1:$F$2000,4,FALSE),"")</f>
        <v>CARTONS DE DECHETTERIE - 1.04.00</v>
      </c>
      <c r="E272" s="5" t="str">
        <f>IFERROR(VLOOKUP('Requête 052'!$A271,'Requête 052'!$A$1:$F$2000,5,FALSE),"")</f>
        <v>MATIERE VALO EN MELANGE</v>
      </c>
      <c r="F272" s="5">
        <f>IFERROR(VLOOKUP('Requête 052'!$A271,'Requête 052'!$A$1:$F$2000,6,FALSE),"")</f>
        <v>6.02</v>
      </c>
      <c r="G272" s="15" t="str">
        <f>IFERROR(VLOOKUP(A272,'Fichier source CGECP'!$A$1:$F$1259,1,FALSE),"")</f>
        <v/>
      </c>
      <c r="H272" s="15" t="str">
        <f>IFERROR(VLOOKUP(A272,'Fichier source CGECP'!$A$1:$F$1259,2,FALSE),"")</f>
        <v/>
      </c>
      <c r="I272" s="38" t="str">
        <f>IFERROR(VLOOKUP(A272,'Fichier source CGECP'!$A$1:$F$1259,3,FALSE),"")</f>
        <v/>
      </c>
      <c r="J272" s="15" t="str">
        <f>IFERROR(VLOOKUP(A272,'Fichier source CGECP'!$A$1:$F$1259,4,FALSE),"")</f>
        <v/>
      </c>
      <c r="K272" s="15" t="str">
        <f>IFERROR(VLOOKUP(A272,'Fichier source CGECP'!$A$1:$F$1259,5,FALSE),"")</f>
        <v/>
      </c>
      <c r="L272" s="33" t="str">
        <f>IFERROR(IF(COUNTIFS($A$3:$A271,$A272,$B$3:$B271,$B272,$C$3:$C271,$C272,$D$3:$D271,$D272,$E$3:$E271,$E272,$F$3:$F271,$F272)&gt;0,"",VLOOKUP(A272,'Fichier source CGECP'!$A$1:$F$1259,6,FALSE)),"")</f>
        <v/>
      </c>
      <c r="M272" s="36" t="str">
        <f t="shared" si="20"/>
        <v/>
      </c>
      <c r="N272" s="35" t="str">
        <f t="shared" si="21"/>
        <v>Ok</v>
      </c>
      <c r="O272" s="35" t="str">
        <f t="shared" si="22"/>
        <v>Ecart</v>
      </c>
      <c r="P272" s="35" t="str">
        <f t="shared" si="23"/>
        <v>Ok</v>
      </c>
      <c r="Q272" s="35" t="str">
        <f t="shared" si="24"/>
        <v>Ecart</v>
      </c>
    </row>
    <row r="273" spans="1:17" ht="15.75" hidden="1" customHeight="1" x14ac:dyDescent="0.25">
      <c r="A273" s="12">
        <f>IFERROR(VLOOKUP('Requête 052'!$A272,'Requête 052'!$A$1:$F$2000,1,FALSE),"")</f>
        <v>4724</v>
      </c>
      <c r="B273" s="5" t="str">
        <f>IFERROR(VLOOKUP('Requête 052'!$A272,'Requête 052'!$A$1:$F$2000,2,FALSE),"")</f>
        <v>CGECP ST OUEN L AUMONE TDI</v>
      </c>
      <c r="C273" s="14">
        <f>IFERROR(VLOOKUP('Requête 052'!$A272,'Requête 052'!$A$1:$F$2000,3,FALSE),"")</f>
        <v>43805</v>
      </c>
      <c r="D273" s="5" t="str">
        <f>IFERROR(VLOOKUP('Requête 052'!$A272,'Requête 052'!$A$1:$F$2000,4,FALSE),"")</f>
        <v>CARTONS DE DECHETTERIE - 1.04.00</v>
      </c>
      <c r="E273" s="5" t="str">
        <f>IFERROR(VLOOKUP('Requête 052'!$A272,'Requête 052'!$A$1:$F$2000,5,FALSE),"")</f>
        <v>MATIERE VALO EN MELANGE</v>
      </c>
      <c r="F273" s="5">
        <f>IFERROR(VLOOKUP('Requête 052'!$A272,'Requête 052'!$A$1:$F$2000,6,FALSE),"")</f>
        <v>6.02</v>
      </c>
      <c r="G273" s="15" t="str">
        <f>IFERROR(VLOOKUP(A273,'Fichier source CGECP'!$A$1:$F$1259,1,FALSE),"")</f>
        <v/>
      </c>
      <c r="H273" s="15" t="str">
        <f>IFERROR(VLOOKUP(A273,'Fichier source CGECP'!$A$1:$F$1259,2,FALSE),"")</f>
        <v/>
      </c>
      <c r="I273" s="38" t="str">
        <f>IFERROR(VLOOKUP(A273,'Fichier source CGECP'!$A$1:$F$1259,3,FALSE),"")</f>
        <v/>
      </c>
      <c r="J273" s="15" t="str">
        <f>IFERROR(VLOOKUP(A273,'Fichier source CGECP'!$A$1:$F$1259,4,FALSE),"")</f>
        <v/>
      </c>
      <c r="K273" s="15" t="str">
        <f>IFERROR(VLOOKUP(A273,'Fichier source CGECP'!$A$1:$F$1259,5,FALSE),"")</f>
        <v/>
      </c>
      <c r="L273" s="33" t="str">
        <f>IFERROR(IF(COUNTIFS($A$3:$A272,$A273,$B$3:$B272,$B273,$C$3:$C272,$C273,$D$3:$D272,$D273,$E$3:$E272,$E273,$F$3:$F272,$F273)&gt;0,"",VLOOKUP(A273,'Fichier source CGECP'!$A$1:$F$1259,6,FALSE)),"")</f>
        <v/>
      </c>
      <c r="M273" s="36" t="str">
        <f t="shared" si="20"/>
        <v/>
      </c>
      <c r="N273" s="35" t="str">
        <f t="shared" si="21"/>
        <v>Ok</v>
      </c>
      <c r="O273" s="35" t="str">
        <f t="shared" si="22"/>
        <v>Ecart</v>
      </c>
      <c r="P273" s="35" t="str">
        <f t="shared" si="23"/>
        <v>Ok</v>
      </c>
      <c r="Q273" s="35" t="str">
        <f t="shared" si="24"/>
        <v>Ecart</v>
      </c>
    </row>
    <row r="274" spans="1:17" ht="15.75" hidden="1" customHeight="1" x14ac:dyDescent="0.25">
      <c r="A274" s="12">
        <f>IFERROR(VLOOKUP('Requête 052'!$A273,'Requête 052'!$A$1:$F$2000,1,FALSE),"")</f>
        <v>4734</v>
      </c>
      <c r="B274" s="5" t="str">
        <f>IFERROR(VLOOKUP('Requête 052'!$A273,'Requête 052'!$A$1:$F$2000,2,FALSE),"")</f>
        <v>CGECP ST OUEN L AUMONE TPCPR</v>
      </c>
      <c r="C274" s="14">
        <f>IFERROR(VLOOKUP('Requête 052'!$A273,'Requête 052'!$A$1:$F$2000,3,FALSE),"")</f>
        <v>43805</v>
      </c>
      <c r="D274" s="5" t="str">
        <f>IFERROR(VLOOKUP('Requête 052'!$A273,'Requête 052'!$A$1:$F$2000,4,FALSE),"")</f>
        <v>ONDULES RECUPERES - 1.05.00</v>
      </c>
      <c r="E274" s="5" t="str">
        <f>IFERROR(VLOOKUP('Requête 052'!$A273,'Requête 052'!$A$1:$F$2000,5,FALSE),"")</f>
        <v>ONDULE RECUPERE VRAC - BALLE&lt;320 KG</v>
      </c>
      <c r="F274" s="5">
        <f>IFERROR(VLOOKUP('Requête 052'!$A273,'Requête 052'!$A$1:$F$2000,6,FALSE),"")</f>
        <v>0.40799999999999997</v>
      </c>
      <c r="G274" s="15">
        <f>IFERROR(VLOOKUP(A274,'Fichier source CGECP'!$A$1:$F$1259,1,FALSE),"")</f>
        <v>4734</v>
      </c>
      <c r="H274" s="15" t="str">
        <f>IFERROR(VLOOKUP(A274,'Fichier source CGECP'!$A$1:$F$1259,2,FALSE),"")</f>
        <v>CGECP</v>
      </c>
      <c r="I274" s="38">
        <f>IFERROR(VLOOKUP(A274,'Fichier source CGECP'!$A$1:$F$1259,3,FALSE),"")</f>
        <v>43805</v>
      </c>
      <c r="J274" s="15" t="str">
        <f>IFERROR(VLOOKUP(A274,'Fichier source CGECP'!$A$1:$F$1259,4,FALSE),"")</f>
        <v>ONDULES RECUPERES - 1.05.00</v>
      </c>
      <c r="K274" s="15" t="str">
        <f>IFERROR(VLOOKUP(A274,'Fichier source CGECP'!$A$1:$F$1259,5,FALSE),"")</f>
        <v>ONDULES RECUPERES - 1.05.00</v>
      </c>
      <c r="L274" s="33">
        <f>IFERROR(IF(COUNTIFS($A$3:$A273,$A274,$B$3:$B273,$B274,$C$3:$C273,$C274,$D$3:$D273,$D274,$E$3:$E273,$E274,$F$3:$F273,$F274)&gt;0,"",VLOOKUP(A274,'Fichier source CGECP'!$A$1:$F$1259,6,FALSE)),"")</f>
        <v>1.4159999999999999</v>
      </c>
      <c r="M274" s="36">
        <f t="shared" si="20"/>
        <v>-1.008</v>
      </c>
      <c r="N274" s="35" t="str">
        <f t="shared" si="21"/>
        <v>Ok</v>
      </c>
      <c r="O274" s="35" t="str">
        <f t="shared" si="22"/>
        <v>Ecart</v>
      </c>
      <c r="P274" s="35" t="str">
        <f t="shared" si="23"/>
        <v>Ecart</v>
      </c>
      <c r="Q274" s="35" t="str">
        <f t="shared" si="24"/>
        <v>Ecart</v>
      </c>
    </row>
    <row r="275" spans="1:17" ht="15.75" hidden="1" customHeight="1" x14ac:dyDescent="0.25">
      <c r="A275" s="12">
        <f>IFERROR(VLOOKUP('Requête 052'!$A274,'Requête 052'!$A$1:$F$2000,1,FALSE),"")</f>
        <v>4741</v>
      </c>
      <c r="B275" s="5" t="str">
        <f>IFERROR(VLOOKUP('Requête 052'!$A274,'Requête 052'!$A$1:$F$2000,2,FALSE),"")</f>
        <v>CGECP ST OUEN L AUMONE TDI</v>
      </c>
      <c r="C275" s="14">
        <f>IFERROR(VLOOKUP('Requête 052'!$A274,'Requête 052'!$A$1:$F$2000,3,FALSE),"")</f>
        <v>43805</v>
      </c>
      <c r="D275" s="5" t="str">
        <f>IFERROR(VLOOKUP('Requête 052'!$A274,'Requête 052'!$A$1:$F$2000,4,FALSE),"")</f>
        <v>MATIERE VALO EN MELANGE</v>
      </c>
      <c r="E275" s="5" t="str">
        <f>IFERROR(VLOOKUP('Requête 052'!$A274,'Requête 052'!$A$1:$F$2000,5,FALSE),"")</f>
        <v>DECHETS INDUSTRIELS BANALS</v>
      </c>
      <c r="F275" s="5">
        <f>IFERROR(VLOOKUP('Requête 052'!$A274,'Requête 052'!$A$1:$F$2000,6,FALSE),"")</f>
        <v>1.968</v>
      </c>
      <c r="G275" s="15">
        <f>IFERROR(VLOOKUP(A275,'Fichier source CGECP'!$A$1:$F$1259,1,FALSE),"")</f>
        <v>4741</v>
      </c>
      <c r="H275" s="15" t="str">
        <f>IFERROR(VLOOKUP(A275,'Fichier source CGECP'!$A$1:$F$1259,2,FALSE),"")</f>
        <v>CGECP</v>
      </c>
      <c r="I275" s="38">
        <f>IFERROR(VLOOKUP(A275,'Fichier source CGECP'!$A$1:$F$1259,3,FALSE),"")</f>
        <v>43805</v>
      </c>
      <c r="J275" s="15" t="str">
        <f>IFERROR(VLOOKUP(A275,'Fichier source CGECP'!$A$1:$F$1259,4,FALSE),"")</f>
        <v>MATIERE VALO EN MELANGE</v>
      </c>
      <c r="K275" s="15" t="str">
        <f>IFERROR(VLOOKUP(A275,'Fichier source CGECP'!$A$1:$F$1259,5,FALSE),"")</f>
        <v>MATIERE VALO EN MELANGE</v>
      </c>
      <c r="L275" s="33">
        <f>IFERROR(IF(COUNTIFS($A$3:$A274,$A275,$B$3:$B274,$B275,$C$3:$C274,$C275,$D$3:$D274,$D275,$E$3:$E274,$E275,$F$3:$F274,$F275)&gt;0,"",VLOOKUP(A275,'Fichier source CGECP'!$A$1:$F$1259,6,FALSE)),"")</f>
        <v>3.16</v>
      </c>
      <c r="M275" s="36">
        <f t="shared" si="20"/>
        <v>-1.1920000000000002</v>
      </c>
      <c r="N275" s="35" t="str">
        <f t="shared" si="21"/>
        <v>Ok</v>
      </c>
      <c r="O275" s="35" t="str">
        <f t="shared" si="22"/>
        <v>Ecart</v>
      </c>
      <c r="P275" s="35" t="str">
        <f t="shared" si="23"/>
        <v>Ecart</v>
      </c>
      <c r="Q275" s="35" t="str">
        <f t="shared" si="24"/>
        <v>Ecart</v>
      </c>
    </row>
    <row r="276" spans="1:17" ht="15.75" hidden="1" customHeight="1" x14ac:dyDescent="0.25">
      <c r="A276" s="12">
        <f>IFERROR(VLOOKUP('Requête 052'!$A275,'Requête 052'!$A$1:$F$2000,1,FALSE),"")</f>
        <v>4743</v>
      </c>
      <c r="B276" s="5" t="str">
        <f>IFERROR(VLOOKUP('Requête 052'!$A275,'Requête 052'!$A$1:$F$2000,2,FALSE),"")</f>
        <v>CGECP ST OUEN L AUMONE TDI</v>
      </c>
      <c r="C276" s="14">
        <f>IFERROR(VLOOKUP('Requête 052'!$A275,'Requête 052'!$A$1:$F$2000,3,FALSE),"")</f>
        <v>43805</v>
      </c>
      <c r="D276" s="5" t="str">
        <f>IFERROR(VLOOKUP('Requête 052'!$A275,'Requête 052'!$A$1:$F$2000,4,FALSE),"")</f>
        <v>CARTONS</v>
      </c>
      <c r="E276" s="5" t="str">
        <f>IFERROR(VLOOKUP('Requête 052'!$A275,'Requête 052'!$A$1:$F$2000,5,FALSE),"")</f>
        <v>CARTONS</v>
      </c>
      <c r="F276" s="5">
        <f>IFERROR(VLOOKUP('Requête 052'!$A275,'Requête 052'!$A$1:$F$2000,6,FALSE),"")</f>
        <v>2.66</v>
      </c>
      <c r="G276" s="15">
        <f>IFERROR(VLOOKUP(A276,'Fichier source CGECP'!$A$1:$F$1259,1,FALSE),"")</f>
        <v>4743</v>
      </c>
      <c r="H276" s="15" t="str">
        <f>IFERROR(VLOOKUP(A276,'Fichier source CGECP'!$A$1:$F$1259,2,FALSE),"")</f>
        <v>CGECP</v>
      </c>
      <c r="I276" s="38">
        <f>IFERROR(VLOOKUP(A276,'Fichier source CGECP'!$A$1:$F$1259,3,FALSE),"")</f>
        <v>43805</v>
      </c>
      <c r="J276" s="15" t="str">
        <f>IFERROR(VLOOKUP(A276,'Fichier source CGECP'!$A$1:$F$1259,4,FALSE),"")</f>
        <v>CARTONS ET SACHES PLAST - 1.04.00</v>
      </c>
      <c r="K276" s="15" t="str">
        <f>IFERROR(VLOOKUP(A276,'Fichier source CGECP'!$A$1:$F$1259,5,FALSE),"")</f>
        <v>CARTONS ET SACHES PLAST - 1.04.00</v>
      </c>
      <c r="L276" s="33">
        <f>IFERROR(IF(COUNTIFS($A$3:$A275,$A276,$B$3:$B275,$B276,$C$3:$C275,$C276,$D$3:$D275,$D276,$E$3:$E275,$E276,$F$3:$F275,$F276)&gt;0,"",VLOOKUP(A276,'Fichier source CGECP'!$A$1:$F$1259,6,FALSE)),"")</f>
        <v>2.198</v>
      </c>
      <c r="M276" s="36">
        <f t="shared" si="20"/>
        <v>0.46200000000000019</v>
      </c>
      <c r="N276" s="35" t="str">
        <f t="shared" si="21"/>
        <v>Ok</v>
      </c>
      <c r="O276" s="35" t="str">
        <f t="shared" si="22"/>
        <v>Ecart</v>
      </c>
      <c r="P276" s="35" t="str">
        <f t="shared" si="23"/>
        <v>Ok</v>
      </c>
      <c r="Q276" s="35" t="str">
        <f t="shared" si="24"/>
        <v>Ecart</v>
      </c>
    </row>
    <row r="277" spans="1:17" ht="15.75" hidden="1" customHeight="1" x14ac:dyDescent="0.25">
      <c r="A277" s="12">
        <f>IFERROR(VLOOKUP('Requête 052'!$A276,'Requête 052'!$A$1:$F$2000,1,FALSE),"")</f>
        <v>4752</v>
      </c>
      <c r="B277" s="5" t="str">
        <f>IFERROR(VLOOKUP('Requête 052'!$A276,'Requête 052'!$A$1:$F$2000,2,FALSE),"")</f>
        <v>CGECP ST OUEN L AUMONE TDI</v>
      </c>
      <c r="C277" s="14">
        <f>IFERROR(VLOOKUP('Requête 052'!$A276,'Requête 052'!$A$1:$F$2000,3,FALSE),"")</f>
        <v>43805</v>
      </c>
      <c r="D277" s="5" t="str">
        <f>IFERROR(VLOOKUP('Requête 052'!$A276,'Requête 052'!$A$1:$F$2000,4,FALSE),"")</f>
        <v>ENCOMBRANTS</v>
      </c>
      <c r="E277" s="5" t="str">
        <f>IFERROR(VLOOKUP('Requête 052'!$A276,'Requête 052'!$A$1:$F$2000,5,FALSE),"")</f>
        <v>ENCOMBRANTS</v>
      </c>
      <c r="F277" s="5">
        <f>IFERROR(VLOOKUP('Requête 052'!$A276,'Requête 052'!$A$1:$F$2000,6,FALSE),"")</f>
        <v>3.06</v>
      </c>
      <c r="G277" s="15" t="str">
        <f>IFERROR(VLOOKUP(A277,'Fichier source CGECP'!$A$1:$F$1259,1,FALSE),"")</f>
        <v/>
      </c>
      <c r="H277" s="15" t="str">
        <f>IFERROR(VLOOKUP(A277,'Fichier source CGECP'!$A$1:$F$1259,2,FALSE),"")</f>
        <v/>
      </c>
      <c r="I277" s="38" t="str">
        <f>IFERROR(VLOOKUP(A277,'Fichier source CGECP'!$A$1:$F$1259,3,FALSE),"")</f>
        <v/>
      </c>
      <c r="J277" s="15" t="str">
        <f>IFERROR(VLOOKUP(A277,'Fichier source CGECP'!$A$1:$F$1259,4,FALSE),"")</f>
        <v/>
      </c>
      <c r="K277" s="15" t="str">
        <f>IFERROR(VLOOKUP(A277,'Fichier source CGECP'!$A$1:$F$1259,5,FALSE),"")</f>
        <v/>
      </c>
      <c r="L277" s="33" t="str">
        <f>IFERROR(IF(COUNTIFS($A$3:$A276,$A277,$B$3:$B276,$B277,$C$3:$C276,$C277,$D$3:$D276,$D277,$E$3:$E276,$E277,$F$3:$F276,$F277)&gt;0,"",VLOOKUP(A277,'Fichier source CGECP'!$A$1:$F$1259,6,FALSE)),"")</f>
        <v/>
      </c>
      <c r="M277" s="36" t="str">
        <f t="shared" ref="M277:M340" si="25">IFERROR(F277-L277,"")</f>
        <v/>
      </c>
      <c r="N277" s="35" t="str">
        <f t="shared" si="21"/>
        <v>Ok</v>
      </c>
      <c r="O277" s="35" t="str">
        <f t="shared" si="22"/>
        <v>Ecart</v>
      </c>
      <c r="P277" s="35" t="str">
        <f t="shared" si="23"/>
        <v>Ok</v>
      </c>
      <c r="Q277" s="35" t="str">
        <f t="shared" si="24"/>
        <v>Ecart</v>
      </c>
    </row>
    <row r="278" spans="1:17" ht="15.75" hidden="1" customHeight="1" x14ac:dyDescent="0.25">
      <c r="A278" s="12">
        <f>IFERROR(VLOOKUP('Requête 052'!$A277,'Requête 052'!$A$1:$F$2000,1,FALSE),"")</f>
        <v>4756</v>
      </c>
      <c r="B278" s="5" t="str">
        <f>IFERROR(VLOOKUP('Requête 052'!$A277,'Requête 052'!$A$1:$F$2000,2,FALSE),"")</f>
        <v>CGECP ST OUEN L AUMONE TDI</v>
      </c>
      <c r="C278" s="14">
        <f>IFERROR(VLOOKUP('Requête 052'!$A277,'Requête 052'!$A$1:$F$2000,3,FALSE),"")</f>
        <v>43805</v>
      </c>
      <c r="D278" s="5" t="str">
        <f>IFERROR(VLOOKUP('Requête 052'!$A277,'Requête 052'!$A$1:$F$2000,4,FALSE),"")</f>
        <v>ENCOMBRANTS</v>
      </c>
      <c r="E278" s="5" t="str">
        <f>IFERROR(VLOOKUP('Requête 052'!$A277,'Requête 052'!$A$1:$F$2000,5,FALSE),"")</f>
        <v>ENCOMBRANTS</v>
      </c>
      <c r="F278" s="5">
        <f>IFERROR(VLOOKUP('Requête 052'!$A277,'Requête 052'!$A$1:$F$2000,6,FALSE),"")</f>
        <v>7.5999999999999998E-2</v>
      </c>
      <c r="G278" s="15" t="str">
        <f>IFERROR(VLOOKUP(A278,'Fichier source CGECP'!$A$1:$F$1259,1,FALSE),"")</f>
        <v/>
      </c>
      <c r="H278" s="15" t="str">
        <f>IFERROR(VLOOKUP(A278,'Fichier source CGECP'!$A$1:$F$1259,2,FALSE),"")</f>
        <v/>
      </c>
      <c r="I278" s="38" t="str">
        <f>IFERROR(VLOOKUP(A278,'Fichier source CGECP'!$A$1:$F$1259,3,FALSE),"")</f>
        <v/>
      </c>
      <c r="J278" s="15" t="str">
        <f>IFERROR(VLOOKUP(A278,'Fichier source CGECP'!$A$1:$F$1259,4,FALSE),"")</f>
        <v/>
      </c>
      <c r="K278" s="15" t="str">
        <f>IFERROR(VLOOKUP(A278,'Fichier source CGECP'!$A$1:$F$1259,5,FALSE),"")</f>
        <v/>
      </c>
      <c r="L278" s="33" t="str">
        <f>IFERROR(IF(COUNTIFS($A$3:$A277,$A278,$B$3:$B277,$B278,$C$3:$C277,$C278,$D$3:$D277,$D278,$E$3:$E277,$E278,$F$3:$F277,$F278)&gt;0,"",VLOOKUP(A278,'Fichier source CGECP'!$A$1:$F$1259,6,FALSE)),"")</f>
        <v/>
      </c>
      <c r="M278" s="36" t="str">
        <f t="shared" si="25"/>
        <v/>
      </c>
      <c r="N278" s="35" t="str">
        <f t="shared" si="21"/>
        <v>Ok</v>
      </c>
      <c r="O278" s="35" t="str">
        <f t="shared" si="22"/>
        <v>Ecart</v>
      </c>
      <c r="P278" s="35" t="str">
        <f t="shared" si="23"/>
        <v>Ok</v>
      </c>
      <c r="Q278" s="35" t="str">
        <f t="shared" si="24"/>
        <v>Ecart</v>
      </c>
    </row>
    <row r="279" spans="1:17" ht="15.75" hidden="1" customHeight="1" x14ac:dyDescent="0.25">
      <c r="A279" s="12">
        <f>IFERROR(VLOOKUP('Requête 052'!$A278,'Requête 052'!$A$1:$F$2000,1,FALSE),"")</f>
        <v>4786</v>
      </c>
      <c r="B279" s="5" t="str">
        <f>IFERROR(VLOOKUP('Requête 052'!$A278,'Requête 052'!$A$1:$F$2000,2,FALSE),"")</f>
        <v>CGECP ST OUEN L AUMONE TDI</v>
      </c>
      <c r="C279" s="14">
        <f>IFERROR(VLOOKUP('Requête 052'!$A278,'Requête 052'!$A$1:$F$2000,3,FALSE),"")</f>
        <v>43805</v>
      </c>
      <c r="D279" s="5" t="str">
        <f>IFERROR(VLOOKUP('Requête 052'!$A278,'Requête 052'!$A$1:$F$2000,4,FALSE),"")</f>
        <v>ENCOMBRANTS</v>
      </c>
      <c r="E279" s="5" t="str">
        <f>IFERROR(VLOOKUP('Requête 052'!$A278,'Requête 052'!$A$1:$F$2000,5,FALSE),"")</f>
        <v>ENCOMBRANTS</v>
      </c>
      <c r="F279" s="5">
        <f>IFERROR(VLOOKUP('Requête 052'!$A278,'Requête 052'!$A$1:$F$2000,6,FALSE),"")</f>
        <v>2.464</v>
      </c>
      <c r="G279" s="15" t="str">
        <f>IFERROR(VLOOKUP(A279,'Fichier source CGECP'!$A$1:$F$1259,1,FALSE),"")</f>
        <v/>
      </c>
      <c r="H279" s="15" t="str">
        <f>IFERROR(VLOOKUP(A279,'Fichier source CGECP'!$A$1:$F$1259,2,FALSE),"")</f>
        <v/>
      </c>
      <c r="I279" s="38" t="str">
        <f>IFERROR(VLOOKUP(A279,'Fichier source CGECP'!$A$1:$F$1259,3,FALSE),"")</f>
        <v/>
      </c>
      <c r="J279" s="15" t="str">
        <f>IFERROR(VLOOKUP(A279,'Fichier source CGECP'!$A$1:$F$1259,4,FALSE),"")</f>
        <v/>
      </c>
      <c r="K279" s="15" t="str">
        <f>IFERROR(VLOOKUP(A279,'Fichier source CGECP'!$A$1:$F$1259,5,FALSE),"")</f>
        <v/>
      </c>
      <c r="L279" s="33" t="str">
        <f>IFERROR(IF(COUNTIFS($A$3:$A278,$A279,$B$3:$B278,$B279,$C$3:$C278,$C279,$D$3:$D278,$D279,$E$3:$E278,$E279,$F$3:$F278,$F279)&gt;0,"",VLOOKUP(A279,'Fichier source CGECP'!$A$1:$F$1259,6,FALSE)),"")</f>
        <v/>
      </c>
      <c r="M279" s="36" t="str">
        <f t="shared" si="25"/>
        <v/>
      </c>
      <c r="N279" s="35" t="str">
        <f t="shared" si="21"/>
        <v>Ok</v>
      </c>
      <c r="O279" s="35" t="str">
        <f t="shared" si="22"/>
        <v>Ecart</v>
      </c>
      <c r="P279" s="35" t="str">
        <f t="shared" si="23"/>
        <v>Ok</v>
      </c>
      <c r="Q279" s="35" t="str">
        <f t="shared" si="24"/>
        <v>Ecart</v>
      </c>
    </row>
    <row r="280" spans="1:17" ht="15.75" hidden="1" customHeight="1" x14ac:dyDescent="0.25">
      <c r="A280" s="12">
        <f>IFERROR(VLOOKUP('Requête 052'!$A279,'Requête 052'!$A$1:$F$2000,1,FALSE),"")</f>
        <v>4792</v>
      </c>
      <c r="B280" s="5" t="str">
        <f>IFERROR(VLOOKUP('Requête 052'!$A279,'Requête 052'!$A$1:$F$2000,2,FALSE),"")</f>
        <v>CGECP ST OUEN L AUMONE TDI</v>
      </c>
      <c r="C280" s="14">
        <f>IFERROR(VLOOKUP('Requête 052'!$A279,'Requête 052'!$A$1:$F$2000,3,FALSE),"")</f>
        <v>43805</v>
      </c>
      <c r="D280" s="5" t="str">
        <f>IFERROR(VLOOKUP('Requête 052'!$A279,'Requête 052'!$A$1:$F$2000,4,FALSE),"")</f>
        <v>ENCOMBRANTS</v>
      </c>
      <c r="E280" s="5" t="str">
        <f>IFERROR(VLOOKUP('Requête 052'!$A279,'Requête 052'!$A$1:$F$2000,5,FALSE),"")</f>
        <v>ENCOMBRANTS</v>
      </c>
      <c r="F280" s="5">
        <f>IFERROR(VLOOKUP('Requête 052'!$A279,'Requête 052'!$A$1:$F$2000,6,FALSE),"")</f>
        <v>4.2</v>
      </c>
      <c r="G280" s="15" t="str">
        <f>IFERROR(VLOOKUP(A280,'Fichier source CGECP'!$A$1:$F$1259,1,FALSE),"")</f>
        <v/>
      </c>
      <c r="H280" s="15" t="str">
        <f>IFERROR(VLOOKUP(A280,'Fichier source CGECP'!$A$1:$F$1259,2,FALSE),"")</f>
        <v/>
      </c>
      <c r="I280" s="38" t="str">
        <f>IFERROR(VLOOKUP(A280,'Fichier source CGECP'!$A$1:$F$1259,3,FALSE),"")</f>
        <v/>
      </c>
      <c r="J280" s="15" t="str">
        <f>IFERROR(VLOOKUP(A280,'Fichier source CGECP'!$A$1:$F$1259,4,FALSE),"")</f>
        <v/>
      </c>
      <c r="K280" s="15" t="str">
        <f>IFERROR(VLOOKUP(A280,'Fichier source CGECP'!$A$1:$F$1259,5,FALSE),"")</f>
        <v/>
      </c>
      <c r="L280" s="33" t="str">
        <f>IFERROR(IF(COUNTIFS($A$3:$A279,$A280,$B$3:$B279,$B280,$C$3:$C279,$C280,$D$3:$D279,$D280,$E$3:$E279,$E280,$F$3:$F279,$F280)&gt;0,"",VLOOKUP(A280,'Fichier source CGECP'!$A$1:$F$1259,6,FALSE)),"")</f>
        <v/>
      </c>
      <c r="M280" s="36" t="str">
        <f t="shared" si="25"/>
        <v/>
      </c>
      <c r="N280" s="35" t="str">
        <f t="shared" si="21"/>
        <v>Ok</v>
      </c>
      <c r="O280" s="35" t="str">
        <f t="shared" si="22"/>
        <v>Ecart</v>
      </c>
      <c r="P280" s="35" t="str">
        <f t="shared" si="23"/>
        <v>Ok</v>
      </c>
      <c r="Q280" s="35" t="str">
        <f t="shared" si="24"/>
        <v>Ecart</v>
      </c>
    </row>
    <row r="281" spans="1:17" ht="15.75" hidden="1" customHeight="1" x14ac:dyDescent="0.25">
      <c r="A281" s="12">
        <f>IFERROR(VLOOKUP('Requête 052'!$A280,'Requête 052'!$A$1:$F$2000,1,FALSE),"")</f>
        <v>4824</v>
      </c>
      <c r="B281" s="5" t="str">
        <f>IFERROR(VLOOKUP('Requête 052'!$A280,'Requête 052'!$A$1:$F$2000,2,FALSE),"")</f>
        <v>CGECP ST OUEN L AUMONE TDI</v>
      </c>
      <c r="C281" s="14">
        <f>IFERROR(VLOOKUP('Requête 052'!$A280,'Requête 052'!$A$1:$F$2000,3,FALSE),"")</f>
        <v>43806</v>
      </c>
      <c r="D281" s="5" t="str">
        <f>IFERROR(VLOOKUP('Requête 052'!$A280,'Requête 052'!$A$1:$F$2000,4,FALSE),"")</f>
        <v>GRAVATS EN MELANGE</v>
      </c>
      <c r="E281" s="5" t="str">
        <f>IFERROR(VLOOKUP('Requête 052'!$A280,'Requête 052'!$A$1:$F$2000,5,FALSE),"")</f>
        <v>GRAVATS EN MELANGE</v>
      </c>
      <c r="F281" s="5">
        <f>IFERROR(VLOOKUP('Requête 052'!$A280,'Requête 052'!$A$1:$F$2000,6,FALSE),"")</f>
        <v>3.02</v>
      </c>
      <c r="G281" s="15" t="str">
        <f>IFERROR(VLOOKUP(A281,'Fichier source CGECP'!$A$1:$F$1259,1,FALSE),"")</f>
        <v/>
      </c>
      <c r="H281" s="15" t="str">
        <f>IFERROR(VLOOKUP(A281,'Fichier source CGECP'!$A$1:$F$1259,2,FALSE),"")</f>
        <v/>
      </c>
      <c r="I281" s="38" t="str">
        <f>IFERROR(VLOOKUP(A281,'Fichier source CGECP'!$A$1:$F$1259,3,FALSE),"")</f>
        <v/>
      </c>
      <c r="J281" s="15" t="str">
        <f>IFERROR(VLOOKUP(A281,'Fichier source CGECP'!$A$1:$F$1259,4,FALSE),"")</f>
        <v/>
      </c>
      <c r="K281" s="15" t="str">
        <f>IFERROR(VLOOKUP(A281,'Fichier source CGECP'!$A$1:$F$1259,5,FALSE),"")</f>
        <v/>
      </c>
      <c r="L281" s="33" t="str">
        <f>IFERROR(IF(COUNTIFS($A$3:$A280,$A281,$B$3:$B280,$B281,$C$3:$C280,$C281,$D$3:$D280,$D281,$E$3:$E280,$E281,$F$3:$F280,$F281)&gt;0,"",VLOOKUP(A281,'Fichier source CGECP'!$A$1:$F$1259,6,FALSE)),"")</f>
        <v/>
      </c>
      <c r="M281" s="36" t="str">
        <f t="shared" si="25"/>
        <v/>
      </c>
      <c r="N281" s="35" t="str">
        <f t="shared" si="21"/>
        <v>Ok</v>
      </c>
      <c r="O281" s="35" t="str">
        <f t="shared" si="22"/>
        <v>Ecart</v>
      </c>
      <c r="P281" s="35" t="str">
        <f t="shared" si="23"/>
        <v>Ok</v>
      </c>
      <c r="Q281" s="35" t="str">
        <f t="shared" si="24"/>
        <v>Ecart</v>
      </c>
    </row>
    <row r="282" spans="1:17" ht="15.75" hidden="1" customHeight="1" x14ac:dyDescent="0.25">
      <c r="A282" s="12">
        <f>IFERROR(VLOOKUP('Requête 052'!$A281,'Requête 052'!$A$1:$F$2000,1,FALSE),"")</f>
        <v>4826</v>
      </c>
      <c r="B282" s="5" t="str">
        <f>IFERROR(VLOOKUP('Requête 052'!$A281,'Requête 052'!$A$1:$F$2000,2,FALSE),"")</f>
        <v>CGECP ST OUEN L AUMONE TDI</v>
      </c>
      <c r="C282" s="14">
        <f>IFERROR(VLOOKUP('Requête 052'!$A281,'Requête 052'!$A$1:$F$2000,3,FALSE),"")</f>
        <v>43806</v>
      </c>
      <c r="D282" s="5" t="str">
        <f>IFERROR(VLOOKUP('Requête 052'!$A281,'Requête 052'!$A$1:$F$2000,4,FALSE),"")</f>
        <v>GRAVATS</v>
      </c>
      <c r="E282" s="5" t="str">
        <f>IFERROR(VLOOKUP('Requête 052'!$A281,'Requête 052'!$A$1:$F$2000,5,FALSE),"")</f>
        <v>GRAVATS</v>
      </c>
      <c r="F282" s="5">
        <f>IFERROR(VLOOKUP('Requête 052'!$A281,'Requête 052'!$A$1:$F$2000,6,FALSE),"")</f>
        <v>2.16</v>
      </c>
      <c r="G282" s="15" t="str">
        <f>IFERROR(VLOOKUP(A282,'Fichier source CGECP'!$A$1:$F$1259,1,FALSE),"")</f>
        <v/>
      </c>
      <c r="H282" s="15" t="str">
        <f>IFERROR(VLOOKUP(A282,'Fichier source CGECP'!$A$1:$F$1259,2,FALSE),"")</f>
        <v/>
      </c>
      <c r="I282" s="38" t="str">
        <f>IFERROR(VLOOKUP(A282,'Fichier source CGECP'!$A$1:$F$1259,3,FALSE),"")</f>
        <v/>
      </c>
      <c r="J282" s="15" t="str">
        <f>IFERROR(VLOOKUP(A282,'Fichier source CGECP'!$A$1:$F$1259,4,FALSE),"")</f>
        <v/>
      </c>
      <c r="K282" s="15" t="str">
        <f>IFERROR(VLOOKUP(A282,'Fichier source CGECP'!$A$1:$F$1259,5,FALSE),"")</f>
        <v/>
      </c>
      <c r="L282" s="33" t="str">
        <f>IFERROR(IF(COUNTIFS($A$3:$A281,$A282,$B$3:$B281,$B282,$C$3:$C281,$C282,$D$3:$D281,$D282,$E$3:$E281,$E282,$F$3:$F281,$F282)&gt;0,"",VLOOKUP(A282,'Fichier source CGECP'!$A$1:$F$1259,6,FALSE)),"")</f>
        <v/>
      </c>
      <c r="M282" s="36" t="str">
        <f t="shared" si="25"/>
        <v/>
      </c>
      <c r="N282" s="35" t="str">
        <f t="shared" si="21"/>
        <v>Ok</v>
      </c>
      <c r="O282" s="35" t="str">
        <f t="shared" si="22"/>
        <v>Ecart</v>
      </c>
      <c r="P282" s="35" t="str">
        <f t="shared" si="23"/>
        <v>Ok</v>
      </c>
      <c r="Q282" s="35" t="str">
        <f t="shared" si="24"/>
        <v>Ecart</v>
      </c>
    </row>
    <row r="283" spans="1:17" ht="15.75" hidden="1" customHeight="1" x14ac:dyDescent="0.25">
      <c r="A283" s="12">
        <f>IFERROR(VLOOKUP('Requête 052'!$A282,'Requête 052'!$A$1:$F$2000,1,FALSE),"")</f>
        <v>4827</v>
      </c>
      <c r="B283" s="5" t="str">
        <f>IFERROR(VLOOKUP('Requête 052'!$A282,'Requête 052'!$A$1:$F$2000,2,FALSE),"")</f>
        <v>CGECP ST OUEN L AUMONE DVBIODIV</v>
      </c>
      <c r="C283" s="14">
        <f>IFERROR(VLOOKUP('Requête 052'!$A282,'Requête 052'!$A$1:$F$2000,3,FALSE),"")</f>
        <v>43806</v>
      </c>
      <c r="D283" s="5" t="str">
        <f>IFERROR(VLOOKUP('Requête 052'!$A282,'Requête 052'!$A$1:$F$2000,4,FALSE),"")</f>
        <v>DECHETS VERTS EN MELANGE</v>
      </c>
      <c r="E283" s="5" t="str">
        <f>IFERROR(VLOOKUP('Requête 052'!$A282,'Requête 052'!$A$1:$F$2000,5,FALSE),"")</f>
        <v>DECHETS VERTS EN MELANGE</v>
      </c>
      <c r="F283" s="5">
        <f>IFERROR(VLOOKUP('Requête 052'!$A282,'Requête 052'!$A$1:$F$2000,6,FALSE),"")</f>
        <v>4.9000000000000004</v>
      </c>
      <c r="G283" s="15" t="str">
        <f>IFERROR(VLOOKUP(A283,'Fichier source CGECP'!$A$1:$F$1259,1,FALSE),"")</f>
        <v/>
      </c>
      <c r="H283" s="15" t="str">
        <f>IFERROR(VLOOKUP(A283,'Fichier source CGECP'!$A$1:$F$1259,2,FALSE),"")</f>
        <v/>
      </c>
      <c r="I283" s="38" t="str">
        <f>IFERROR(VLOOKUP(A283,'Fichier source CGECP'!$A$1:$F$1259,3,FALSE),"")</f>
        <v/>
      </c>
      <c r="J283" s="15" t="str">
        <f>IFERROR(VLOOKUP(A283,'Fichier source CGECP'!$A$1:$F$1259,4,FALSE),"")</f>
        <v/>
      </c>
      <c r="K283" s="15" t="str">
        <f>IFERROR(VLOOKUP(A283,'Fichier source CGECP'!$A$1:$F$1259,5,FALSE),"")</f>
        <v/>
      </c>
      <c r="L283" s="33" t="str">
        <f>IFERROR(IF(COUNTIFS($A$3:$A282,$A283,$B$3:$B282,$B283,$C$3:$C282,$C283,$D$3:$D282,$D283,$E$3:$E282,$E283,$F$3:$F282,$F283)&gt;0,"",VLOOKUP(A283,'Fichier source CGECP'!$A$1:$F$1259,6,FALSE)),"")</f>
        <v/>
      </c>
      <c r="M283" s="36" t="str">
        <f t="shared" si="25"/>
        <v/>
      </c>
      <c r="N283" s="35" t="str">
        <f t="shared" si="21"/>
        <v>Ok</v>
      </c>
      <c r="O283" s="35" t="str">
        <f t="shared" si="22"/>
        <v>Ecart</v>
      </c>
      <c r="P283" s="35" t="str">
        <f t="shared" si="23"/>
        <v>Ok</v>
      </c>
      <c r="Q283" s="35" t="str">
        <f t="shared" si="24"/>
        <v>Ecart</v>
      </c>
    </row>
    <row r="284" spans="1:17" ht="15.75" hidden="1" customHeight="1" x14ac:dyDescent="0.25">
      <c r="A284" s="12">
        <f>IFERROR(VLOOKUP('Requête 052'!$A283,'Requête 052'!$A$1:$F$2000,1,FALSE),"")</f>
        <v>4830</v>
      </c>
      <c r="B284" s="5" t="str">
        <f>IFERROR(VLOOKUP('Requête 052'!$A283,'Requête 052'!$A$1:$F$2000,2,FALSE),"")</f>
        <v>CGECP ST OUEN L AUMONE TDI</v>
      </c>
      <c r="C284" s="14">
        <f>IFERROR(VLOOKUP('Requête 052'!$A283,'Requête 052'!$A$1:$F$2000,3,FALSE),"")</f>
        <v>43806</v>
      </c>
      <c r="D284" s="5" t="str">
        <f>IFERROR(VLOOKUP('Requête 052'!$A283,'Requête 052'!$A$1:$F$2000,4,FALSE),"")</f>
        <v>GRAVATS</v>
      </c>
      <c r="E284" s="5" t="str">
        <f>IFERROR(VLOOKUP('Requête 052'!$A283,'Requête 052'!$A$1:$F$2000,5,FALSE),"")</f>
        <v>GRAVATS</v>
      </c>
      <c r="F284" s="5">
        <f>IFERROR(VLOOKUP('Requête 052'!$A283,'Requête 052'!$A$1:$F$2000,6,FALSE),"")</f>
        <v>4.54</v>
      </c>
      <c r="G284" s="15" t="str">
        <f>IFERROR(VLOOKUP(A284,'Fichier source CGECP'!$A$1:$F$1259,1,FALSE),"")</f>
        <v/>
      </c>
      <c r="H284" s="15" t="str">
        <f>IFERROR(VLOOKUP(A284,'Fichier source CGECP'!$A$1:$F$1259,2,FALSE),"")</f>
        <v/>
      </c>
      <c r="I284" s="38" t="str">
        <f>IFERROR(VLOOKUP(A284,'Fichier source CGECP'!$A$1:$F$1259,3,FALSE),"")</f>
        <v/>
      </c>
      <c r="J284" s="15" t="str">
        <f>IFERROR(VLOOKUP(A284,'Fichier source CGECP'!$A$1:$F$1259,4,FALSE),"")</f>
        <v/>
      </c>
      <c r="K284" s="15" t="str">
        <f>IFERROR(VLOOKUP(A284,'Fichier source CGECP'!$A$1:$F$1259,5,FALSE),"")</f>
        <v/>
      </c>
      <c r="L284" s="33" t="str">
        <f>IFERROR(IF(COUNTIFS($A$3:$A283,$A284,$B$3:$B283,$B284,$C$3:$C283,$C284,$D$3:$D283,$D284,$E$3:$E283,$E284,$F$3:$F283,$F284)&gt;0,"",VLOOKUP(A284,'Fichier source CGECP'!$A$1:$F$1259,6,FALSE)),"")</f>
        <v/>
      </c>
      <c r="M284" s="36" t="str">
        <f t="shared" si="25"/>
        <v/>
      </c>
      <c r="N284" s="35" t="str">
        <f t="shared" si="21"/>
        <v>Ok</v>
      </c>
      <c r="O284" s="35" t="str">
        <f t="shared" si="22"/>
        <v>Ecart</v>
      </c>
      <c r="P284" s="35" t="str">
        <f t="shared" si="23"/>
        <v>Ok</v>
      </c>
      <c r="Q284" s="35" t="str">
        <f t="shared" si="24"/>
        <v>Ecart</v>
      </c>
    </row>
    <row r="285" spans="1:17" ht="15.75" hidden="1" customHeight="1" x14ac:dyDescent="0.25">
      <c r="A285" s="12">
        <f>IFERROR(VLOOKUP('Requête 052'!$A284,'Requête 052'!$A$1:$F$2000,1,FALSE),"")</f>
        <v>4831</v>
      </c>
      <c r="B285" s="5" t="str">
        <f>IFERROR(VLOOKUP('Requête 052'!$A284,'Requête 052'!$A$1:$F$2000,2,FALSE),"")</f>
        <v>CGECP ST OUEN L AUMONE TDI</v>
      </c>
      <c r="C285" s="14">
        <f>IFERROR(VLOOKUP('Requête 052'!$A284,'Requête 052'!$A$1:$F$2000,3,FALSE),"")</f>
        <v>43806</v>
      </c>
      <c r="D285" s="5" t="str">
        <f>IFERROR(VLOOKUP('Requête 052'!$A284,'Requête 052'!$A$1:$F$2000,4,FALSE),"")</f>
        <v>ENCOMBRANTS</v>
      </c>
      <c r="E285" s="5" t="str">
        <f>IFERROR(VLOOKUP('Requête 052'!$A284,'Requête 052'!$A$1:$F$2000,5,FALSE),"")</f>
        <v>ENCOMBRANTS</v>
      </c>
      <c r="F285" s="5">
        <f>IFERROR(VLOOKUP('Requête 052'!$A284,'Requête 052'!$A$1:$F$2000,6,FALSE),"")</f>
        <v>8.8000000000000007</v>
      </c>
      <c r="G285" s="15" t="str">
        <f>IFERROR(VLOOKUP(A285,'Fichier source CGECP'!$A$1:$F$1259,1,FALSE),"")</f>
        <v/>
      </c>
      <c r="H285" s="15" t="str">
        <f>IFERROR(VLOOKUP(A285,'Fichier source CGECP'!$A$1:$F$1259,2,FALSE),"")</f>
        <v/>
      </c>
      <c r="I285" s="38" t="str">
        <f>IFERROR(VLOOKUP(A285,'Fichier source CGECP'!$A$1:$F$1259,3,FALSE),"")</f>
        <v/>
      </c>
      <c r="J285" s="15" t="str">
        <f>IFERROR(VLOOKUP(A285,'Fichier source CGECP'!$A$1:$F$1259,4,FALSE),"")</f>
        <v/>
      </c>
      <c r="K285" s="15" t="str">
        <f>IFERROR(VLOOKUP(A285,'Fichier source CGECP'!$A$1:$F$1259,5,FALSE),"")</f>
        <v/>
      </c>
      <c r="L285" s="33" t="str">
        <f>IFERROR(IF(COUNTIFS($A$3:$A284,$A285,$B$3:$B284,$B285,$C$3:$C284,$C285,$D$3:$D284,$D285,$E$3:$E284,$E285,$F$3:$F284,$F285)&gt;0,"",VLOOKUP(A285,'Fichier source CGECP'!$A$1:$F$1259,6,FALSE)),"")</f>
        <v/>
      </c>
      <c r="M285" s="36" t="str">
        <f t="shared" si="25"/>
        <v/>
      </c>
      <c r="N285" s="35" t="str">
        <f t="shared" si="21"/>
        <v>Ok</v>
      </c>
      <c r="O285" s="35" t="str">
        <f t="shared" si="22"/>
        <v>Ecart</v>
      </c>
      <c r="P285" s="35" t="str">
        <f t="shared" si="23"/>
        <v>Ok</v>
      </c>
      <c r="Q285" s="35" t="str">
        <f t="shared" si="24"/>
        <v>Ecart</v>
      </c>
    </row>
    <row r="286" spans="1:17" ht="15.75" hidden="1" customHeight="1" x14ac:dyDescent="0.25">
      <c r="A286" s="12">
        <f>IFERROR(VLOOKUP('Requête 052'!$A285,'Requête 052'!$A$1:$F$2000,1,FALSE),"")</f>
        <v>4832</v>
      </c>
      <c r="B286" s="5" t="str">
        <f>IFERROR(VLOOKUP('Requête 052'!$A285,'Requête 052'!$A$1:$F$2000,2,FALSE),"")</f>
        <v>CGECP ST OUEN L AUMONE TDI</v>
      </c>
      <c r="C286" s="14">
        <f>IFERROR(VLOOKUP('Requête 052'!$A285,'Requête 052'!$A$1:$F$2000,3,FALSE),"")</f>
        <v>43806</v>
      </c>
      <c r="D286" s="5" t="str">
        <f>IFERROR(VLOOKUP('Requête 052'!$A285,'Requête 052'!$A$1:$F$2000,4,FALSE),"")</f>
        <v>FERRAILLES A BROYER (FAB)</v>
      </c>
      <c r="E286" s="5" t="str">
        <f>IFERROR(VLOOKUP('Requête 052'!$A285,'Requête 052'!$A$1:$F$2000,5,FALSE),"")</f>
        <v>FERRAILLES A BROYER (FAB)</v>
      </c>
      <c r="F286" s="5">
        <f>IFERROR(VLOOKUP('Requête 052'!$A285,'Requête 052'!$A$1:$F$2000,6,FALSE),"")</f>
        <v>3.4</v>
      </c>
      <c r="G286" s="15" t="str">
        <f>IFERROR(VLOOKUP(A286,'Fichier source CGECP'!$A$1:$F$1259,1,FALSE),"")</f>
        <v/>
      </c>
      <c r="H286" s="15" t="str">
        <f>IFERROR(VLOOKUP(A286,'Fichier source CGECP'!$A$1:$F$1259,2,FALSE),"")</f>
        <v/>
      </c>
      <c r="I286" s="38" t="str">
        <f>IFERROR(VLOOKUP(A286,'Fichier source CGECP'!$A$1:$F$1259,3,FALSE),"")</f>
        <v/>
      </c>
      <c r="J286" s="15" t="str">
        <f>IFERROR(VLOOKUP(A286,'Fichier source CGECP'!$A$1:$F$1259,4,FALSE),"")</f>
        <v/>
      </c>
      <c r="K286" s="15" t="str">
        <f>IFERROR(VLOOKUP(A286,'Fichier source CGECP'!$A$1:$F$1259,5,FALSE),"")</f>
        <v/>
      </c>
      <c r="L286" s="33" t="str">
        <f>IFERROR(IF(COUNTIFS($A$3:$A285,$A286,$B$3:$B285,$B286,$C$3:$C285,$C286,$D$3:$D285,$D286,$E$3:$E285,$E286,$F$3:$F285,$F286)&gt;0,"",VLOOKUP(A286,'Fichier source CGECP'!$A$1:$F$1259,6,FALSE)),"")</f>
        <v/>
      </c>
      <c r="M286" s="36" t="str">
        <f t="shared" si="25"/>
        <v/>
      </c>
      <c r="N286" s="35" t="str">
        <f t="shared" si="21"/>
        <v>Ok</v>
      </c>
      <c r="O286" s="35" t="str">
        <f t="shared" si="22"/>
        <v>Ecart</v>
      </c>
      <c r="P286" s="35" t="str">
        <f t="shared" si="23"/>
        <v>Ok</v>
      </c>
      <c r="Q286" s="35" t="str">
        <f t="shared" si="24"/>
        <v>Ecart</v>
      </c>
    </row>
    <row r="287" spans="1:17" ht="15.75" hidden="1" customHeight="1" x14ac:dyDescent="0.25">
      <c r="A287" s="12">
        <f>IFERROR(VLOOKUP('Requête 052'!$A286,'Requête 052'!$A$1:$F$2000,1,FALSE),"")</f>
        <v>4834</v>
      </c>
      <c r="B287" s="5" t="str">
        <f>IFERROR(VLOOKUP('Requête 052'!$A286,'Requête 052'!$A$1:$F$2000,2,FALSE),"")</f>
        <v>CGECP ST OUEN L AUMONE TDI</v>
      </c>
      <c r="C287" s="14">
        <f>IFERROR(VLOOKUP('Requête 052'!$A286,'Requête 052'!$A$1:$F$2000,3,FALSE),"")</f>
        <v>43806</v>
      </c>
      <c r="D287" s="5" t="str">
        <f>IFERROR(VLOOKUP('Requête 052'!$A286,'Requête 052'!$A$1:$F$2000,4,FALSE),"")</f>
        <v>ENCOMBRANTS</v>
      </c>
      <c r="E287" s="5" t="str">
        <f>IFERROR(VLOOKUP('Requête 052'!$A286,'Requête 052'!$A$1:$F$2000,5,FALSE),"")</f>
        <v>ENCOMBRANTS</v>
      </c>
      <c r="F287" s="5">
        <f>IFERROR(VLOOKUP('Requête 052'!$A286,'Requête 052'!$A$1:$F$2000,6,FALSE),"")</f>
        <v>2.94</v>
      </c>
      <c r="G287" s="15" t="str">
        <f>IFERROR(VLOOKUP(A287,'Fichier source CGECP'!$A$1:$F$1259,1,FALSE),"")</f>
        <v/>
      </c>
      <c r="H287" s="15" t="str">
        <f>IFERROR(VLOOKUP(A287,'Fichier source CGECP'!$A$1:$F$1259,2,FALSE),"")</f>
        <v/>
      </c>
      <c r="I287" s="38" t="str">
        <f>IFERROR(VLOOKUP(A287,'Fichier source CGECP'!$A$1:$F$1259,3,FALSE),"")</f>
        <v/>
      </c>
      <c r="J287" s="15" t="str">
        <f>IFERROR(VLOOKUP(A287,'Fichier source CGECP'!$A$1:$F$1259,4,FALSE),"")</f>
        <v/>
      </c>
      <c r="K287" s="15" t="str">
        <f>IFERROR(VLOOKUP(A287,'Fichier source CGECP'!$A$1:$F$1259,5,FALSE),"")</f>
        <v/>
      </c>
      <c r="L287" s="33" t="str">
        <f>IFERROR(IF(COUNTIFS($A$3:$A286,$A287,$B$3:$B286,$B287,$C$3:$C286,$C287,$D$3:$D286,$D287,$E$3:$E286,$E287,$F$3:$F286,$F287)&gt;0,"",VLOOKUP(A287,'Fichier source CGECP'!$A$1:$F$1259,6,FALSE)),"")</f>
        <v/>
      </c>
      <c r="M287" s="36" t="str">
        <f t="shared" si="25"/>
        <v/>
      </c>
      <c r="N287" s="35" t="str">
        <f t="shared" si="21"/>
        <v>Ok</v>
      </c>
      <c r="O287" s="35" t="str">
        <f t="shared" si="22"/>
        <v>Ecart</v>
      </c>
      <c r="P287" s="35" t="str">
        <f t="shared" si="23"/>
        <v>Ok</v>
      </c>
      <c r="Q287" s="35" t="str">
        <f t="shared" si="24"/>
        <v>Ecart</v>
      </c>
    </row>
    <row r="288" spans="1:17" ht="15.75" hidden="1" customHeight="1" x14ac:dyDescent="0.25">
      <c r="A288" s="12">
        <f>IFERROR(VLOOKUP('Requête 052'!$A287,'Requête 052'!$A$1:$F$2000,1,FALSE),"")</f>
        <v>4836</v>
      </c>
      <c r="B288" s="5" t="str">
        <f>IFERROR(VLOOKUP('Requête 052'!$A287,'Requête 052'!$A$1:$F$2000,2,FALSE),"")</f>
        <v>CGECP ST OUEN L AUMONE UVEND</v>
      </c>
      <c r="C288" s="14">
        <f>IFERROR(VLOOKUP('Requête 052'!$A287,'Requête 052'!$A$1:$F$2000,3,FALSE),"")</f>
        <v>43806</v>
      </c>
      <c r="D288" s="5" t="str">
        <f>IFERROR(VLOOKUP('Requête 052'!$A287,'Requête 052'!$A$1:$F$2000,4,FALSE),"")</f>
        <v>ORDURES MENAGERES</v>
      </c>
      <c r="E288" s="5" t="str">
        <f>IFERROR(VLOOKUP('Requête 052'!$A287,'Requête 052'!$A$1:$F$2000,5,FALSE),"")</f>
        <v>ORDURES MENAGERES</v>
      </c>
      <c r="F288" s="5">
        <f>IFERROR(VLOOKUP('Requête 052'!$A287,'Requête 052'!$A$1:$F$2000,6,FALSE),"")</f>
        <v>4.88</v>
      </c>
      <c r="G288" s="15">
        <f>IFERROR(VLOOKUP(A288,'Fichier source CGECP'!$A$1:$F$1259,1,FALSE),"")</f>
        <v>4836</v>
      </c>
      <c r="H288" s="15" t="str">
        <f>IFERROR(VLOOKUP(A288,'Fichier source CGECP'!$A$1:$F$1259,2,FALSE),"")</f>
        <v>CGECP</v>
      </c>
      <c r="I288" s="38">
        <f>IFERROR(VLOOKUP(A288,'Fichier source CGECP'!$A$1:$F$1259,3,FALSE),"")</f>
        <v>43806</v>
      </c>
      <c r="J288" s="15" t="str">
        <f>IFERROR(VLOOKUP(A288,'Fichier source CGECP'!$A$1:$F$1259,4,FALSE),"")</f>
        <v>BOIS B BRUT</v>
      </c>
      <c r="K288" s="15" t="str">
        <f>IFERROR(VLOOKUP(A288,'Fichier source CGECP'!$A$1:$F$1259,5,FALSE),"")</f>
        <v>BOIS B BRUT</v>
      </c>
      <c r="L288" s="33">
        <f>IFERROR(IF(COUNTIFS($A$3:$A287,$A288,$B$3:$B287,$B288,$C$3:$C287,$C288,$D$3:$D287,$D288,$E$3:$E287,$E288,$F$3:$F287,$F288)&gt;0,"",VLOOKUP(A288,'Fichier source CGECP'!$A$1:$F$1259,6,FALSE)),"")</f>
        <v>3.19</v>
      </c>
      <c r="M288" s="36">
        <f t="shared" si="25"/>
        <v>1.69</v>
      </c>
      <c r="N288" s="35" t="str">
        <f t="shared" si="21"/>
        <v>Ok</v>
      </c>
      <c r="O288" s="35" t="str">
        <f t="shared" si="22"/>
        <v>Ecart</v>
      </c>
      <c r="P288" s="35" t="str">
        <f t="shared" si="23"/>
        <v>Ok</v>
      </c>
      <c r="Q288" s="35" t="str">
        <f t="shared" si="24"/>
        <v>Ecart</v>
      </c>
    </row>
    <row r="289" spans="1:17" ht="15.75" hidden="1" customHeight="1" x14ac:dyDescent="0.25">
      <c r="A289" s="12">
        <f>IFERROR(VLOOKUP('Requête 052'!$A288,'Requête 052'!$A$1:$F$2000,1,FALSE),"")</f>
        <v>4843</v>
      </c>
      <c r="B289" s="5" t="str">
        <f>IFERROR(VLOOKUP('Requête 052'!$A288,'Requête 052'!$A$1:$F$2000,2,FALSE),"")</f>
        <v>CGECP ST OUEN L AUMONE TDI</v>
      </c>
      <c r="C289" s="14">
        <f>IFERROR(VLOOKUP('Requête 052'!$A288,'Requête 052'!$A$1:$F$2000,3,FALSE),"")</f>
        <v>43806</v>
      </c>
      <c r="D289" s="5" t="str">
        <f>IFERROR(VLOOKUP('Requête 052'!$A288,'Requête 052'!$A$1:$F$2000,4,FALSE),"")</f>
        <v>SOUCHES</v>
      </c>
      <c r="E289" s="5" t="str">
        <f>IFERROR(VLOOKUP('Requête 052'!$A288,'Requête 052'!$A$1:$F$2000,5,FALSE),"")</f>
        <v>SOUCHES</v>
      </c>
      <c r="F289" s="5">
        <f>IFERROR(VLOOKUP('Requête 052'!$A288,'Requête 052'!$A$1:$F$2000,6,FALSE),"")</f>
        <v>4.74</v>
      </c>
      <c r="G289" s="15" t="str">
        <f>IFERROR(VLOOKUP(A289,'Fichier source CGECP'!$A$1:$F$1259,1,FALSE),"")</f>
        <v/>
      </c>
      <c r="H289" s="15" t="str">
        <f>IFERROR(VLOOKUP(A289,'Fichier source CGECP'!$A$1:$F$1259,2,FALSE),"")</f>
        <v/>
      </c>
      <c r="I289" s="38" t="str">
        <f>IFERROR(VLOOKUP(A289,'Fichier source CGECP'!$A$1:$F$1259,3,FALSE),"")</f>
        <v/>
      </c>
      <c r="J289" s="15" t="str">
        <f>IFERROR(VLOOKUP(A289,'Fichier source CGECP'!$A$1:$F$1259,4,FALSE),"")</f>
        <v/>
      </c>
      <c r="K289" s="15" t="str">
        <f>IFERROR(VLOOKUP(A289,'Fichier source CGECP'!$A$1:$F$1259,5,FALSE),"")</f>
        <v/>
      </c>
      <c r="L289" s="33" t="str">
        <f>IFERROR(IF(COUNTIFS($A$3:$A288,$A289,$B$3:$B288,$B289,$C$3:$C288,$C289,$D$3:$D288,$D289,$E$3:$E288,$E289,$F$3:$F288,$F289)&gt;0,"",VLOOKUP(A289,'Fichier source CGECP'!$A$1:$F$1259,6,FALSE)),"")</f>
        <v/>
      </c>
      <c r="M289" s="36" t="str">
        <f t="shared" si="25"/>
        <v/>
      </c>
      <c r="N289" s="35" t="str">
        <f t="shared" si="21"/>
        <v>Ok</v>
      </c>
      <c r="O289" s="35" t="str">
        <f t="shared" si="22"/>
        <v>Ecart</v>
      </c>
      <c r="P289" s="35" t="str">
        <f t="shared" si="23"/>
        <v>Ok</v>
      </c>
      <c r="Q289" s="35" t="str">
        <f t="shared" si="24"/>
        <v>Ecart</v>
      </c>
    </row>
    <row r="290" spans="1:17" ht="15.75" hidden="1" customHeight="1" x14ac:dyDescent="0.25">
      <c r="A290" s="12">
        <f>IFERROR(VLOOKUP('Requête 052'!$A289,'Requête 052'!$A$1:$F$2000,1,FALSE),"")</f>
        <v>4845</v>
      </c>
      <c r="B290" s="5" t="str">
        <f>IFERROR(VLOOKUP('Requête 052'!$A289,'Requête 052'!$A$1:$F$2000,2,FALSE),"")</f>
        <v>CGECP ST OUEN L AUMONE TDI</v>
      </c>
      <c r="C290" s="14">
        <f>IFERROR(VLOOKUP('Requête 052'!$A289,'Requête 052'!$A$1:$F$2000,3,FALSE),"")</f>
        <v>43806</v>
      </c>
      <c r="D290" s="5" t="str">
        <f>IFERROR(VLOOKUP('Requête 052'!$A289,'Requête 052'!$A$1:$F$2000,4,FALSE),"")</f>
        <v>ENCOMBRANTS</v>
      </c>
      <c r="E290" s="5" t="str">
        <f>IFERROR(VLOOKUP('Requête 052'!$A289,'Requête 052'!$A$1:$F$2000,5,FALSE),"")</f>
        <v>ENCOMBRANTS</v>
      </c>
      <c r="F290" s="5">
        <f>IFERROR(VLOOKUP('Requête 052'!$A289,'Requête 052'!$A$1:$F$2000,6,FALSE),"")</f>
        <v>4.5</v>
      </c>
      <c r="G290" s="15" t="str">
        <f>IFERROR(VLOOKUP(A290,'Fichier source CGECP'!$A$1:$F$1259,1,FALSE),"")</f>
        <v/>
      </c>
      <c r="H290" s="15" t="str">
        <f>IFERROR(VLOOKUP(A290,'Fichier source CGECP'!$A$1:$F$1259,2,FALSE),"")</f>
        <v/>
      </c>
      <c r="I290" s="38" t="str">
        <f>IFERROR(VLOOKUP(A290,'Fichier source CGECP'!$A$1:$F$1259,3,FALSE),"")</f>
        <v/>
      </c>
      <c r="J290" s="15" t="str">
        <f>IFERROR(VLOOKUP(A290,'Fichier source CGECP'!$A$1:$F$1259,4,FALSE),"")</f>
        <v/>
      </c>
      <c r="K290" s="15" t="str">
        <f>IFERROR(VLOOKUP(A290,'Fichier source CGECP'!$A$1:$F$1259,5,FALSE),"")</f>
        <v/>
      </c>
      <c r="L290" s="33" t="str">
        <f>IFERROR(IF(COUNTIFS($A$3:$A289,$A290,$B$3:$B289,$B290,$C$3:$C289,$C290,$D$3:$D289,$D290,$E$3:$E289,$E290,$F$3:$F289,$F290)&gt;0,"",VLOOKUP(A290,'Fichier source CGECP'!$A$1:$F$1259,6,FALSE)),"")</f>
        <v/>
      </c>
      <c r="M290" s="36" t="str">
        <f t="shared" si="25"/>
        <v/>
      </c>
      <c r="N290" s="35" t="str">
        <f t="shared" si="21"/>
        <v>Ok</v>
      </c>
      <c r="O290" s="35" t="str">
        <f t="shared" si="22"/>
        <v>Ecart</v>
      </c>
      <c r="P290" s="35" t="str">
        <f t="shared" si="23"/>
        <v>Ok</v>
      </c>
      <c r="Q290" s="35" t="str">
        <f t="shared" si="24"/>
        <v>Ecart</v>
      </c>
    </row>
    <row r="291" spans="1:17" ht="15.75" hidden="1" customHeight="1" x14ac:dyDescent="0.25">
      <c r="A291" s="12">
        <f>IFERROR(VLOOKUP('Requête 052'!$A290,'Requête 052'!$A$1:$F$2000,1,FALSE),"")</f>
        <v>4848</v>
      </c>
      <c r="B291" s="5" t="str">
        <f>IFERROR(VLOOKUP('Requête 052'!$A290,'Requête 052'!$A$1:$F$2000,2,FALSE),"")</f>
        <v>CGECP ST OUEN L AUMONE TDI</v>
      </c>
      <c r="C291" s="14">
        <f>IFERROR(VLOOKUP('Requête 052'!$A290,'Requête 052'!$A$1:$F$2000,3,FALSE),"")</f>
        <v>43806</v>
      </c>
      <c r="D291" s="5" t="str">
        <f>IFERROR(VLOOKUP('Requête 052'!$A290,'Requête 052'!$A$1:$F$2000,4,FALSE),"")</f>
        <v>ENCOMBRANTS</v>
      </c>
      <c r="E291" s="5" t="str">
        <f>IFERROR(VLOOKUP('Requête 052'!$A290,'Requête 052'!$A$1:$F$2000,5,FALSE),"")</f>
        <v>ENCOMBRANTS</v>
      </c>
      <c r="F291" s="5">
        <f>IFERROR(VLOOKUP('Requête 052'!$A290,'Requête 052'!$A$1:$F$2000,6,FALSE),"")</f>
        <v>5.0199999999999996</v>
      </c>
      <c r="G291" s="15" t="str">
        <f>IFERROR(VLOOKUP(A291,'Fichier source CGECP'!$A$1:$F$1259,1,FALSE),"")</f>
        <v/>
      </c>
      <c r="H291" s="15" t="str">
        <f>IFERROR(VLOOKUP(A291,'Fichier source CGECP'!$A$1:$F$1259,2,FALSE),"")</f>
        <v/>
      </c>
      <c r="I291" s="38" t="str">
        <f>IFERROR(VLOOKUP(A291,'Fichier source CGECP'!$A$1:$F$1259,3,FALSE),"")</f>
        <v/>
      </c>
      <c r="J291" s="15" t="str">
        <f>IFERROR(VLOOKUP(A291,'Fichier source CGECP'!$A$1:$F$1259,4,FALSE),"")</f>
        <v/>
      </c>
      <c r="K291" s="15" t="str">
        <f>IFERROR(VLOOKUP(A291,'Fichier source CGECP'!$A$1:$F$1259,5,FALSE),"")</f>
        <v/>
      </c>
      <c r="L291" s="33" t="str">
        <f>IFERROR(IF(COUNTIFS($A$3:$A290,$A291,$B$3:$B290,$B291,$C$3:$C290,$C291,$D$3:$D290,$D291,$E$3:$E290,$E291,$F$3:$F290,$F291)&gt;0,"",VLOOKUP(A291,'Fichier source CGECP'!$A$1:$F$1259,6,FALSE)),"")</f>
        <v/>
      </c>
      <c r="M291" s="36" t="str">
        <f t="shared" si="25"/>
        <v/>
      </c>
      <c r="N291" s="35" t="str">
        <f t="shared" si="21"/>
        <v>Ok</v>
      </c>
      <c r="O291" s="35" t="str">
        <f t="shared" si="22"/>
        <v>Ecart</v>
      </c>
      <c r="P291" s="35" t="str">
        <f t="shared" si="23"/>
        <v>Ok</v>
      </c>
      <c r="Q291" s="35" t="str">
        <f t="shared" si="24"/>
        <v>Ecart</v>
      </c>
    </row>
    <row r="292" spans="1:17" ht="15.75" hidden="1" customHeight="1" x14ac:dyDescent="0.25">
      <c r="A292" s="12">
        <f>IFERROR(VLOOKUP('Requête 052'!$A291,'Requête 052'!$A$1:$F$2000,1,FALSE),"")</f>
        <v>4849</v>
      </c>
      <c r="B292" s="5" t="str">
        <f>IFERROR(VLOOKUP('Requête 052'!$A291,'Requête 052'!$A$1:$F$2000,2,FALSE),"")</f>
        <v>CGECP ST OUEN L AUMONE TDI</v>
      </c>
      <c r="C292" s="14">
        <f>IFERROR(VLOOKUP('Requête 052'!$A291,'Requête 052'!$A$1:$F$2000,3,FALSE),"")</f>
        <v>43806</v>
      </c>
      <c r="D292" s="5" t="str">
        <f>IFERROR(VLOOKUP('Requête 052'!$A291,'Requête 052'!$A$1:$F$2000,4,FALSE),"")</f>
        <v>ENCOMBRANTS</v>
      </c>
      <c r="E292" s="5" t="str">
        <f>IFERROR(VLOOKUP('Requête 052'!$A291,'Requête 052'!$A$1:$F$2000,5,FALSE),"")</f>
        <v>ENCOMBRANTS</v>
      </c>
      <c r="F292" s="5">
        <f>IFERROR(VLOOKUP('Requête 052'!$A291,'Requête 052'!$A$1:$F$2000,6,FALSE),"")</f>
        <v>3.38</v>
      </c>
      <c r="G292" s="15" t="str">
        <f>IFERROR(VLOOKUP(A292,'Fichier source CGECP'!$A$1:$F$1259,1,FALSE),"")</f>
        <v/>
      </c>
      <c r="H292" s="15" t="str">
        <f>IFERROR(VLOOKUP(A292,'Fichier source CGECP'!$A$1:$F$1259,2,FALSE),"")</f>
        <v/>
      </c>
      <c r="I292" s="38" t="str">
        <f>IFERROR(VLOOKUP(A292,'Fichier source CGECP'!$A$1:$F$1259,3,FALSE),"")</f>
        <v/>
      </c>
      <c r="J292" s="15" t="str">
        <f>IFERROR(VLOOKUP(A292,'Fichier source CGECP'!$A$1:$F$1259,4,FALSE),"")</f>
        <v/>
      </c>
      <c r="K292" s="15" t="str">
        <f>IFERROR(VLOOKUP(A292,'Fichier source CGECP'!$A$1:$F$1259,5,FALSE),"")</f>
        <v/>
      </c>
      <c r="L292" s="33" t="str">
        <f>IFERROR(IF(COUNTIFS($A$3:$A291,$A292,$B$3:$B291,$B292,$C$3:$C291,$C292,$D$3:$D291,$D292,$E$3:$E291,$E292,$F$3:$F291,$F292)&gt;0,"",VLOOKUP(A292,'Fichier source CGECP'!$A$1:$F$1259,6,FALSE)),"")</f>
        <v/>
      </c>
      <c r="M292" s="36" t="str">
        <f t="shared" si="25"/>
        <v/>
      </c>
      <c r="N292" s="35" t="str">
        <f t="shared" si="21"/>
        <v>Ok</v>
      </c>
      <c r="O292" s="35" t="str">
        <f t="shared" si="22"/>
        <v>Ecart</v>
      </c>
      <c r="P292" s="35" t="str">
        <f t="shared" si="23"/>
        <v>Ok</v>
      </c>
      <c r="Q292" s="35" t="str">
        <f t="shared" si="24"/>
        <v>Ecart</v>
      </c>
    </row>
    <row r="293" spans="1:17" ht="15.75" hidden="1" customHeight="1" x14ac:dyDescent="0.25">
      <c r="A293" s="12">
        <f>IFERROR(VLOOKUP('Requête 052'!$A292,'Requête 052'!$A$1:$F$2000,1,FALSE),"")</f>
        <v>4850</v>
      </c>
      <c r="B293" s="5" t="str">
        <f>IFERROR(VLOOKUP('Requête 052'!$A292,'Requête 052'!$A$1:$F$2000,2,FALSE),"")</f>
        <v>CGECP ST OUEN L AUMONE DVBIODIV</v>
      </c>
      <c r="C293" s="14">
        <f>IFERROR(VLOOKUP('Requête 052'!$A292,'Requête 052'!$A$1:$F$2000,3,FALSE),"")</f>
        <v>43806</v>
      </c>
      <c r="D293" s="5" t="str">
        <f>IFERROR(VLOOKUP('Requête 052'!$A292,'Requête 052'!$A$1:$F$2000,4,FALSE),"")</f>
        <v>DECHETS VERTS EN MELANGE</v>
      </c>
      <c r="E293" s="5" t="str">
        <f>IFERROR(VLOOKUP('Requête 052'!$A292,'Requête 052'!$A$1:$F$2000,5,FALSE),"")</f>
        <v>DECHETS VERTS EN MELANGE</v>
      </c>
      <c r="F293" s="5">
        <f>IFERROR(VLOOKUP('Requête 052'!$A292,'Requête 052'!$A$1:$F$2000,6,FALSE),"")</f>
        <v>4.4000000000000004</v>
      </c>
      <c r="G293" s="15" t="str">
        <f>IFERROR(VLOOKUP(A293,'Fichier source CGECP'!$A$1:$F$1259,1,FALSE),"")</f>
        <v/>
      </c>
      <c r="H293" s="15" t="str">
        <f>IFERROR(VLOOKUP(A293,'Fichier source CGECP'!$A$1:$F$1259,2,FALSE),"")</f>
        <v/>
      </c>
      <c r="I293" s="38" t="str">
        <f>IFERROR(VLOOKUP(A293,'Fichier source CGECP'!$A$1:$F$1259,3,FALSE),"")</f>
        <v/>
      </c>
      <c r="J293" s="15" t="str">
        <f>IFERROR(VLOOKUP(A293,'Fichier source CGECP'!$A$1:$F$1259,4,FALSE),"")</f>
        <v/>
      </c>
      <c r="K293" s="15" t="str">
        <f>IFERROR(VLOOKUP(A293,'Fichier source CGECP'!$A$1:$F$1259,5,FALSE),"")</f>
        <v/>
      </c>
      <c r="L293" s="33" t="str">
        <f>IFERROR(IF(COUNTIFS($A$3:$A292,$A293,$B$3:$B292,$B293,$C$3:$C292,$C293,$D$3:$D292,$D293,$E$3:$E292,$E293,$F$3:$F292,$F293)&gt;0,"",VLOOKUP(A293,'Fichier source CGECP'!$A$1:$F$1259,6,FALSE)),"")</f>
        <v/>
      </c>
      <c r="M293" s="36" t="str">
        <f t="shared" si="25"/>
        <v/>
      </c>
      <c r="N293" s="35" t="str">
        <f t="shared" si="21"/>
        <v>Ok</v>
      </c>
      <c r="O293" s="35" t="str">
        <f t="shared" si="22"/>
        <v>Ecart</v>
      </c>
      <c r="P293" s="35" t="str">
        <f t="shared" si="23"/>
        <v>Ok</v>
      </c>
      <c r="Q293" s="35" t="str">
        <f t="shared" si="24"/>
        <v>Ecart</v>
      </c>
    </row>
    <row r="294" spans="1:17" ht="15.75" hidden="1" customHeight="1" x14ac:dyDescent="0.25">
      <c r="A294" s="12">
        <f>IFERROR(VLOOKUP('Requête 052'!$A293,'Requête 052'!$A$1:$F$2000,1,FALSE),"")</f>
        <v>4851</v>
      </c>
      <c r="B294" s="5" t="str">
        <f>IFERROR(VLOOKUP('Requête 052'!$A293,'Requête 052'!$A$1:$F$2000,2,FALSE),"")</f>
        <v>CGECP ST OUEN L AUMONE TDI</v>
      </c>
      <c r="C294" s="14">
        <f>IFERROR(VLOOKUP('Requête 052'!$A293,'Requête 052'!$A$1:$F$2000,3,FALSE),"")</f>
        <v>43806</v>
      </c>
      <c r="D294" s="5" t="str">
        <f>IFERROR(VLOOKUP('Requête 052'!$A293,'Requête 052'!$A$1:$F$2000,4,FALSE),"")</f>
        <v>ENCOMBRANTS</v>
      </c>
      <c r="E294" s="5" t="str">
        <f>IFERROR(VLOOKUP('Requête 052'!$A293,'Requête 052'!$A$1:$F$2000,5,FALSE),"")</f>
        <v>ENCOMBRANTS</v>
      </c>
      <c r="F294" s="5">
        <f>IFERROR(VLOOKUP('Requête 052'!$A293,'Requête 052'!$A$1:$F$2000,6,FALSE),"")</f>
        <v>6.1</v>
      </c>
      <c r="G294" s="15" t="str">
        <f>IFERROR(VLOOKUP(A294,'Fichier source CGECP'!$A$1:$F$1259,1,FALSE),"")</f>
        <v/>
      </c>
      <c r="H294" s="15" t="str">
        <f>IFERROR(VLOOKUP(A294,'Fichier source CGECP'!$A$1:$F$1259,2,FALSE),"")</f>
        <v/>
      </c>
      <c r="I294" s="38" t="str">
        <f>IFERROR(VLOOKUP(A294,'Fichier source CGECP'!$A$1:$F$1259,3,FALSE),"")</f>
        <v/>
      </c>
      <c r="J294" s="15" t="str">
        <f>IFERROR(VLOOKUP(A294,'Fichier source CGECP'!$A$1:$F$1259,4,FALSE),"")</f>
        <v/>
      </c>
      <c r="K294" s="15" t="str">
        <f>IFERROR(VLOOKUP(A294,'Fichier source CGECP'!$A$1:$F$1259,5,FALSE),"")</f>
        <v/>
      </c>
      <c r="L294" s="33" t="str">
        <f>IFERROR(IF(COUNTIFS($A$3:$A293,$A294,$B$3:$B293,$B294,$C$3:$C293,$C294,$D$3:$D293,$D294,$E$3:$E293,$E294,$F$3:$F293,$F294)&gt;0,"",VLOOKUP(A294,'Fichier source CGECP'!$A$1:$F$1259,6,FALSE)),"")</f>
        <v/>
      </c>
      <c r="M294" s="36" t="str">
        <f t="shared" si="25"/>
        <v/>
      </c>
      <c r="N294" s="35" t="str">
        <f t="shared" si="21"/>
        <v>Ok</v>
      </c>
      <c r="O294" s="35" t="str">
        <f t="shared" si="22"/>
        <v>Ecart</v>
      </c>
      <c r="P294" s="35" t="str">
        <f t="shared" si="23"/>
        <v>Ok</v>
      </c>
      <c r="Q294" s="35" t="str">
        <f t="shared" si="24"/>
        <v>Ecart</v>
      </c>
    </row>
    <row r="295" spans="1:17" ht="15.75" hidden="1" customHeight="1" x14ac:dyDescent="0.25">
      <c r="A295" s="12">
        <f>IFERROR(VLOOKUP('Requête 052'!$A294,'Requête 052'!$A$1:$F$2000,1,FALSE),"")</f>
        <v>4853</v>
      </c>
      <c r="B295" s="5" t="str">
        <f>IFERROR(VLOOKUP('Requête 052'!$A294,'Requête 052'!$A$1:$F$2000,2,FALSE),"")</f>
        <v>CGECP ST OUEN L AUMONE DVBIODIV</v>
      </c>
      <c r="C295" s="14">
        <f>IFERROR(VLOOKUP('Requête 052'!$A294,'Requête 052'!$A$1:$F$2000,3,FALSE),"")</f>
        <v>43806</v>
      </c>
      <c r="D295" s="5" t="str">
        <f>IFERROR(VLOOKUP('Requête 052'!$A294,'Requête 052'!$A$1:$F$2000,4,FALSE),"")</f>
        <v>DECHETS VERTS EN MELANGE</v>
      </c>
      <c r="E295" s="5" t="str">
        <f>IFERROR(VLOOKUP('Requête 052'!$A294,'Requête 052'!$A$1:$F$2000,5,FALSE),"")</f>
        <v>DECHETS VERTS EN MELANGE</v>
      </c>
      <c r="F295" s="5">
        <f>IFERROR(VLOOKUP('Requête 052'!$A294,'Requête 052'!$A$1:$F$2000,6,FALSE),"")</f>
        <v>5.96</v>
      </c>
      <c r="G295" s="15" t="str">
        <f>IFERROR(VLOOKUP(A295,'Fichier source CGECP'!$A$1:$F$1259,1,FALSE),"")</f>
        <v/>
      </c>
      <c r="H295" s="15" t="str">
        <f>IFERROR(VLOOKUP(A295,'Fichier source CGECP'!$A$1:$F$1259,2,FALSE),"")</f>
        <v/>
      </c>
      <c r="I295" s="38" t="str">
        <f>IFERROR(VLOOKUP(A295,'Fichier source CGECP'!$A$1:$F$1259,3,FALSE),"")</f>
        <v/>
      </c>
      <c r="J295" s="15" t="str">
        <f>IFERROR(VLOOKUP(A295,'Fichier source CGECP'!$A$1:$F$1259,4,FALSE),"")</f>
        <v/>
      </c>
      <c r="K295" s="15" t="str">
        <f>IFERROR(VLOOKUP(A295,'Fichier source CGECP'!$A$1:$F$1259,5,FALSE),"")</f>
        <v/>
      </c>
      <c r="L295" s="33" t="str">
        <f>IFERROR(IF(COUNTIFS($A$3:$A294,$A295,$B$3:$B294,$B295,$C$3:$C294,$C295,$D$3:$D294,$D295,$E$3:$E294,$E295,$F$3:$F294,$F295)&gt;0,"",VLOOKUP(A295,'Fichier source CGECP'!$A$1:$F$1259,6,FALSE)),"")</f>
        <v/>
      </c>
      <c r="M295" s="36" t="str">
        <f t="shared" si="25"/>
        <v/>
      </c>
      <c r="N295" s="35" t="str">
        <f t="shared" si="21"/>
        <v>Ok</v>
      </c>
      <c r="O295" s="35" t="str">
        <f t="shared" si="22"/>
        <v>Ecart</v>
      </c>
      <c r="P295" s="35" t="str">
        <f t="shared" si="23"/>
        <v>Ok</v>
      </c>
      <c r="Q295" s="35" t="str">
        <f t="shared" si="24"/>
        <v>Ecart</v>
      </c>
    </row>
    <row r="296" spans="1:17" ht="15.75" hidden="1" customHeight="1" x14ac:dyDescent="0.25">
      <c r="A296" s="12">
        <f>IFERROR(VLOOKUP('Requête 052'!$A295,'Requête 052'!$A$1:$F$2000,1,FALSE),"")</f>
        <v>4858</v>
      </c>
      <c r="B296" s="5" t="str">
        <f>IFERROR(VLOOKUP('Requête 052'!$A295,'Requête 052'!$A$1:$F$2000,2,FALSE),"")</f>
        <v>CGECP ST OUEN L AUMONE TDI</v>
      </c>
      <c r="C296" s="14">
        <f>IFERROR(VLOOKUP('Requête 052'!$A295,'Requête 052'!$A$1:$F$2000,3,FALSE),"")</f>
        <v>43807</v>
      </c>
      <c r="D296" s="5" t="str">
        <f>IFERROR(VLOOKUP('Requête 052'!$A295,'Requête 052'!$A$1:$F$2000,4,FALSE),"")</f>
        <v>GRAVATS EN MELANGE</v>
      </c>
      <c r="E296" s="5" t="str">
        <f>IFERROR(VLOOKUP('Requête 052'!$A295,'Requête 052'!$A$1:$F$2000,5,FALSE),"")</f>
        <v>GRAVATS EN MELANGE</v>
      </c>
      <c r="F296" s="5">
        <f>IFERROR(VLOOKUP('Requête 052'!$A295,'Requête 052'!$A$1:$F$2000,6,FALSE),"")</f>
        <v>2.58</v>
      </c>
      <c r="G296" s="15" t="str">
        <f>IFERROR(VLOOKUP(A296,'Fichier source CGECP'!$A$1:$F$1259,1,FALSE),"")</f>
        <v/>
      </c>
      <c r="H296" s="15" t="str">
        <f>IFERROR(VLOOKUP(A296,'Fichier source CGECP'!$A$1:$F$1259,2,FALSE),"")</f>
        <v/>
      </c>
      <c r="I296" s="38" t="str">
        <f>IFERROR(VLOOKUP(A296,'Fichier source CGECP'!$A$1:$F$1259,3,FALSE),"")</f>
        <v/>
      </c>
      <c r="J296" s="15" t="str">
        <f>IFERROR(VLOOKUP(A296,'Fichier source CGECP'!$A$1:$F$1259,4,FALSE),"")</f>
        <v/>
      </c>
      <c r="K296" s="15" t="str">
        <f>IFERROR(VLOOKUP(A296,'Fichier source CGECP'!$A$1:$F$1259,5,FALSE),"")</f>
        <v/>
      </c>
      <c r="L296" s="33" t="str">
        <f>IFERROR(IF(COUNTIFS($A$3:$A295,$A296,$B$3:$B295,$B296,$C$3:$C295,$C296,$D$3:$D295,$D296,$E$3:$E295,$E296,$F$3:$F295,$F296)&gt;0,"",VLOOKUP(A296,'Fichier source CGECP'!$A$1:$F$1259,6,FALSE)),"")</f>
        <v/>
      </c>
      <c r="M296" s="36" t="str">
        <f t="shared" si="25"/>
        <v/>
      </c>
      <c r="N296" s="35" t="str">
        <f t="shared" si="21"/>
        <v>Ok</v>
      </c>
      <c r="O296" s="35" t="str">
        <f t="shared" si="22"/>
        <v>Ecart</v>
      </c>
      <c r="P296" s="35" t="str">
        <f t="shared" si="23"/>
        <v>Ok</v>
      </c>
      <c r="Q296" s="35" t="str">
        <f t="shared" si="24"/>
        <v>Ecart</v>
      </c>
    </row>
    <row r="297" spans="1:17" ht="15.75" hidden="1" customHeight="1" x14ac:dyDescent="0.25">
      <c r="A297" s="12">
        <f>IFERROR(VLOOKUP('Requête 052'!$A296,'Requête 052'!$A$1:$F$2000,1,FALSE),"")</f>
        <v>4861</v>
      </c>
      <c r="B297" s="5" t="str">
        <f>IFERROR(VLOOKUP('Requête 052'!$A296,'Requête 052'!$A$1:$F$2000,2,FALSE),"")</f>
        <v>CGECP ST OUEN L AUMONE TDI</v>
      </c>
      <c r="C297" s="14">
        <f>IFERROR(VLOOKUP('Requête 052'!$A296,'Requête 052'!$A$1:$F$2000,3,FALSE),"")</f>
        <v>43807</v>
      </c>
      <c r="D297" s="5" t="str">
        <f>IFERROR(VLOOKUP('Requête 052'!$A296,'Requête 052'!$A$1:$F$2000,4,FALSE),"")</f>
        <v>ENCOMBRANTS</v>
      </c>
      <c r="E297" s="5" t="str">
        <f>IFERROR(VLOOKUP('Requête 052'!$A296,'Requête 052'!$A$1:$F$2000,5,FALSE),"")</f>
        <v>ENCOMBRANTS</v>
      </c>
      <c r="F297" s="5">
        <f>IFERROR(VLOOKUP('Requête 052'!$A296,'Requête 052'!$A$1:$F$2000,6,FALSE),"")</f>
        <v>2.56</v>
      </c>
      <c r="G297" s="15" t="str">
        <f>IFERROR(VLOOKUP(A297,'Fichier source CGECP'!$A$1:$F$1259,1,FALSE),"")</f>
        <v/>
      </c>
      <c r="H297" s="15" t="str">
        <f>IFERROR(VLOOKUP(A297,'Fichier source CGECP'!$A$1:$F$1259,2,FALSE),"")</f>
        <v/>
      </c>
      <c r="I297" s="38" t="str">
        <f>IFERROR(VLOOKUP(A297,'Fichier source CGECP'!$A$1:$F$1259,3,FALSE),"")</f>
        <v/>
      </c>
      <c r="J297" s="15" t="str">
        <f>IFERROR(VLOOKUP(A297,'Fichier source CGECP'!$A$1:$F$1259,4,FALSE),"")</f>
        <v/>
      </c>
      <c r="K297" s="15" t="str">
        <f>IFERROR(VLOOKUP(A297,'Fichier source CGECP'!$A$1:$F$1259,5,FALSE),"")</f>
        <v/>
      </c>
      <c r="L297" s="33" t="str">
        <f>IFERROR(IF(COUNTIFS($A$3:$A296,$A297,$B$3:$B296,$B297,$C$3:$C296,$C297,$D$3:$D296,$D297,$E$3:$E296,$E297,$F$3:$F296,$F297)&gt;0,"",VLOOKUP(A297,'Fichier source CGECP'!$A$1:$F$1259,6,FALSE)),"")</f>
        <v/>
      </c>
      <c r="M297" s="36" t="str">
        <f t="shared" si="25"/>
        <v/>
      </c>
      <c r="N297" s="35" t="str">
        <f t="shared" si="21"/>
        <v>Ok</v>
      </c>
      <c r="O297" s="35" t="str">
        <f t="shared" si="22"/>
        <v>Ecart</v>
      </c>
      <c r="P297" s="35" t="str">
        <f t="shared" si="23"/>
        <v>Ok</v>
      </c>
      <c r="Q297" s="35" t="str">
        <f t="shared" si="24"/>
        <v>Ecart</v>
      </c>
    </row>
    <row r="298" spans="1:17" ht="15.75" hidden="1" customHeight="1" x14ac:dyDescent="0.25">
      <c r="A298" s="12">
        <f>IFERROR(VLOOKUP('Requête 052'!$A297,'Requête 052'!$A$1:$F$2000,1,FALSE),"")</f>
        <v>4863</v>
      </c>
      <c r="B298" s="5" t="str">
        <f>IFERROR(VLOOKUP('Requête 052'!$A297,'Requête 052'!$A$1:$F$2000,2,FALSE),"")</f>
        <v>CGECP ST OUEN L AUMONE DVBIODIV</v>
      </c>
      <c r="C298" s="14">
        <f>IFERROR(VLOOKUP('Requête 052'!$A297,'Requête 052'!$A$1:$F$2000,3,FALSE),"")</f>
        <v>43807</v>
      </c>
      <c r="D298" s="5" t="str">
        <f>IFERROR(VLOOKUP('Requête 052'!$A297,'Requête 052'!$A$1:$F$2000,4,FALSE),"")</f>
        <v>DECHETS VERTS EN MELANGE</v>
      </c>
      <c r="E298" s="5" t="str">
        <f>IFERROR(VLOOKUP('Requête 052'!$A297,'Requête 052'!$A$1:$F$2000,5,FALSE),"")</f>
        <v>DECHETS VERTS EN MELANGE</v>
      </c>
      <c r="F298" s="5">
        <f>IFERROR(VLOOKUP('Requête 052'!$A297,'Requête 052'!$A$1:$F$2000,6,FALSE),"")</f>
        <v>5.38</v>
      </c>
      <c r="G298" s="15" t="str">
        <f>IFERROR(VLOOKUP(A298,'Fichier source CGECP'!$A$1:$F$1259,1,FALSE),"")</f>
        <v/>
      </c>
      <c r="H298" s="15" t="str">
        <f>IFERROR(VLOOKUP(A298,'Fichier source CGECP'!$A$1:$F$1259,2,FALSE),"")</f>
        <v/>
      </c>
      <c r="I298" s="38" t="str">
        <f>IFERROR(VLOOKUP(A298,'Fichier source CGECP'!$A$1:$F$1259,3,FALSE),"")</f>
        <v/>
      </c>
      <c r="J298" s="15" t="str">
        <f>IFERROR(VLOOKUP(A298,'Fichier source CGECP'!$A$1:$F$1259,4,FALSE),"")</f>
        <v/>
      </c>
      <c r="K298" s="15" t="str">
        <f>IFERROR(VLOOKUP(A298,'Fichier source CGECP'!$A$1:$F$1259,5,FALSE),"")</f>
        <v/>
      </c>
      <c r="L298" s="33" t="str">
        <f>IFERROR(IF(COUNTIFS($A$3:$A297,$A298,$B$3:$B297,$B298,$C$3:$C297,$C298,$D$3:$D297,$D298,$E$3:$E297,$E298,$F$3:$F297,$F298)&gt;0,"",VLOOKUP(A298,'Fichier source CGECP'!$A$1:$F$1259,6,FALSE)),"")</f>
        <v/>
      </c>
      <c r="M298" s="36" t="str">
        <f t="shared" si="25"/>
        <v/>
      </c>
      <c r="N298" s="35" t="str">
        <f t="shared" si="21"/>
        <v>Ok</v>
      </c>
      <c r="O298" s="35" t="str">
        <f t="shared" si="22"/>
        <v>Ecart</v>
      </c>
      <c r="P298" s="35" t="str">
        <f t="shared" si="23"/>
        <v>Ok</v>
      </c>
      <c r="Q298" s="35" t="str">
        <f t="shared" si="24"/>
        <v>Ecart</v>
      </c>
    </row>
    <row r="299" spans="1:17" ht="15.75" hidden="1" customHeight="1" x14ac:dyDescent="0.25">
      <c r="A299" s="12">
        <f>IFERROR(VLOOKUP('Requête 052'!$A298,'Requête 052'!$A$1:$F$2000,1,FALSE),"")</f>
        <v>4865</v>
      </c>
      <c r="B299" s="5" t="str">
        <f>IFERROR(VLOOKUP('Requête 052'!$A298,'Requête 052'!$A$1:$F$2000,2,FALSE),"")</f>
        <v>CGECP ST OUEN L AUMONE TDI</v>
      </c>
      <c r="C299" s="14">
        <f>IFERROR(VLOOKUP('Requête 052'!$A298,'Requête 052'!$A$1:$F$2000,3,FALSE),"")</f>
        <v>43807</v>
      </c>
      <c r="D299" s="5" t="str">
        <f>IFERROR(VLOOKUP('Requête 052'!$A298,'Requête 052'!$A$1:$F$2000,4,FALSE),"")</f>
        <v>ENCOMBRANTS</v>
      </c>
      <c r="E299" s="5" t="str">
        <f>IFERROR(VLOOKUP('Requête 052'!$A298,'Requête 052'!$A$1:$F$2000,5,FALSE),"")</f>
        <v>ENCOMBRANTS</v>
      </c>
      <c r="F299" s="5">
        <f>IFERROR(VLOOKUP('Requête 052'!$A298,'Requête 052'!$A$1:$F$2000,6,FALSE),"")</f>
        <v>3.44</v>
      </c>
      <c r="G299" s="15" t="str">
        <f>IFERROR(VLOOKUP(A299,'Fichier source CGECP'!$A$1:$F$1259,1,FALSE),"")</f>
        <v/>
      </c>
      <c r="H299" s="15" t="str">
        <f>IFERROR(VLOOKUP(A299,'Fichier source CGECP'!$A$1:$F$1259,2,FALSE),"")</f>
        <v/>
      </c>
      <c r="I299" s="38" t="str">
        <f>IFERROR(VLOOKUP(A299,'Fichier source CGECP'!$A$1:$F$1259,3,FALSE),"")</f>
        <v/>
      </c>
      <c r="J299" s="15" t="str">
        <f>IFERROR(VLOOKUP(A299,'Fichier source CGECP'!$A$1:$F$1259,4,FALSE),"")</f>
        <v/>
      </c>
      <c r="K299" s="15" t="str">
        <f>IFERROR(VLOOKUP(A299,'Fichier source CGECP'!$A$1:$F$1259,5,FALSE),"")</f>
        <v/>
      </c>
      <c r="L299" s="33" t="str">
        <f>IFERROR(IF(COUNTIFS($A$3:$A298,$A299,$B$3:$B298,$B299,$C$3:$C298,$C299,$D$3:$D298,$D299,$E$3:$E298,$E299,$F$3:$F298,$F299)&gt;0,"",VLOOKUP(A299,'Fichier source CGECP'!$A$1:$F$1259,6,FALSE)),"")</f>
        <v/>
      </c>
      <c r="M299" s="36" t="str">
        <f t="shared" si="25"/>
        <v/>
      </c>
      <c r="N299" s="35" t="str">
        <f t="shared" si="21"/>
        <v>Ok</v>
      </c>
      <c r="O299" s="35" t="str">
        <f t="shared" si="22"/>
        <v>Ecart</v>
      </c>
      <c r="P299" s="35" t="str">
        <f t="shared" si="23"/>
        <v>Ok</v>
      </c>
      <c r="Q299" s="35" t="str">
        <f t="shared" si="24"/>
        <v>Ecart</v>
      </c>
    </row>
    <row r="300" spans="1:17" ht="15.75" hidden="1" customHeight="1" x14ac:dyDescent="0.25">
      <c r="A300" s="12">
        <f>IFERROR(VLOOKUP('Requête 052'!$A299,'Requête 052'!$A$1:$F$2000,1,FALSE),"")</f>
        <v>4866</v>
      </c>
      <c r="B300" s="5" t="str">
        <f>IFERROR(VLOOKUP('Requête 052'!$A299,'Requête 052'!$A$1:$F$2000,2,FALSE),"")</f>
        <v>CGECP ST OUEN L AUMONE TDI</v>
      </c>
      <c r="C300" s="14">
        <f>IFERROR(VLOOKUP('Requête 052'!$A299,'Requête 052'!$A$1:$F$2000,3,FALSE),"")</f>
        <v>43807</v>
      </c>
      <c r="D300" s="5" t="str">
        <f>IFERROR(VLOOKUP('Requête 052'!$A299,'Requête 052'!$A$1:$F$2000,4,FALSE),"")</f>
        <v>GRAVATS EN MELANGE</v>
      </c>
      <c r="E300" s="5" t="str">
        <f>IFERROR(VLOOKUP('Requête 052'!$A299,'Requête 052'!$A$1:$F$2000,5,FALSE),"")</f>
        <v>GRAVATS EN MELANGE</v>
      </c>
      <c r="F300" s="5">
        <f>IFERROR(VLOOKUP('Requête 052'!$A299,'Requête 052'!$A$1:$F$2000,6,FALSE),"")</f>
        <v>2.88</v>
      </c>
      <c r="G300" s="15" t="str">
        <f>IFERROR(VLOOKUP(A300,'Fichier source CGECP'!$A$1:$F$1259,1,FALSE),"")</f>
        <v/>
      </c>
      <c r="H300" s="15" t="str">
        <f>IFERROR(VLOOKUP(A300,'Fichier source CGECP'!$A$1:$F$1259,2,FALSE),"")</f>
        <v/>
      </c>
      <c r="I300" s="38" t="str">
        <f>IFERROR(VLOOKUP(A300,'Fichier source CGECP'!$A$1:$F$1259,3,FALSE),"")</f>
        <v/>
      </c>
      <c r="J300" s="15" t="str">
        <f>IFERROR(VLOOKUP(A300,'Fichier source CGECP'!$A$1:$F$1259,4,FALSE),"")</f>
        <v/>
      </c>
      <c r="K300" s="15" t="str">
        <f>IFERROR(VLOOKUP(A300,'Fichier source CGECP'!$A$1:$F$1259,5,FALSE),"")</f>
        <v/>
      </c>
      <c r="L300" s="33" t="str">
        <f>IFERROR(IF(COUNTIFS($A$3:$A299,$A300,$B$3:$B299,$B300,$C$3:$C299,$C300,$D$3:$D299,$D300,$E$3:$E299,$E300,$F$3:$F299,$F300)&gt;0,"",VLOOKUP(A300,'Fichier source CGECP'!$A$1:$F$1259,6,FALSE)),"")</f>
        <v/>
      </c>
      <c r="M300" s="36" t="str">
        <f t="shared" si="25"/>
        <v/>
      </c>
      <c r="N300" s="35" t="str">
        <f t="shared" si="21"/>
        <v>Ok</v>
      </c>
      <c r="O300" s="35" t="str">
        <f t="shared" si="22"/>
        <v>Ecart</v>
      </c>
      <c r="P300" s="35" t="str">
        <f t="shared" si="23"/>
        <v>Ok</v>
      </c>
      <c r="Q300" s="35" t="str">
        <f t="shared" si="24"/>
        <v>Ecart</v>
      </c>
    </row>
    <row r="301" spans="1:17" ht="15.75" hidden="1" customHeight="1" x14ac:dyDescent="0.25">
      <c r="A301" s="12">
        <f>IFERROR(VLOOKUP('Requête 052'!$A300,'Requête 052'!$A$1:$F$2000,1,FALSE),"")</f>
        <v>4867</v>
      </c>
      <c r="B301" s="5" t="str">
        <f>IFERROR(VLOOKUP('Requête 052'!$A300,'Requête 052'!$A$1:$F$2000,2,FALSE),"")</f>
        <v>CGECP ST OUEN L AUMONE TDI</v>
      </c>
      <c r="C301" s="14">
        <f>IFERROR(VLOOKUP('Requête 052'!$A300,'Requête 052'!$A$1:$F$2000,3,FALSE),"")</f>
        <v>43807</v>
      </c>
      <c r="D301" s="5" t="str">
        <f>IFERROR(VLOOKUP('Requête 052'!$A300,'Requête 052'!$A$1:$F$2000,4,FALSE),"")</f>
        <v>ENCOMBRANTS</v>
      </c>
      <c r="E301" s="5" t="str">
        <f>IFERROR(VLOOKUP('Requête 052'!$A300,'Requête 052'!$A$1:$F$2000,5,FALSE),"")</f>
        <v>ENCOMBRANTS</v>
      </c>
      <c r="F301" s="5">
        <f>IFERROR(VLOOKUP('Requête 052'!$A300,'Requête 052'!$A$1:$F$2000,6,FALSE),"")</f>
        <v>3.12</v>
      </c>
      <c r="G301" s="15" t="str">
        <f>IFERROR(VLOOKUP(A301,'Fichier source CGECP'!$A$1:$F$1259,1,FALSE),"")</f>
        <v/>
      </c>
      <c r="H301" s="15" t="str">
        <f>IFERROR(VLOOKUP(A301,'Fichier source CGECP'!$A$1:$F$1259,2,FALSE),"")</f>
        <v/>
      </c>
      <c r="I301" s="38" t="str">
        <f>IFERROR(VLOOKUP(A301,'Fichier source CGECP'!$A$1:$F$1259,3,FALSE),"")</f>
        <v/>
      </c>
      <c r="J301" s="15" t="str">
        <f>IFERROR(VLOOKUP(A301,'Fichier source CGECP'!$A$1:$F$1259,4,FALSE),"")</f>
        <v/>
      </c>
      <c r="K301" s="15" t="str">
        <f>IFERROR(VLOOKUP(A301,'Fichier source CGECP'!$A$1:$F$1259,5,FALSE),"")</f>
        <v/>
      </c>
      <c r="L301" s="33" t="str">
        <f>IFERROR(IF(COUNTIFS($A$3:$A300,$A301,$B$3:$B300,$B301,$C$3:$C300,$C301,$D$3:$D300,$D301,$E$3:$E300,$E301,$F$3:$F300,$F301)&gt;0,"",VLOOKUP(A301,'Fichier source CGECP'!$A$1:$F$1259,6,FALSE)),"")</f>
        <v/>
      </c>
      <c r="M301" s="36" t="str">
        <f t="shared" si="25"/>
        <v/>
      </c>
      <c r="N301" s="35" t="str">
        <f t="shared" si="21"/>
        <v>Ok</v>
      </c>
      <c r="O301" s="35" t="str">
        <f t="shared" si="22"/>
        <v>Ecart</v>
      </c>
      <c r="P301" s="35" t="str">
        <f t="shared" si="23"/>
        <v>Ok</v>
      </c>
      <c r="Q301" s="35" t="str">
        <f t="shared" si="24"/>
        <v>Ecart</v>
      </c>
    </row>
    <row r="302" spans="1:17" ht="15.75" hidden="1" customHeight="1" x14ac:dyDescent="0.25">
      <c r="A302" s="12">
        <f>IFERROR(VLOOKUP('Requête 052'!$A301,'Requête 052'!$A$1:$F$2000,1,FALSE),"")</f>
        <v>4869</v>
      </c>
      <c r="B302" s="5" t="str">
        <f>IFERROR(VLOOKUP('Requête 052'!$A301,'Requête 052'!$A$1:$F$2000,2,FALSE),"")</f>
        <v>CGECP ST OUEN L AUMONE TDI</v>
      </c>
      <c r="C302" s="14">
        <f>IFERROR(VLOOKUP('Requête 052'!$A301,'Requête 052'!$A$1:$F$2000,3,FALSE),"")</f>
        <v>43807</v>
      </c>
      <c r="D302" s="5" t="str">
        <f>IFERROR(VLOOKUP('Requête 052'!$A301,'Requête 052'!$A$1:$F$2000,4,FALSE),"")</f>
        <v>ENCOMBRANTS</v>
      </c>
      <c r="E302" s="5" t="str">
        <f>IFERROR(VLOOKUP('Requête 052'!$A301,'Requête 052'!$A$1:$F$2000,5,FALSE),"")</f>
        <v>ENCOMBRANTS</v>
      </c>
      <c r="F302" s="5">
        <f>IFERROR(VLOOKUP('Requête 052'!$A301,'Requête 052'!$A$1:$F$2000,6,FALSE),"")</f>
        <v>4.24</v>
      </c>
      <c r="G302" s="15" t="str">
        <f>IFERROR(VLOOKUP(A302,'Fichier source CGECP'!$A$1:$F$1259,1,FALSE),"")</f>
        <v/>
      </c>
      <c r="H302" s="15" t="str">
        <f>IFERROR(VLOOKUP(A302,'Fichier source CGECP'!$A$1:$F$1259,2,FALSE),"")</f>
        <v/>
      </c>
      <c r="I302" s="38" t="str">
        <f>IFERROR(VLOOKUP(A302,'Fichier source CGECP'!$A$1:$F$1259,3,FALSE),"")</f>
        <v/>
      </c>
      <c r="J302" s="15" t="str">
        <f>IFERROR(VLOOKUP(A302,'Fichier source CGECP'!$A$1:$F$1259,4,FALSE),"")</f>
        <v/>
      </c>
      <c r="K302" s="15" t="str">
        <f>IFERROR(VLOOKUP(A302,'Fichier source CGECP'!$A$1:$F$1259,5,FALSE),"")</f>
        <v/>
      </c>
      <c r="L302" s="33" t="str">
        <f>IFERROR(IF(COUNTIFS($A$3:$A301,$A302,$B$3:$B301,$B302,$C$3:$C301,$C302,$D$3:$D301,$D302,$E$3:$E301,$E302,$F$3:$F301,$F302)&gt;0,"",VLOOKUP(A302,'Fichier source CGECP'!$A$1:$F$1259,6,FALSE)),"")</f>
        <v/>
      </c>
      <c r="M302" s="36" t="str">
        <f t="shared" si="25"/>
        <v/>
      </c>
      <c r="N302" s="35" t="str">
        <f t="shared" si="21"/>
        <v>Ok</v>
      </c>
      <c r="O302" s="35" t="str">
        <f t="shared" si="22"/>
        <v>Ecart</v>
      </c>
      <c r="P302" s="35" t="str">
        <f t="shared" si="23"/>
        <v>Ok</v>
      </c>
      <c r="Q302" s="35" t="str">
        <f t="shared" si="24"/>
        <v>Ecart</v>
      </c>
    </row>
    <row r="303" spans="1:17" ht="15.75" hidden="1" customHeight="1" x14ac:dyDescent="0.25">
      <c r="A303" s="12">
        <f>IFERROR(VLOOKUP('Requête 052'!$A302,'Requête 052'!$A$1:$F$2000,1,FALSE),"")</f>
        <v>4871</v>
      </c>
      <c r="B303" s="5" t="str">
        <f>IFERROR(VLOOKUP('Requête 052'!$A302,'Requête 052'!$A$1:$F$2000,2,FALSE),"")</f>
        <v>CGECP ST OUEN L AUMONE TDI</v>
      </c>
      <c r="C303" s="14">
        <f>IFERROR(VLOOKUP('Requête 052'!$A302,'Requête 052'!$A$1:$F$2000,3,FALSE),"")</f>
        <v>43807</v>
      </c>
      <c r="D303" s="5" t="str">
        <f>IFERROR(VLOOKUP('Requête 052'!$A302,'Requête 052'!$A$1:$F$2000,4,FALSE),"")</f>
        <v>ENCOMBRANTS</v>
      </c>
      <c r="E303" s="5" t="str">
        <f>IFERROR(VLOOKUP('Requête 052'!$A302,'Requête 052'!$A$1:$F$2000,5,FALSE),"")</f>
        <v>ENCOMBRANTS</v>
      </c>
      <c r="F303" s="5">
        <f>IFERROR(VLOOKUP('Requête 052'!$A302,'Requête 052'!$A$1:$F$2000,6,FALSE),"")</f>
        <v>2.3199999999999998</v>
      </c>
      <c r="G303" s="15" t="str">
        <f>IFERROR(VLOOKUP(A303,'Fichier source CGECP'!$A$1:$F$1259,1,FALSE),"")</f>
        <v/>
      </c>
      <c r="H303" s="15" t="str">
        <f>IFERROR(VLOOKUP(A303,'Fichier source CGECP'!$A$1:$F$1259,2,FALSE),"")</f>
        <v/>
      </c>
      <c r="I303" s="38" t="str">
        <f>IFERROR(VLOOKUP(A303,'Fichier source CGECP'!$A$1:$F$1259,3,FALSE),"")</f>
        <v/>
      </c>
      <c r="J303" s="15" t="str">
        <f>IFERROR(VLOOKUP(A303,'Fichier source CGECP'!$A$1:$F$1259,4,FALSE),"")</f>
        <v/>
      </c>
      <c r="K303" s="15" t="str">
        <f>IFERROR(VLOOKUP(A303,'Fichier source CGECP'!$A$1:$F$1259,5,FALSE),"")</f>
        <v/>
      </c>
      <c r="L303" s="33" t="str">
        <f>IFERROR(IF(COUNTIFS($A$3:$A302,$A303,$B$3:$B302,$B303,$C$3:$C302,$C303,$D$3:$D302,$D303,$E$3:$E302,$E303,$F$3:$F302,$F303)&gt;0,"",VLOOKUP(A303,'Fichier source CGECP'!$A$1:$F$1259,6,FALSE)),"")</f>
        <v/>
      </c>
      <c r="M303" s="36" t="str">
        <f t="shared" si="25"/>
        <v/>
      </c>
      <c r="N303" s="35" t="str">
        <f t="shared" si="21"/>
        <v>Ok</v>
      </c>
      <c r="O303" s="35" t="str">
        <f t="shared" si="22"/>
        <v>Ecart</v>
      </c>
      <c r="P303" s="35" t="str">
        <f t="shared" si="23"/>
        <v>Ok</v>
      </c>
      <c r="Q303" s="35" t="str">
        <f t="shared" si="24"/>
        <v>Ecart</v>
      </c>
    </row>
    <row r="304" spans="1:17" ht="15.75" hidden="1" customHeight="1" x14ac:dyDescent="0.25">
      <c r="A304" s="12">
        <f>IFERROR(VLOOKUP('Requête 052'!$A303,'Requête 052'!$A$1:$F$2000,1,FALSE),"")</f>
        <v>4872</v>
      </c>
      <c r="B304" s="5" t="str">
        <f>IFERROR(VLOOKUP('Requête 052'!$A303,'Requête 052'!$A$1:$F$2000,2,FALSE),"")</f>
        <v>CGECP ST OUEN L AUMONE TDI</v>
      </c>
      <c r="C304" s="14">
        <f>IFERROR(VLOOKUP('Requête 052'!$A303,'Requête 052'!$A$1:$F$2000,3,FALSE),"")</f>
        <v>43807</v>
      </c>
      <c r="D304" s="5" t="str">
        <f>IFERROR(VLOOKUP('Requête 052'!$A303,'Requête 052'!$A$1:$F$2000,4,FALSE),"")</f>
        <v>GRAVATS</v>
      </c>
      <c r="E304" s="5" t="str">
        <f>IFERROR(VLOOKUP('Requête 052'!$A303,'Requête 052'!$A$1:$F$2000,5,FALSE),"")</f>
        <v>GRAVATS</v>
      </c>
      <c r="F304" s="5">
        <f>IFERROR(VLOOKUP('Requête 052'!$A303,'Requête 052'!$A$1:$F$2000,6,FALSE),"")</f>
        <v>1.5</v>
      </c>
      <c r="G304" s="15" t="str">
        <f>IFERROR(VLOOKUP(A304,'Fichier source CGECP'!$A$1:$F$1259,1,FALSE),"")</f>
        <v/>
      </c>
      <c r="H304" s="15" t="str">
        <f>IFERROR(VLOOKUP(A304,'Fichier source CGECP'!$A$1:$F$1259,2,FALSE),"")</f>
        <v/>
      </c>
      <c r="I304" s="38" t="str">
        <f>IFERROR(VLOOKUP(A304,'Fichier source CGECP'!$A$1:$F$1259,3,FALSE),"")</f>
        <v/>
      </c>
      <c r="J304" s="15" t="str">
        <f>IFERROR(VLOOKUP(A304,'Fichier source CGECP'!$A$1:$F$1259,4,FALSE),"")</f>
        <v/>
      </c>
      <c r="K304" s="15" t="str">
        <f>IFERROR(VLOOKUP(A304,'Fichier source CGECP'!$A$1:$F$1259,5,FALSE),"")</f>
        <v/>
      </c>
      <c r="L304" s="33" t="str">
        <f>IFERROR(IF(COUNTIFS($A$3:$A303,$A304,$B$3:$B303,$B304,$C$3:$C303,$C304,$D$3:$D303,$D304,$E$3:$E303,$E304,$F$3:$F303,$F304)&gt;0,"",VLOOKUP(A304,'Fichier source CGECP'!$A$1:$F$1259,6,FALSE)),"")</f>
        <v/>
      </c>
      <c r="M304" s="36" t="str">
        <f t="shared" si="25"/>
        <v/>
      </c>
      <c r="N304" s="35" t="str">
        <f t="shared" si="21"/>
        <v>Ok</v>
      </c>
      <c r="O304" s="35" t="str">
        <f t="shared" si="22"/>
        <v>Ecart</v>
      </c>
      <c r="P304" s="35" t="str">
        <f t="shared" si="23"/>
        <v>Ok</v>
      </c>
      <c r="Q304" s="35" t="str">
        <f t="shared" si="24"/>
        <v>Ecart</v>
      </c>
    </row>
    <row r="305" spans="1:17" ht="15.75" hidden="1" customHeight="1" x14ac:dyDescent="0.25">
      <c r="A305" s="12">
        <f>IFERROR(VLOOKUP('Requête 052'!$A304,'Requête 052'!$A$1:$F$2000,1,FALSE),"")</f>
        <v>4874</v>
      </c>
      <c r="B305" s="5" t="str">
        <f>IFERROR(VLOOKUP('Requête 052'!$A304,'Requête 052'!$A$1:$F$2000,2,FALSE),"")</f>
        <v>CGECP ST OUEN L AUMONE TDI</v>
      </c>
      <c r="C305" s="14">
        <f>IFERROR(VLOOKUP('Requête 052'!$A304,'Requête 052'!$A$1:$F$2000,3,FALSE),"")</f>
        <v>43807</v>
      </c>
      <c r="D305" s="5" t="str">
        <f>IFERROR(VLOOKUP('Requête 052'!$A304,'Requête 052'!$A$1:$F$2000,4,FALSE),"")</f>
        <v>ENCOMBRANTS</v>
      </c>
      <c r="E305" s="5" t="str">
        <f>IFERROR(VLOOKUP('Requête 052'!$A304,'Requête 052'!$A$1:$F$2000,5,FALSE),"")</f>
        <v>ENCOMBRANTS</v>
      </c>
      <c r="F305" s="5">
        <f>IFERROR(VLOOKUP('Requête 052'!$A304,'Requête 052'!$A$1:$F$2000,6,FALSE),"")</f>
        <v>6.2</v>
      </c>
      <c r="G305" s="15" t="str">
        <f>IFERROR(VLOOKUP(A305,'Fichier source CGECP'!$A$1:$F$1259,1,FALSE),"")</f>
        <v/>
      </c>
      <c r="H305" s="15" t="str">
        <f>IFERROR(VLOOKUP(A305,'Fichier source CGECP'!$A$1:$F$1259,2,FALSE),"")</f>
        <v/>
      </c>
      <c r="I305" s="38" t="str">
        <f>IFERROR(VLOOKUP(A305,'Fichier source CGECP'!$A$1:$F$1259,3,FALSE),"")</f>
        <v/>
      </c>
      <c r="J305" s="15" t="str">
        <f>IFERROR(VLOOKUP(A305,'Fichier source CGECP'!$A$1:$F$1259,4,FALSE),"")</f>
        <v/>
      </c>
      <c r="K305" s="15" t="str">
        <f>IFERROR(VLOOKUP(A305,'Fichier source CGECP'!$A$1:$F$1259,5,FALSE),"")</f>
        <v/>
      </c>
      <c r="L305" s="33" t="str">
        <f>IFERROR(IF(COUNTIFS($A$3:$A304,$A305,$B$3:$B304,$B305,$C$3:$C304,$C305,$D$3:$D304,$D305,$E$3:$E304,$E305,$F$3:$F304,$F305)&gt;0,"",VLOOKUP(A305,'Fichier source CGECP'!$A$1:$F$1259,6,FALSE)),"")</f>
        <v/>
      </c>
      <c r="M305" s="36" t="str">
        <f t="shared" si="25"/>
        <v/>
      </c>
      <c r="N305" s="35" t="str">
        <f t="shared" si="21"/>
        <v>Ok</v>
      </c>
      <c r="O305" s="35" t="str">
        <f t="shared" si="22"/>
        <v>Ecart</v>
      </c>
      <c r="P305" s="35" t="str">
        <f t="shared" si="23"/>
        <v>Ok</v>
      </c>
      <c r="Q305" s="35" t="str">
        <f t="shared" si="24"/>
        <v>Ecart</v>
      </c>
    </row>
    <row r="306" spans="1:17" ht="15.75" hidden="1" customHeight="1" x14ac:dyDescent="0.25">
      <c r="A306" s="12">
        <f>IFERROR(VLOOKUP('Requête 052'!$A305,'Requête 052'!$A$1:$F$2000,1,FALSE),"")</f>
        <v>4875</v>
      </c>
      <c r="B306" s="5" t="str">
        <f>IFERROR(VLOOKUP('Requête 052'!$A305,'Requête 052'!$A$1:$F$2000,2,FALSE),"")</f>
        <v>CGECP ST OUEN L AUMONE TDI</v>
      </c>
      <c r="C306" s="14">
        <f>IFERROR(VLOOKUP('Requête 052'!$A305,'Requête 052'!$A$1:$F$2000,3,FALSE),"")</f>
        <v>43807</v>
      </c>
      <c r="D306" s="5" t="str">
        <f>IFERROR(VLOOKUP('Requête 052'!$A305,'Requête 052'!$A$1:$F$2000,4,FALSE),"")</f>
        <v>ENCOMBRANTS</v>
      </c>
      <c r="E306" s="5" t="str">
        <f>IFERROR(VLOOKUP('Requête 052'!$A305,'Requête 052'!$A$1:$F$2000,5,FALSE),"")</f>
        <v>ENCOMBRANTS</v>
      </c>
      <c r="F306" s="5">
        <f>IFERROR(VLOOKUP('Requête 052'!$A305,'Requête 052'!$A$1:$F$2000,6,FALSE),"")</f>
        <v>2.34</v>
      </c>
      <c r="G306" s="15" t="str">
        <f>IFERROR(VLOOKUP(A306,'Fichier source CGECP'!$A$1:$F$1259,1,FALSE),"")</f>
        <v/>
      </c>
      <c r="H306" s="15" t="str">
        <f>IFERROR(VLOOKUP(A306,'Fichier source CGECP'!$A$1:$F$1259,2,FALSE),"")</f>
        <v/>
      </c>
      <c r="I306" s="38" t="str">
        <f>IFERROR(VLOOKUP(A306,'Fichier source CGECP'!$A$1:$F$1259,3,FALSE),"")</f>
        <v/>
      </c>
      <c r="J306" s="15" t="str">
        <f>IFERROR(VLOOKUP(A306,'Fichier source CGECP'!$A$1:$F$1259,4,FALSE),"")</f>
        <v/>
      </c>
      <c r="K306" s="15" t="str">
        <f>IFERROR(VLOOKUP(A306,'Fichier source CGECP'!$A$1:$F$1259,5,FALSE),"")</f>
        <v/>
      </c>
      <c r="L306" s="33" t="str">
        <f>IFERROR(IF(COUNTIFS($A$3:$A305,$A306,$B$3:$B305,$B306,$C$3:$C305,$C306,$D$3:$D305,$D306,$E$3:$E305,$E306,$F$3:$F305,$F306)&gt;0,"",VLOOKUP(A306,'Fichier source CGECP'!$A$1:$F$1259,6,FALSE)),"")</f>
        <v/>
      </c>
      <c r="M306" s="36" t="str">
        <f t="shared" si="25"/>
        <v/>
      </c>
      <c r="N306" s="35" t="str">
        <f t="shared" si="21"/>
        <v>Ok</v>
      </c>
      <c r="O306" s="35" t="str">
        <f t="shared" si="22"/>
        <v>Ecart</v>
      </c>
      <c r="P306" s="35" t="str">
        <f t="shared" si="23"/>
        <v>Ok</v>
      </c>
      <c r="Q306" s="35" t="str">
        <f t="shared" si="24"/>
        <v>Ecart</v>
      </c>
    </row>
    <row r="307" spans="1:17" ht="15.75" hidden="1" customHeight="1" x14ac:dyDescent="0.25">
      <c r="A307" s="12">
        <f>IFERROR(VLOOKUP('Requête 052'!$A306,'Requête 052'!$A$1:$F$2000,1,FALSE),"")</f>
        <v>4876</v>
      </c>
      <c r="B307" s="5" t="str">
        <f>IFERROR(VLOOKUP('Requête 052'!$A306,'Requête 052'!$A$1:$F$2000,2,FALSE),"")</f>
        <v>CGECP ST OUEN L AUMONE TDI</v>
      </c>
      <c r="C307" s="14">
        <f>IFERROR(VLOOKUP('Requête 052'!$A306,'Requête 052'!$A$1:$F$2000,3,FALSE),"")</f>
        <v>43807</v>
      </c>
      <c r="D307" s="5" t="str">
        <f>IFERROR(VLOOKUP('Requête 052'!$A306,'Requête 052'!$A$1:$F$2000,4,FALSE),"")</f>
        <v>ENCOMBRANTS</v>
      </c>
      <c r="E307" s="5" t="str">
        <f>IFERROR(VLOOKUP('Requête 052'!$A306,'Requête 052'!$A$1:$F$2000,5,FALSE),"")</f>
        <v>ENCOMBRANTS</v>
      </c>
      <c r="F307" s="5">
        <f>IFERROR(VLOOKUP('Requête 052'!$A306,'Requête 052'!$A$1:$F$2000,6,FALSE),"")</f>
        <v>2.3199999999999998</v>
      </c>
      <c r="G307" s="15" t="str">
        <f>IFERROR(VLOOKUP(A307,'Fichier source CGECP'!$A$1:$F$1259,1,FALSE),"")</f>
        <v/>
      </c>
      <c r="H307" s="15" t="str">
        <f>IFERROR(VLOOKUP(A307,'Fichier source CGECP'!$A$1:$F$1259,2,FALSE),"")</f>
        <v/>
      </c>
      <c r="I307" s="38" t="str">
        <f>IFERROR(VLOOKUP(A307,'Fichier source CGECP'!$A$1:$F$1259,3,FALSE),"")</f>
        <v/>
      </c>
      <c r="J307" s="15" t="str">
        <f>IFERROR(VLOOKUP(A307,'Fichier source CGECP'!$A$1:$F$1259,4,FALSE),"")</f>
        <v/>
      </c>
      <c r="K307" s="15" t="str">
        <f>IFERROR(VLOOKUP(A307,'Fichier source CGECP'!$A$1:$F$1259,5,FALSE),"")</f>
        <v/>
      </c>
      <c r="L307" s="33" t="str">
        <f>IFERROR(IF(COUNTIFS($A$3:$A306,$A307,$B$3:$B306,$B307,$C$3:$C306,$C307,$D$3:$D306,$D307,$E$3:$E306,$E307,$F$3:$F306,$F307)&gt;0,"",VLOOKUP(A307,'Fichier source CGECP'!$A$1:$F$1259,6,FALSE)),"")</f>
        <v/>
      </c>
      <c r="M307" s="36" t="str">
        <f t="shared" si="25"/>
        <v/>
      </c>
      <c r="N307" s="35" t="str">
        <f t="shared" si="21"/>
        <v>Ok</v>
      </c>
      <c r="O307" s="35" t="str">
        <f t="shared" si="22"/>
        <v>Ecart</v>
      </c>
      <c r="P307" s="35" t="str">
        <f t="shared" si="23"/>
        <v>Ok</v>
      </c>
      <c r="Q307" s="35" t="str">
        <f t="shared" si="24"/>
        <v>Ecart</v>
      </c>
    </row>
    <row r="308" spans="1:17" ht="15.75" hidden="1" customHeight="1" x14ac:dyDescent="0.25">
      <c r="A308" s="12">
        <f>IFERROR(VLOOKUP('Requête 052'!$A307,'Requête 052'!$A$1:$F$2000,1,FALSE),"")</f>
        <v>4877</v>
      </c>
      <c r="B308" s="5" t="str">
        <f>IFERROR(VLOOKUP('Requête 052'!$A307,'Requête 052'!$A$1:$F$2000,2,FALSE),"")</f>
        <v>CGECP ST OUEN L AUMONE TDI</v>
      </c>
      <c r="C308" s="14">
        <f>IFERROR(VLOOKUP('Requête 052'!$A307,'Requête 052'!$A$1:$F$2000,3,FALSE),"")</f>
        <v>43807</v>
      </c>
      <c r="D308" s="5" t="str">
        <f>IFERROR(VLOOKUP('Requête 052'!$A307,'Requête 052'!$A$1:$F$2000,4,FALSE),"")</f>
        <v>ENCOMBRANTS</v>
      </c>
      <c r="E308" s="5" t="str">
        <f>IFERROR(VLOOKUP('Requête 052'!$A307,'Requête 052'!$A$1:$F$2000,5,FALSE),"")</f>
        <v>ENCOMBRANTS</v>
      </c>
      <c r="F308" s="5">
        <f>IFERROR(VLOOKUP('Requête 052'!$A307,'Requête 052'!$A$1:$F$2000,6,FALSE),"")</f>
        <v>4.26</v>
      </c>
      <c r="G308" s="15" t="str">
        <f>IFERROR(VLOOKUP(A308,'Fichier source CGECP'!$A$1:$F$1259,1,FALSE),"")</f>
        <v/>
      </c>
      <c r="H308" s="15" t="str">
        <f>IFERROR(VLOOKUP(A308,'Fichier source CGECP'!$A$1:$F$1259,2,FALSE),"")</f>
        <v/>
      </c>
      <c r="I308" s="38" t="str">
        <f>IFERROR(VLOOKUP(A308,'Fichier source CGECP'!$A$1:$F$1259,3,FALSE),"")</f>
        <v/>
      </c>
      <c r="J308" s="15" t="str">
        <f>IFERROR(VLOOKUP(A308,'Fichier source CGECP'!$A$1:$F$1259,4,FALSE),"")</f>
        <v/>
      </c>
      <c r="K308" s="15" t="str">
        <f>IFERROR(VLOOKUP(A308,'Fichier source CGECP'!$A$1:$F$1259,5,FALSE),"")</f>
        <v/>
      </c>
      <c r="L308" s="33" t="str">
        <f>IFERROR(IF(COUNTIFS($A$3:$A307,$A308,$B$3:$B307,$B308,$C$3:$C307,$C308,$D$3:$D307,$D308,$E$3:$E307,$E308,$F$3:$F307,$F308)&gt;0,"",VLOOKUP(A308,'Fichier source CGECP'!$A$1:$F$1259,6,FALSE)),"")</f>
        <v/>
      </c>
      <c r="M308" s="36" t="str">
        <f t="shared" si="25"/>
        <v/>
      </c>
      <c r="N308" s="35" t="str">
        <f t="shared" si="21"/>
        <v>Ok</v>
      </c>
      <c r="O308" s="35" t="str">
        <f t="shared" si="22"/>
        <v>Ecart</v>
      </c>
      <c r="P308" s="35" t="str">
        <f t="shared" si="23"/>
        <v>Ok</v>
      </c>
      <c r="Q308" s="35" t="str">
        <f t="shared" si="24"/>
        <v>Ecart</v>
      </c>
    </row>
    <row r="309" spans="1:17" ht="15.75" hidden="1" customHeight="1" x14ac:dyDescent="0.25">
      <c r="A309" s="12">
        <f>IFERROR(VLOOKUP('Requête 052'!$A308,'Requête 052'!$A$1:$F$2000,1,FALSE),"")</f>
        <v>4879</v>
      </c>
      <c r="B309" s="5" t="str">
        <f>IFERROR(VLOOKUP('Requête 052'!$A308,'Requête 052'!$A$1:$F$2000,2,FALSE),"")</f>
        <v>CGECP ST OUEN L AUMONE TDI</v>
      </c>
      <c r="C309" s="14">
        <f>IFERROR(VLOOKUP('Requête 052'!$A308,'Requête 052'!$A$1:$F$2000,3,FALSE),"")</f>
        <v>43807</v>
      </c>
      <c r="D309" s="5" t="str">
        <f>IFERROR(VLOOKUP('Requête 052'!$A308,'Requête 052'!$A$1:$F$2000,4,FALSE),"")</f>
        <v>ENCOMBRANTS</v>
      </c>
      <c r="E309" s="5" t="str">
        <f>IFERROR(VLOOKUP('Requête 052'!$A308,'Requête 052'!$A$1:$F$2000,5,FALSE),"")</f>
        <v>ENCOMBRANTS</v>
      </c>
      <c r="F309" s="5">
        <f>IFERROR(VLOOKUP('Requête 052'!$A308,'Requête 052'!$A$1:$F$2000,6,FALSE),"")</f>
        <v>2.2599999999999998</v>
      </c>
      <c r="G309" s="15" t="str">
        <f>IFERROR(VLOOKUP(A309,'Fichier source CGECP'!$A$1:$F$1259,1,FALSE),"")</f>
        <v/>
      </c>
      <c r="H309" s="15" t="str">
        <f>IFERROR(VLOOKUP(A309,'Fichier source CGECP'!$A$1:$F$1259,2,FALSE),"")</f>
        <v/>
      </c>
      <c r="I309" s="38" t="str">
        <f>IFERROR(VLOOKUP(A309,'Fichier source CGECP'!$A$1:$F$1259,3,FALSE),"")</f>
        <v/>
      </c>
      <c r="J309" s="15" t="str">
        <f>IFERROR(VLOOKUP(A309,'Fichier source CGECP'!$A$1:$F$1259,4,FALSE),"")</f>
        <v/>
      </c>
      <c r="K309" s="15" t="str">
        <f>IFERROR(VLOOKUP(A309,'Fichier source CGECP'!$A$1:$F$1259,5,FALSE),"")</f>
        <v/>
      </c>
      <c r="L309" s="33" t="str">
        <f>IFERROR(IF(COUNTIFS($A$3:$A308,$A309,$B$3:$B308,$B309,$C$3:$C308,$C309,$D$3:$D308,$D309,$E$3:$E308,$E309,$F$3:$F308,$F309)&gt;0,"",VLOOKUP(A309,'Fichier source CGECP'!$A$1:$F$1259,6,FALSE)),"")</f>
        <v/>
      </c>
      <c r="M309" s="36" t="str">
        <f t="shared" si="25"/>
        <v/>
      </c>
      <c r="N309" s="35" t="str">
        <f t="shared" si="21"/>
        <v>Ok</v>
      </c>
      <c r="O309" s="35" t="str">
        <f t="shared" si="22"/>
        <v>Ecart</v>
      </c>
      <c r="P309" s="35" t="str">
        <f t="shared" si="23"/>
        <v>Ok</v>
      </c>
      <c r="Q309" s="35" t="str">
        <f t="shared" si="24"/>
        <v>Ecart</v>
      </c>
    </row>
    <row r="310" spans="1:17" ht="15.75" hidden="1" customHeight="1" x14ac:dyDescent="0.25">
      <c r="A310" s="12">
        <f>IFERROR(VLOOKUP('Requête 052'!$A309,'Requête 052'!$A$1:$F$2000,1,FALSE),"")</f>
        <v>4882</v>
      </c>
      <c r="B310" s="5" t="str">
        <f>IFERROR(VLOOKUP('Requête 052'!$A309,'Requête 052'!$A$1:$F$2000,2,FALSE),"")</f>
        <v>CGECP ST OUEN L AUMONE DVBIODIV</v>
      </c>
      <c r="C310" s="14">
        <f>IFERROR(VLOOKUP('Requête 052'!$A309,'Requête 052'!$A$1:$F$2000,3,FALSE),"")</f>
        <v>43807</v>
      </c>
      <c r="D310" s="5" t="str">
        <f>IFERROR(VLOOKUP('Requête 052'!$A309,'Requête 052'!$A$1:$F$2000,4,FALSE),"")</f>
        <v>DECHETS VERTS EN MELANGE</v>
      </c>
      <c r="E310" s="5" t="str">
        <f>IFERROR(VLOOKUP('Requête 052'!$A309,'Requête 052'!$A$1:$F$2000,5,FALSE),"")</f>
        <v>DECHETS VERTS EN MELANGE</v>
      </c>
      <c r="F310" s="5">
        <f>IFERROR(VLOOKUP('Requête 052'!$A309,'Requête 052'!$A$1:$F$2000,6,FALSE),"")</f>
        <v>2.54</v>
      </c>
      <c r="G310" s="15" t="str">
        <f>IFERROR(VLOOKUP(A310,'Fichier source CGECP'!$A$1:$F$1259,1,FALSE),"")</f>
        <v/>
      </c>
      <c r="H310" s="15" t="str">
        <f>IFERROR(VLOOKUP(A310,'Fichier source CGECP'!$A$1:$F$1259,2,FALSE),"")</f>
        <v/>
      </c>
      <c r="I310" s="38" t="str">
        <f>IFERROR(VLOOKUP(A310,'Fichier source CGECP'!$A$1:$F$1259,3,FALSE),"")</f>
        <v/>
      </c>
      <c r="J310" s="15" t="str">
        <f>IFERROR(VLOOKUP(A310,'Fichier source CGECP'!$A$1:$F$1259,4,FALSE),"")</f>
        <v/>
      </c>
      <c r="K310" s="15" t="str">
        <f>IFERROR(VLOOKUP(A310,'Fichier source CGECP'!$A$1:$F$1259,5,FALSE),"")</f>
        <v/>
      </c>
      <c r="L310" s="33" t="str">
        <f>IFERROR(IF(COUNTIFS($A$3:$A309,$A310,$B$3:$B309,$B310,$C$3:$C309,$C310,$D$3:$D309,$D310,$E$3:$E309,$E310,$F$3:$F309,$F310)&gt;0,"",VLOOKUP(A310,'Fichier source CGECP'!$A$1:$F$1259,6,FALSE)),"")</f>
        <v/>
      </c>
      <c r="M310" s="36" t="str">
        <f t="shared" si="25"/>
        <v/>
      </c>
      <c r="N310" s="35" t="str">
        <f t="shared" si="21"/>
        <v>Ok</v>
      </c>
      <c r="O310" s="35" t="str">
        <f t="shared" si="22"/>
        <v>Ecart</v>
      </c>
      <c r="P310" s="35" t="str">
        <f t="shared" si="23"/>
        <v>Ok</v>
      </c>
      <c r="Q310" s="35" t="str">
        <f t="shared" si="24"/>
        <v>Ecart</v>
      </c>
    </row>
    <row r="311" spans="1:17" ht="15.75" hidden="1" customHeight="1" x14ac:dyDescent="0.25">
      <c r="A311" s="12">
        <f>IFERROR(VLOOKUP('Requête 052'!$A310,'Requête 052'!$A$1:$F$2000,1,FALSE),"")</f>
        <v>4883</v>
      </c>
      <c r="B311" s="5" t="str">
        <f>IFERROR(VLOOKUP('Requête 052'!$A310,'Requête 052'!$A$1:$F$2000,2,FALSE),"")</f>
        <v>CGECP ST OUEN L AUMONE DVBIODIV</v>
      </c>
      <c r="C311" s="14">
        <f>IFERROR(VLOOKUP('Requête 052'!$A310,'Requête 052'!$A$1:$F$2000,3,FALSE),"")</f>
        <v>43807</v>
      </c>
      <c r="D311" s="5" t="str">
        <f>IFERROR(VLOOKUP('Requête 052'!$A310,'Requête 052'!$A$1:$F$2000,4,FALSE),"")</f>
        <v>DECHETS VERTS EN MELANGE</v>
      </c>
      <c r="E311" s="5" t="str">
        <f>IFERROR(VLOOKUP('Requête 052'!$A310,'Requête 052'!$A$1:$F$2000,5,FALSE),"")</f>
        <v>DECHETS VERTS EN MELANGE</v>
      </c>
      <c r="F311" s="5">
        <f>IFERROR(VLOOKUP('Requête 052'!$A310,'Requête 052'!$A$1:$F$2000,6,FALSE),"")</f>
        <v>3.7</v>
      </c>
      <c r="G311" s="15" t="str">
        <f>IFERROR(VLOOKUP(A311,'Fichier source CGECP'!$A$1:$F$1259,1,FALSE),"")</f>
        <v/>
      </c>
      <c r="H311" s="15" t="str">
        <f>IFERROR(VLOOKUP(A311,'Fichier source CGECP'!$A$1:$F$1259,2,FALSE),"")</f>
        <v/>
      </c>
      <c r="I311" s="38" t="str">
        <f>IFERROR(VLOOKUP(A311,'Fichier source CGECP'!$A$1:$F$1259,3,FALSE),"")</f>
        <v/>
      </c>
      <c r="J311" s="15" t="str">
        <f>IFERROR(VLOOKUP(A311,'Fichier source CGECP'!$A$1:$F$1259,4,FALSE),"")</f>
        <v/>
      </c>
      <c r="K311" s="15" t="str">
        <f>IFERROR(VLOOKUP(A311,'Fichier source CGECP'!$A$1:$F$1259,5,FALSE),"")</f>
        <v/>
      </c>
      <c r="L311" s="33" t="str">
        <f>IFERROR(IF(COUNTIFS($A$3:$A310,$A311,$B$3:$B310,$B311,$C$3:$C310,$C311,$D$3:$D310,$D311,$E$3:$E310,$E311,$F$3:$F310,$F311)&gt;0,"",VLOOKUP(A311,'Fichier source CGECP'!$A$1:$F$1259,6,FALSE)),"")</f>
        <v/>
      </c>
      <c r="M311" s="36" t="str">
        <f t="shared" si="25"/>
        <v/>
      </c>
      <c r="N311" s="35" t="str">
        <f t="shared" si="21"/>
        <v>Ok</v>
      </c>
      <c r="O311" s="35" t="str">
        <f t="shared" si="22"/>
        <v>Ecart</v>
      </c>
      <c r="P311" s="35" t="str">
        <f t="shared" si="23"/>
        <v>Ok</v>
      </c>
      <c r="Q311" s="35" t="str">
        <f t="shared" si="24"/>
        <v>Ecart</v>
      </c>
    </row>
    <row r="312" spans="1:17" ht="15.75" hidden="1" customHeight="1" x14ac:dyDescent="0.25">
      <c r="A312" s="12">
        <f>IFERROR(VLOOKUP('Requête 052'!$A311,'Requête 052'!$A$1:$F$2000,1,FALSE),"")</f>
        <v>4886</v>
      </c>
      <c r="B312" s="5" t="str">
        <f>IFERROR(VLOOKUP('Requête 052'!$A311,'Requête 052'!$A$1:$F$2000,2,FALSE),"")</f>
        <v>CGECP ST OUEN L AUMONE TDI</v>
      </c>
      <c r="C312" s="14">
        <f>IFERROR(VLOOKUP('Requête 052'!$A311,'Requête 052'!$A$1:$F$2000,3,FALSE),"")</f>
        <v>43808</v>
      </c>
      <c r="D312" s="5" t="str">
        <f>IFERROR(VLOOKUP('Requête 052'!$A311,'Requête 052'!$A$1:$F$2000,4,FALSE),"")</f>
        <v>ENCOMBRANTS</v>
      </c>
      <c r="E312" s="5" t="str">
        <f>IFERROR(VLOOKUP('Requête 052'!$A311,'Requête 052'!$A$1:$F$2000,5,FALSE),"")</f>
        <v>ENCOMBRANTS</v>
      </c>
      <c r="F312" s="5">
        <f>IFERROR(VLOOKUP('Requête 052'!$A311,'Requête 052'!$A$1:$F$2000,6,FALSE),"")</f>
        <v>8.5000000000000006E-2</v>
      </c>
      <c r="G312" s="15" t="str">
        <f>IFERROR(VLOOKUP(A312,'Fichier source CGECP'!$A$1:$F$1259,1,FALSE),"")</f>
        <v/>
      </c>
      <c r="H312" s="15" t="str">
        <f>IFERROR(VLOOKUP(A312,'Fichier source CGECP'!$A$1:$F$1259,2,FALSE),"")</f>
        <v/>
      </c>
      <c r="I312" s="38" t="str">
        <f>IFERROR(VLOOKUP(A312,'Fichier source CGECP'!$A$1:$F$1259,3,FALSE),"")</f>
        <v/>
      </c>
      <c r="J312" s="15" t="str">
        <f>IFERROR(VLOOKUP(A312,'Fichier source CGECP'!$A$1:$F$1259,4,FALSE),"")</f>
        <v/>
      </c>
      <c r="K312" s="15" t="str">
        <f>IFERROR(VLOOKUP(A312,'Fichier source CGECP'!$A$1:$F$1259,5,FALSE),"")</f>
        <v/>
      </c>
      <c r="L312" s="33" t="str">
        <f>IFERROR(IF(COUNTIFS($A$3:$A311,$A312,$B$3:$B311,$B312,$C$3:$C311,$C312,$D$3:$D311,$D312,$E$3:$E311,$E312,$F$3:$F311,$F312)&gt;0,"",VLOOKUP(A312,'Fichier source CGECP'!$A$1:$F$1259,6,FALSE)),"")</f>
        <v/>
      </c>
      <c r="M312" s="36" t="str">
        <f t="shared" si="25"/>
        <v/>
      </c>
      <c r="N312" s="35" t="str">
        <f t="shared" si="21"/>
        <v>Ok</v>
      </c>
      <c r="O312" s="35" t="str">
        <f t="shared" si="22"/>
        <v>Ecart</v>
      </c>
      <c r="P312" s="35" t="str">
        <f t="shared" si="23"/>
        <v>Ok</v>
      </c>
      <c r="Q312" s="35" t="str">
        <f t="shared" si="24"/>
        <v>Ecart</v>
      </c>
    </row>
    <row r="313" spans="1:17" ht="15.75" hidden="1" customHeight="1" x14ac:dyDescent="0.25">
      <c r="A313" s="12">
        <f>IFERROR(VLOOKUP('Requête 052'!$A312,'Requête 052'!$A$1:$F$2000,1,FALSE),"")</f>
        <v>4887</v>
      </c>
      <c r="B313" s="5" t="str">
        <f>IFERROR(VLOOKUP('Requête 052'!$A312,'Requête 052'!$A$1:$F$2000,2,FALSE),"")</f>
        <v>CGECP ST OUEN L AUMONE TDI</v>
      </c>
      <c r="C313" s="14">
        <f>IFERROR(VLOOKUP('Requête 052'!$A312,'Requête 052'!$A$1:$F$2000,3,FALSE),"")</f>
        <v>43808</v>
      </c>
      <c r="D313" s="5" t="str">
        <f>IFERROR(VLOOKUP('Requête 052'!$A312,'Requête 052'!$A$1:$F$2000,4,FALSE),"")</f>
        <v>ENCOMBRANTS</v>
      </c>
      <c r="E313" s="5" t="str">
        <f>IFERROR(VLOOKUP('Requête 052'!$A312,'Requête 052'!$A$1:$F$2000,5,FALSE),"")</f>
        <v>ENCOMBRANTS</v>
      </c>
      <c r="F313" s="5">
        <f>IFERROR(VLOOKUP('Requête 052'!$A312,'Requête 052'!$A$1:$F$2000,6,FALSE),"")</f>
        <v>2.8969999999999998</v>
      </c>
      <c r="G313" s="15" t="str">
        <f>IFERROR(VLOOKUP(A313,'Fichier source CGECP'!$A$1:$F$1259,1,FALSE),"")</f>
        <v/>
      </c>
      <c r="H313" s="15" t="str">
        <f>IFERROR(VLOOKUP(A313,'Fichier source CGECP'!$A$1:$F$1259,2,FALSE),"")</f>
        <v/>
      </c>
      <c r="I313" s="38" t="str">
        <f>IFERROR(VLOOKUP(A313,'Fichier source CGECP'!$A$1:$F$1259,3,FALSE),"")</f>
        <v/>
      </c>
      <c r="J313" s="15" t="str">
        <f>IFERROR(VLOOKUP(A313,'Fichier source CGECP'!$A$1:$F$1259,4,FALSE),"")</f>
        <v/>
      </c>
      <c r="K313" s="15" t="str">
        <f>IFERROR(VLOOKUP(A313,'Fichier source CGECP'!$A$1:$F$1259,5,FALSE),"")</f>
        <v/>
      </c>
      <c r="L313" s="33" t="str">
        <f>IFERROR(IF(COUNTIFS($A$3:$A312,$A313,$B$3:$B312,$B313,$C$3:$C312,$C313,$D$3:$D312,$D313,$E$3:$E312,$E313,$F$3:$F312,$F313)&gt;0,"",VLOOKUP(A313,'Fichier source CGECP'!$A$1:$F$1259,6,FALSE)),"")</f>
        <v/>
      </c>
      <c r="M313" s="36" t="str">
        <f t="shared" si="25"/>
        <v/>
      </c>
      <c r="N313" s="35" t="str">
        <f t="shared" si="21"/>
        <v>Ok</v>
      </c>
      <c r="O313" s="35" t="str">
        <f t="shared" si="22"/>
        <v>Ecart</v>
      </c>
      <c r="P313" s="35" t="str">
        <f t="shared" si="23"/>
        <v>Ok</v>
      </c>
      <c r="Q313" s="35" t="str">
        <f t="shared" si="24"/>
        <v>Ecart</v>
      </c>
    </row>
    <row r="314" spans="1:17" ht="15.75" hidden="1" customHeight="1" x14ac:dyDescent="0.25">
      <c r="A314" s="12">
        <f>IFERROR(VLOOKUP('Requête 052'!$A313,'Requête 052'!$A$1:$F$2000,1,FALSE),"")</f>
        <v>4889</v>
      </c>
      <c r="B314" s="5" t="str">
        <f>IFERROR(VLOOKUP('Requête 052'!$A313,'Requête 052'!$A$1:$F$2000,2,FALSE),"")</f>
        <v>CGECP ST OUEN L AUMONE TDI</v>
      </c>
      <c r="C314" s="14">
        <f>IFERROR(VLOOKUP('Requête 052'!$A313,'Requête 052'!$A$1:$F$2000,3,FALSE),"")</f>
        <v>43808</v>
      </c>
      <c r="D314" s="5" t="str">
        <f>IFERROR(VLOOKUP('Requête 052'!$A313,'Requête 052'!$A$1:$F$2000,4,FALSE),"")</f>
        <v>ORDURES MENAGERES</v>
      </c>
      <c r="E314" s="5" t="str">
        <f>IFERROR(VLOOKUP('Requête 052'!$A313,'Requête 052'!$A$1:$F$2000,5,FALSE),"")</f>
        <v>ORDURES MENAGERES</v>
      </c>
      <c r="F314" s="5">
        <f>IFERROR(VLOOKUP('Requête 052'!$A313,'Requête 052'!$A$1:$F$2000,6,FALSE),"")</f>
        <v>0.24</v>
      </c>
      <c r="G314" s="15">
        <f>IFERROR(VLOOKUP(A314,'Fichier source CGECP'!$A$1:$F$1259,1,FALSE),"")</f>
        <v>4889</v>
      </c>
      <c r="H314" s="15" t="str">
        <f>IFERROR(VLOOKUP(A314,'Fichier source CGECP'!$A$1:$F$1259,2,FALSE),"")</f>
        <v>CGECP</v>
      </c>
      <c r="I314" s="38">
        <f>IFERROR(VLOOKUP(A314,'Fichier source CGECP'!$A$1:$F$1259,3,FALSE),"")</f>
        <v>43808</v>
      </c>
      <c r="J314" s="15">
        <f>IFERROR(VLOOKUP(A314,'Fichier source CGECP'!$A$1:$F$1259,4,FALSE),"")</f>
        <v>0</v>
      </c>
      <c r="K314" s="15" t="str">
        <f>IFERROR(VLOOKUP(A314,'Fichier source CGECP'!$A$1:$F$1259,5,FALSE),"")</f>
        <v>ORDURES MENAGERES</v>
      </c>
      <c r="L314" s="33">
        <f>IFERROR(IF(COUNTIFS($A$3:$A313,$A314,$B$3:$B313,$B314,$C$3:$C313,$C314,$D$3:$D313,$D314,$E$3:$E313,$E314,$F$3:$F313,$F314)&gt;0,"",VLOOKUP(A314,'Fichier source CGECP'!$A$1:$F$1259,6,FALSE)),"")</f>
        <v>2.8</v>
      </c>
      <c r="M314" s="36">
        <f t="shared" si="25"/>
        <v>-2.5599999999999996</v>
      </c>
      <c r="N314" s="35" t="str">
        <f t="shared" si="21"/>
        <v>Ok</v>
      </c>
      <c r="O314" s="35" t="str">
        <f t="shared" si="22"/>
        <v>Ok</v>
      </c>
      <c r="P314" s="35" t="str">
        <f t="shared" si="23"/>
        <v>Ecart</v>
      </c>
      <c r="Q314" s="35" t="str">
        <f t="shared" si="24"/>
        <v>Ecart</v>
      </c>
    </row>
    <row r="315" spans="1:17" ht="15.75" hidden="1" customHeight="1" x14ac:dyDescent="0.25">
      <c r="A315" s="12">
        <f>IFERROR(VLOOKUP('Requête 052'!$A314,'Requête 052'!$A$1:$F$2000,1,FALSE),"")</f>
        <v>4890</v>
      </c>
      <c r="B315" s="5" t="str">
        <f>IFERROR(VLOOKUP('Requête 052'!$A314,'Requête 052'!$A$1:$F$2000,2,FALSE),"")</f>
        <v>CGECP ST OUEN L AUMONE UVEND</v>
      </c>
      <c r="C315" s="14">
        <f>IFERROR(VLOOKUP('Requête 052'!$A314,'Requête 052'!$A$1:$F$2000,3,FALSE),"")</f>
        <v>43808</v>
      </c>
      <c r="D315" s="5" t="str">
        <f>IFERROR(VLOOKUP('Requête 052'!$A314,'Requête 052'!$A$1:$F$2000,4,FALSE),"")</f>
        <v>ORDURES MENAGERES</v>
      </c>
      <c r="E315" s="5" t="str">
        <f>IFERROR(VLOOKUP('Requête 052'!$A314,'Requête 052'!$A$1:$F$2000,5,FALSE),"")</f>
        <v>ORDURES MENAGERES</v>
      </c>
      <c r="F315" s="5">
        <f>IFERROR(VLOOKUP('Requête 052'!$A314,'Requête 052'!$A$1:$F$2000,6,FALSE),"")</f>
        <v>2.12</v>
      </c>
      <c r="G315" s="15">
        <f>IFERROR(VLOOKUP(A315,'Fichier source CGECP'!$A$1:$F$1259,1,FALSE),"")</f>
        <v>4890</v>
      </c>
      <c r="H315" s="15" t="str">
        <f>IFERROR(VLOOKUP(A315,'Fichier source CGECP'!$A$1:$F$1259,2,FALSE),"")</f>
        <v>CGECP</v>
      </c>
      <c r="I315" s="46">
        <f>IFERROR(VLOOKUP(A315,'Fichier source CGECP'!$A$1:$F$1259,3,FALSE),"")</f>
        <v>43808</v>
      </c>
      <c r="J315" s="15">
        <f>IFERROR(VLOOKUP(A315,'Fichier source CGECP'!$A$1:$F$1259,4,FALSE),"")</f>
        <v>0</v>
      </c>
      <c r="K315" s="15" t="str">
        <f>IFERROR(VLOOKUP(A315,'Fichier source CGECP'!$A$1:$F$1259,5,FALSE),"")</f>
        <v>ORDURES MENAGERES</v>
      </c>
      <c r="L315" s="33">
        <f>IFERROR(IF(COUNTIFS($A$3:$A314,$A315,$B$3:$B314,$B315,$C$3:$C314,$C315,$D$3:$D314,$D315,$E$3:$E314,$E315,$F$3:$F314,$F315)&gt;0,"",VLOOKUP(A315,'Fichier source CGECP'!$A$1:$F$1259,6,FALSE)),"")</f>
        <v>1.52</v>
      </c>
      <c r="M315" s="36">
        <f t="shared" si="25"/>
        <v>0.60000000000000009</v>
      </c>
      <c r="N315" s="35" t="str">
        <f t="shared" si="21"/>
        <v>Ok</v>
      </c>
      <c r="O315" s="35" t="str">
        <f t="shared" si="22"/>
        <v>Ok</v>
      </c>
      <c r="P315" s="35" t="str">
        <f t="shared" si="23"/>
        <v>Ok</v>
      </c>
      <c r="Q315" s="35" t="str">
        <f t="shared" si="24"/>
        <v>Ok</v>
      </c>
    </row>
    <row r="316" spans="1:17" ht="15.75" hidden="1" customHeight="1" x14ac:dyDescent="0.25">
      <c r="A316" s="12">
        <f>IFERROR(VLOOKUP('Requête 052'!$A315,'Requête 052'!$A$1:$F$2000,1,FALSE),"")</f>
        <v>4892</v>
      </c>
      <c r="B316" s="5" t="str">
        <f>IFERROR(VLOOKUP('Requête 052'!$A315,'Requête 052'!$A$1:$F$2000,2,FALSE),"")</f>
        <v>CGECP ST OUEN L AUMONE UVEND</v>
      </c>
      <c r="C316" s="14">
        <f>IFERROR(VLOOKUP('Requête 052'!$A315,'Requête 052'!$A$1:$F$2000,3,FALSE),"")</f>
        <v>43808</v>
      </c>
      <c r="D316" s="5" t="str">
        <f>IFERROR(VLOOKUP('Requête 052'!$A315,'Requête 052'!$A$1:$F$2000,4,FALSE),"")</f>
        <v>REFUS DE TRI</v>
      </c>
      <c r="E316" s="5" t="str">
        <f>IFERROR(VLOOKUP('Requête 052'!$A315,'Requête 052'!$A$1:$F$2000,5,FALSE),"")</f>
        <v>REFUS DE TRI</v>
      </c>
      <c r="F316" s="5">
        <f>IFERROR(VLOOKUP('Requête 052'!$A315,'Requête 052'!$A$1:$F$2000,6,FALSE),"")</f>
        <v>0.41</v>
      </c>
      <c r="G316" s="15" t="str">
        <f>IFERROR(VLOOKUP(A316,'Fichier source CGECP'!$A$1:$F$1259,1,FALSE),"")</f>
        <v/>
      </c>
      <c r="H316" s="15" t="str">
        <f>IFERROR(VLOOKUP(A316,'Fichier source CGECP'!$A$1:$F$1259,2,FALSE),"")</f>
        <v/>
      </c>
      <c r="I316" s="38" t="str">
        <f>IFERROR(VLOOKUP(A316,'Fichier source CGECP'!$A$1:$F$1259,3,FALSE),"")</f>
        <v/>
      </c>
      <c r="J316" s="15" t="str">
        <f>IFERROR(VLOOKUP(A316,'Fichier source CGECP'!$A$1:$F$1259,4,FALSE),"")</f>
        <v/>
      </c>
      <c r="K316" s="15" t="str">
        <f>IFERROR(VLOOKUP(A316,'Fichier source CGECP'!$A$1:$F$1259,5,FALSE),"")</f>
        <v/>
      </c>
      <c r="L316" s="33" t="str">
        <f>IFERROR(IF(COUNTIFS($A$3:$A315,$A316,$B$3:$B315,$B316,$C$3:$C315,$C316,$D$3:$D315,$D316,$E$3:$E315,$E316,$F$3:$F315,$F316)&gt;0,"",VLOOKUP(A316,'Fichier source CGECP'!$A$1:$F$1259,6,FALSE)),"")</f>
        <v/>
      </c>
      <c r="M316" s="36" t="str">
        <f t="shared" si="25"/>
        <v/>
      </c>
      <c r="N316" s="35" t="str">
        <f t="shared" si="21"/>
        <v>Ok</v>
      </c>
      <c r="O316" s="35" t="str">
        <f t="shared" si="22"/>
        <v>Ecart</v>
      </c>
      <c r="P316" s="35" t="str">
        <f t="shared" si="23"/>
        <v>Ok</v>
      </c>
      <c r="Q316" s="35" t="str">
        <f t="shared" si="24"/>
        <v>Ecart</v>
      </c>
    </row>
    <row r="317" spans="1:17" ht="15.75" hidden="1" customHeight="1" x14ac:dyDescent="0.25">
      <c r="A317" s="12">
        <f>IFERROR(VLOOKUP('Requête 052'!$A316,'Requête 052'!$A$1:$F$2000,1,FALSE),"")</f>
        <v>4893</v>
      </c>
      <c r="B317" s="5" t="str">
        <f>IFERROR(VLOOKUP('Requête 052'!$A316,'Requête 052'!$A$1:$F$2000,2,FALSE),"")</f>
        <v>CGECP ST OUEN L AUMONE UVEND</v>
      </c>
      <c r="C317" s="14">
        <f>IFERROR(VLOOKUP('Requête 052'!$A316,'Requête 052'!$A$1:$F$2000,3,FALSE),"")</f>
        <v>43808</v>
      </c>
      <c r="D317" s="5" t="str">
        <f>IFERROR(VLOOKUP('Requête 052'!$A316,'Requête 052'!$A$1:$F$2000,4,FALSE),"")</f>
        <v>REFUS DE TRI</v>
      </c>
      <c r="E317" s="5" t="str">
        <f>IFERROR(VLOOKUP('Requête 052'!$A316,'Requête 052'!$A$1:$F$2000,5,FALSE),"")</f>
        <v>REFUS DE TRI</v>
      </c>
      <c r="F317" s="5">
        <f>IFERROR(VLOOKUP('Requête 052'!$A316,'Requête 052'!$A$1:$F$2000,6,FALSE),"")</f>
        <v>0.108</v>
      </c>
      <c r="G317" s="15" t="str">
        <f>IFERROR(VLOOKUP(A317,'Fichier source CGECP'!$A$1:$F$1259,1,FALSE),"")</f>
        <v/>
      </c>
      <c r="H317" s="15" t="str">
        <f>IFERROR(VLOOKUP(A317,'Fichier source CGECP'!$A$1:$F$1259,2,FALSE),"")</f>
        <v/>
      </c>
      <c r="I317" s="38" t="str">
        <f>IFERROR(VLOOKUP(A317,'Fichier source CGECP'!$A$1:$F$1259,3,FALSE),"")</f>
        <v/>
      </c>
      <c r="J317" s="15" t="str">
        <f>IFERROR(VLOOKUP(A317,'Fichier source CGECP'!$A$1:$F$1259,4,FALSE),"")</f>
        <v/>
      </c>
      <c r="K317" s="15" t="str">
        <f>IFERROR(VLOOKUP(A317,'Fichier source CGECP'!$A$1:$F$1259,5,FALSE),"")</f>
        <v/>
      </c>
      <c r="L317" s="33" t="str">
        <f>IFERROR(IF(COUNTIFS($A$3:$A316,$A317,$B$3:$B316,$B317,$C$3:$C316,$C317,$D$3:$D316,$D317,$E$3:$E316,$E317,$F$3:$F316,$F317)&gt;0,"",VLOOKUP(A317,'Fichier source CGECP'!$A$1:$F$1259,6,FALSE)),"")</f>
        <v/>
      </c>
      <c r="M317" s="36" t="str">
        <f t="shared" si="25"/>
        <v/>
      </c>
      <c r="N317" s="35" t="str">
        <f t="shared" si="21"/>
        <v>Ok</v>
      </c>
      <c r="O317" s="35" t="str">
        <f t="shared" si="22"/>
        <v>Ecart</v>
      </c>
      <c r="P317" s="35" t="str">
        <f t="shared" si="23"/>
        <v>Ok</v>
      </c>
      <c r="Q317" s="35" t="str">
        <f t="shared" si="24"/>
        <v>Ecart</v>
      </c>
    </row>
    <row r="318" spans="1:17" ht="15.75" hidden="1" customHeight="1" x14ac:dyDescent="0.25">
      <c r="A318" s="12">
        <f>IFERROR(VLOOKUP('Requête 052'!$A317,'Requête 052'!$A$1:$F$2000,1,FALSE),"")</f>
        <v>4895</v>
      </c>
      <c r="B318" s="5" t="str">
        <f>IFERROR(VLOOKUP('Requête 052'!$A317,'Requête 052'!$A$1:$F$2000,2,FALSE),"")</f>
        <v>CGECP ST OUEN L AUMONE TDI</v>
      </c>
      <c r="C318" s="14">
        <f>IFERROR(VLOOKUP('Requête 052'!$A317,'Requête 052'!$A$1:$F$2000,3,FALSE),"")</f>
        <v>43808</v>
      </c>
      <c r="D318" s="5" t="str">
        <f>IFERROR(VLOOKUP('Requête 052'!$A317,'Requête 052'!$A$1:$F$2000,4,FALSE),"")</f>
        <v>ENCOMBRANTS</v>
      </c>
      <c r="E318" s="5" t="str">
        <f>IFERROR(VLOOKUP('Requête 052'!$A317,'Requête 052'!$A$1:$F$2000,5,FALSE),"")</f>
        <v>ENCOMBRANTS</v>
      </c>
      <c r="F318" s="5">
        <f>IFERROR(VLOOKUP('Requête 052'!$A317,'Requête 052'!$A$1:$F$2000,6,FALSE),"")</f>
        <v>0.10100000000000001</v>
      </c>
      <c r="G318" s="15" t="str">
        <f>IFERROR(VLOOKUP(A318,'Fichier source CGECP'!$A$1:$F$1259,1,FALSE),"")</f>
        <v/>
      </c>
      <c r="H318" s="15" t="str">
        <f>IFERROR(VLOOKUP(A318,'Fichier source CGECP'!$A$1:$F$1259,2,FALSE),"")</f>
        <v/>
      </c>
      <c r="I318" s="38" t="str">
        <f>IFERROR(VLOOKUP(A318,'Fichier source CGECP'!$A$1:$F$1259,3,FALSE),"")</f>
        <v/>
      </c>
      <c r="J318" s="15" t="str">
        <f>IFERROR(VLOOKUP(A318,'Fichier source CGECP'!$A$1:$F$1259,4,FALSE),"")</f>
        <v/>
      </c>
      <c r="K318" s="15" t="str">
        <f>IFERROR(VLOOKUP(A318,'Fichier source CGECP'!$A$1:$F$1259,5,FALSE),"")</f>
        <v/>
      </c>
      <c r="L318" s="33" t="str">
        <f>IFERROR(IF(COUNTIFS($A$3:$A317,$A318,$B$3:$B317,$B318,$C$3:$C317,$C318,$D$3:$D317,$D318,$E$3:$E317,$E318,$F$3:$F317,$F318)&gt;0,"",VLOOKUP(A318,'Fichier source CGECP'!$A$1:$F$1259,6,FALSE)),"")</f>
        <v/>
      </c>
      <c r="M318" s="36" t="str">
        <f t="shared" si="25"/>
        <v/>
      </c>
      <c r="N318" s="35" t="str">
        <f t="shared" si="21"/>
        <v>Ok</v>
      </c>
      <c r="O318" s="35" t="str">
        <f t="shared" si="22"/>
        <v>Ecart</v>
      </c>
      <c r="P318" s="35" t="str">
        <f t="shared" si="23"/>
        <v>Ok</v>
      </c>
      <c r="Q318" s="35" t="str">
        <f t="shared" si="24"/>
        <v>Ecart</v>
      </c>
    </row>
    <row r="319" spans="1:17" ht="15.75" hidden="1" customHeight="1" x14ac:dyDescent="0.25">
      <c r="A319" s="12">
        <f>IFERROR(VLOOKUP('Requête 052'!$A318,'Requête 052'!$A$1:$F$2000,1,FALSE),"")</f>
        <v>4896</v>
      </c>
      <c r="B319" s="5" t="str">
        <f>IFERROR(VLOOKUP('Requête 052'!$A318,'Requête 052'!$A$1:$F$2000,2,FALSE),"")</f>
        <v>CGECP ST OUEN L AUMONE UVEND</v>
      </c>
      <c r="C319" s="14">
        <f>IFERROR(VLOOKUP('Requête 052'!$A318,'Requête 052'!$A$1:$F$2000,3,FALSE),"")</f>
        <v>43808</v>
      </c>
      <c r="D319" s="5" t="str">
        <f>IFERROR(VLOOKUP('Requête 052'!$A318,'Requête 052'!$A$1:$F$2000,4,FALSE),"")</f>
        <v>DECHETS INDUSTRIELS BANALS</v>
      </c>
      <c r="E319" s="5" t="str">
        <f>IFERROR(VLOOKUP('Requête 052'!$A318,'Requête 052'!$A$1:$F$2000,5,FALSE),"")</f>
        <v>DECHETS INDUSTRIELS BANALS</v>
      </c>
      <c r="F319" s="5">
        <f>IFERROR(VLOOKUP('Requête 052'!$A318,'Requête 052'!$A$1:$F$2000,6,FALSE),"")</f>
        <v>6.18</v>
      </c>
      <c r="G319" s="15">
        <f>IFERROR(VLOOKUP(A319,'Fichier source CGECP'!$A$1:$F$1259,1,FALSE),"")</f>
        <v>4896</v>
      </c>
      <c r="H319" s="15" t="str">
        <f>IFERROR(VLOOKUP(A319,'Fichier source CGECP'!$A$1:$F$1259,2,FALSE),"")</f>
        <v>CGECP</v>
      </c>
      <c r="I319" s="46">
        <f>IFERROR(VLOOKUP(A319,'Fichier source CGECP'!$A$1:$F$1259,3,FALSE),"")</f>
        <v>43808</v>
      </c>
      <c r="J319" s="15" t="str">
        <f>IFERROR(VLOOKUP(A319,'Fichier source CGECP'!$A$1:$F$1259,4,FALSE),"")</f>
        <v>DECHETS INDUSTRIELS BANALS</v>
      </c>
      <c r="K319" s="15" t="str">
        <f>IFERROR(VLOOKUP(A319,'Fichier source CGECP'!$A$1:$F$1259,5,FALSE),"")</f>
        <v>DECHETS INDUSTRIELS BANALS</v>
      </c>
      <c r="L319" s="33">
        <f>IFERROR(IF(COUNTIFS($A$3:$A318,$A319,$B$3:$B318,$B319,$C$3:$C318,$C319,$D$3:$D318,$D319,$E$3:$E318,$E319,$F$3:$F318,$F319)&gt;0,"",VLOOKUP(A319,'Fichier source CGECP'!$A$1:$F$1259,6,FALSE)),"")</f>
        <v>0.24</v>
      </c>
      <c r="M319" s="36">
        <f t="shared" si="25"/>
        <v>5.9399999999999995</v>
      </c>
      <c r="N319" s="35" t="str">
        <f t="shared" si="21"/>
        <v>Ok</v>
      </c>
      <c r="O319" s="35" t="str">
        <f t="shared" si="22"/>
        <v>Ok</v>
      </c>
      <c r="P319" s="35" t="str">
        <f t="shared" si="23"/>
        <v>Ok</v>
      </c>
      <c r="Q319" s="35" t="str">
        <f t="shared" si="24"/>
        <v>Ok</v>
      </c>
    </row>
    <row r="320" spans="1:17" ht="15.75" hidden="1" customHeight="1" x14ac:dyDescent="0.25">
      <c r="A320" s="12">
        <f>IFERROR(VLOOKUP('Requête 052'!$A319,'Requête 052'!$A$1:$F$2000,1,FALSE),"")</f>
        <v>4901</v>
      </c>
      <c r="B320" s="5" t="str">
        <f>IFERROR(VLOOKUP('Requête 052'!$A319,'Requête 052'!$A$1:$F$2000,2,FALSE),"")</f>
        <v>CGECP ST OUEN L AUMONE TDI</v>
      </c>
      <c r="C320" s="14">
        <f>IFERROR(VLOOKUP('Requête 052'!$A319,'Requête 052'!$A$1:$F$2000,3,FALSE),"")</f>
        <v>43808</v>
      </c>
      <c r="D320" s="5" t="str">
        <f>IFERROR(VLOOKUP('Requête 052'!$A319,'Requête 052'!$A$1:$F$2000,4,FALSE),"")</f>
        <v>ENCOMBRANTS</v>
      </c>
      <c r="E320" s="5" t="str">
        <f>IFERROR(VLOOKUP('Requête 052'!$A319,'Requête 052'!$A$1:$F$2000,5,FALSE),"")</f>
        <v>ENCOMBRANTS</v>
      </c>
      <c r="F320" s="5">
        <f>IFERROR(VLOOKUP('Requête 052'!$A319,'Requête 052'!$A$1:$F$2000,6,FALSE),"")</f>
        <v>2.2799999999999998</v>
      </c>
      <c r="G320" s="15">
        <f>IFERROR(VLOOKUP(A320,'Fichier source CGECP'!$A$1:$F$1259,1,FALSE),"")</f>
        <v>4901</v>
      </c>
      <c r="H320" s="15" t="str">
        <f>IFERROR(VLOOKUP(A320,'Fichier source CGECP'!$A$1:$F$1259,2,FALSE),"")</f>
        <v>CGECP</v>
      </c>
      <c r="I320" s="38">
        <f>IFERROR(VLOOKUP(A320,'Fichier source CGECP'!$A$1:$F$1259,3,FALSE),"")</f>
        <v>43808</v>
      </c>
      <c r="J320" s="15">
        <f>IFERROR(VLOOKUP(A320,'Fichier source CGECP'!$A$1:$F$1259,4,FALSE),"")</f>
        <v>0</v>
      </c>
      <c r="K320" s="15" t="str">
        <f>IFERROR(VLOOKUP(A320,'Fichier source CGECP'!$A$1:$F$1259,5,FALSE),"")</f>
        <v>ENCOMBRANTS</v>
      </c>
      <c r="L320" s="33">
        <f>IFERROR(IF(COUNTIFS($A$3:$A319,$A320,$B$3:$B319,$B320,$C$3:$C319,$C320,$D$3:$D319,$D320,$E$3:$E319,$E320,$F$3:$F319,$F320)&gt;0,"",VLOOKUP(A320,'Fichier source CGECP'!$A$1:$F$1259,6,FALSE)),"")</f>
        <v>3.34</v>
      </c>
      <c r="M320" s="36">
        <f t="shared" si="25"/>
        <v>-1.06</v>
      </c>
      <c r="N320" s="35" t="str">
        <f t="shared" si="21"/>
        <v>Ok</v>
      </c>
      <c r="O320" s="35" t="str">
        <f t="shared" si="22"/>
        <v>Ok</v>
      </c>
      <c r="P320" s="35" t="str">
        <f t="shared" si="23"/>
        <v>Ecart</v>
      </c>
      <c r="Q320" s="35" t="str">
        <f t="shared" si="24"/>
        <v>Ecart</v>
      </c>
    </row>
    <row r="321" spans="1:17" ht="15.75" hidden="1" customHeight="1" x14ac:dyDescent="0.25">
      <c r="A321" s="12">
        <f>IFERROR(VLOOKUP('Requête 052'!$A320,'Requête 052'!$A$1:$F$2000,1,FALSE),"")</f>
        <v>4902</v>
      </c>
      <c r="B321" s="5" t="str">
        <f>IFERROR(VLOOKUP('Requête 052'!$A320,'Requête 052'!$A$1:$F$2000,2,FALSE),"")</f>
        <v>CGECP ST OUEN L AUMONE UVEND</v>
      </c>
      <c r="C321" s="14">
        <f>IFERROR(VLOOKUP('Requête 052'!$A320,'Requête 052'!$A$1:$F$2000,3,FALSE),"")</f>
        <v>43808</v>
      </c>
      <c r="D321" s="5" t="str">
        <f>IFERROR(VLOOKUP('Requête 052'!$A320,'Requête 052'!$A$1:$F$2000,4,FALSE),"")</f>
        <v>ORDURES MENAGERES</v>
      </c>
      <c r="E321" s="5" t="str">
        <f>IFERROR(VLOOKUP('Requête 052'!$A320,'Requête 052'!$A$1:$F$2000,5,FALSE),"")</f>
        <v>ORDURES MENAGERES</v>
      </c>
      <c r="F321" s="5">
        <f>IFERROR(VLOOKUP('Requête 052'!$A320,'Requête 052'!$A$1:$F$2000,6,FALSE),"")</f>
        <v>6.44</v>
      </c>
      <c r="G321" s="15">
        <f>IFERROR(VLOOKUP(A321,'Fichier source CGECP'!$A$1:$F$1259,1,FALSE),"")</f>
        <v>4902</v>
      </c>
      <c r="H321" s="15" t="str">
        <f>IFERROR(VLOOKUP(A321,'Fichier source CGECP'!$A$1:$F$1259,2,FALSE),"")</f>
        <v>CGECP</v>
      </c>
      <c r="I321" s="38">
        <f>IFERROR(VLOOKUP(A321,'Fichier source CGECP'!$A$1:$F$1259,3,FALSE),"")</f>
        <v>43808</v>
      </c>
      <c r="J321" s="15" t="str">
        <f>IFERROR(VLOOKUP(A321,'Fichier source CGECP'!$A$1:$F$1259,4,FALSE),"")</f>
        <v>BOIS B BRUT</v>
      </c>
      <c r="K321" s="15" t="str">
        <f>IFERROR(VLOOKUP(A321,'Fichier source CGECP'!$A$1:$F$1259,5,FALSE),"")</f>
        <v>BOIS B BRUT</v>
      </c>
      <c r="L321" s="33">
        <f>IFERROR(IF(COUNTIFS($A$3:$A320,$A321,$B$3:$B320,$B321,$C$3:$C320,$C321,$D$3:$D320,$D321,$E$3:$E320,$E321,$F$3:$F320,$F321)&gt;0,"",VLOOKUP(A321,'Fichier source CGECP'!$A$1:$F$1259,6,FALSE)),"")</f>
        <v>1.88</v>
      </c>
      <c r="M321" s="36">
        <f t="shared" si="25"/>
        <v>4.5600000000000005</v>
      </c>
      <c r="N321" s="35" t="str">
        <f t="shared" si="21"/>
        <v>Ok</v>
      </c>
      <c r="O321" s="35" t="str">
        <f t="shared" si="22"/>
        <v>Ecart</v>
      </c>
      <c r="P321" s="35" t="str">
        <f t="shared" si="23"/>
        <v>Ok</v>
      </c>
      <c r="Q321" s="35" t="str">
        <f t="shared" si="24"/>
        <v>Ecart</v>
      </c>
    </row>
    <row r="322" spans="1:17" ht="15.75" hidden="1" customHeight="1" x14ac:dyDescent="0.25">
      <c r="A322" s="12">
        <f>IFERROR(VLOOKUP('Requête 052'!$A321,'Requête 052'!$A$1:$F$2000,1,FALSE),"")</f>
        <v>4903</v>
      </c>
      <c r="B322" s="5" t="str">
        <f>IFERROR(VLOOKUP('Requête 052'!$A321,'Requête 052'!$A$1:$F$2000,2,FALSE),"")</f>
        <v>CGECP ST OUEN L AUMONE TDI</v>
      </c>
      <c r="C322" s="14">
        <f>IFERROR(VLOOKUP('Requête 052'!$A321,'Requête 052'!$A$1:$F$2000,3,FALSE),"")</f>
        <v>43808</v>
      </c>
      <c r="D322" s="5" t="str">
        <f>IFERROR(VLOOKUP('Requête 052'!$A321,'Requête 052'!$A$1:$F$2000,4,FALSE),"")</f>
        <v>CARTONS DE DECHETTERIE - 1.04.00</v>
      </c>
      <c r="E322" s="5" t="str">
        <f>IFERROR(VLOOKUP('Requête 052'!$A321,'Requête 052'!$A$1:$F$2000,5,FALSE),"")</f>
        <v>MATIERE VALO EN MELANGE</v>
      </c>
      <c r="F322" s="5">
        <f>IFERROR(VLOOKUP('Requête 052'!$A321,'Requête 052'!$A$1:$F$2000,6,FALSE),"")</f>
        <v>4.8600000000000003</v>
      </c>
      <c r="G322" s="15" t="str">
        <f>IFERROR(VLOOKUP(A322,'Fichier source CGECP'!$A$1:$F$1259,1,FALSE),"")</f>
        <v/>
      </c>
      <c r="H322" s="15" t="str">
        <f>IFERROR(VLOOKUP(A322,'Fichier source CGECP'!$A$1:$F$1259,2,FALSE),"")</f>
        <v/>
      </c>
      <c r="I322" s="38" t="str">
        <f>IFERROR(VLOOKUP(A322,'Fichier source CGECP'!$A$1:$F$1259,3,FALSE),"")</f>
        <v/>
      </c>
      <c r="J322" s="15" t="str">
        <f>IFERROR(VLOOKUP(A322,'Fichier source CGECP'!$A$1:$F$1259,4,FALSE),"")</f>
        <v/>
      </c>
      <c r="K322" s="15" t="str">
        <f>IFERROR(VLOOKUP(A322,'Fichier source CGECP'!$A$1:$F$1259,5,FALSE),"")</f>
        <v/>
      </c>
      <c r="L322" s="33" t="str">
        <f>IFERROR(IF(COUNTIFS($A$3:$A321,$A322,$B$3:$B321,$B322,$C$3:$C321,$C322,$D$3:$D321,$D322,$E$3:$E321,$E322,$F$3:$F321,$F322)&gt;0,"",VLOOKUP(A322,'Fichier source CGECP'!$A$1:$F$1259,6,FALSE)),"")</f>
        <v/>
      </c>
      <c r="M322" s="36" t="str">
        <f t="shared" si="25"/>
        <v/>
      </c>
      <c r="N322" s="35" t="str">
        <f t="shared" si="21"/>
        <v>Ok</v>
      </c>
      <c r="O322" s="35" t="str">
        <f t="shared" si="22"/>
        <v>Ecart</v>
      </c>
      <c r="P322" s="35" t="str">
        <f t="shared" si="23"/>
        <v>Ok</v>
      </c>
      <c r="Q322" s="35" t="str">
        <f t="shared" si="24"/>
        <v>Ecart</v>
      </c>
    </row>
    <row r="323" spans="1:17" ht="15.75" hidden="1" customHeight="1" x14ac:dyDescent="0.25">
      <c r="A323" s="12">
        <f>IFERROR(VLOOKUP('Requête 052'!$A322,'Requête 052'!$A$1:$F$2000,1,FALSE),"")</f>
        <v>4907</v>
      </c>
      <c r="B323" s="5" t="str">
        <f>IFERROR(VLOOKUP('Requête 052'!$A322,'Requête 052'!$A$1:$F$2000,2,FALSE),"")</f>
        <v>CGECP ST OUEN L AUMONE TDI</v>
      </c>
      <c r="C323" s="14">
        <f>IFERROR(VLOOKUP('Requête 052'!$A322,'Requête 052'!$A$1:$F$2000,3,FALSE),"")</f>
        <v>43808</v>
      </c>
      <c r="D323" s="5" t="str">
        <f>IFERROR(VLOOKUP('Requête 052'!$A322,'Requête 052'!$A$1:$F$2000,4,FALSE),"")</f>
        <v>ONDULES RECUPERES - 1.05.00</v>
      </c>
      <c r="E323" s="5" t="str">
        <f>IFERROR(VLOOKUP('Requête 052'!$A322,'Requête 052'!$A$1:$F$2000,5,FALSE),"")</f>
        <v>CARTONS</v>
      </c>
      <c r="F323" s="5">
        <f>IFERROR(VLOOKUP('Requête 052'!$A322,'Requête 052'!$A$1:$F$2000,6,FALSE),"")</f>
        <v>1.92</v>
      </c>
      <c r="G323" s="15">
        <f>IFERROR(VLOOKUP(A323,'Fichier source CGECP'!$A$1:$F$1259,1,FALSE),"")</f>
        <v>4907</v>
      </c>
      <c r="H323" s="15" t="str">
        <f>IFERROR(VLOOKUP(A323,'Fichier source CGECP'!$A$1:$F$1259,2,FALSE),"")</f>
        <v>CGECP</v>
      </c>
      <c r="I323" s="38">
        <f>IFERROR(VLOOKUP(A323,'Fichier source CGECP'!$A$1:$F$1259,3,FALSE),"")</f>
        <v>43808</v>
      </c>
      <c r="J323" s="15">
        <f>IFERROR(VLOOKUP(A323,'Fichier source CGECP'!$A$1:$F$1259,4,FALSE),"")</f>
        <v>0</v>
      </c>
      <c r="K323" s="15" t="str">
        <f>IFERROR(VLOOKUP(A323,'Fichier source CGECP'!$A$1:$F$1259,5,FALSE),"")</f>
        <v>CARTONS</v>
      </c>
      <c r="L323" s="33">
        <f>IFERROR(IF(COUNTIFS($A$3:$A322,$A323,$B$3:$B322,$B323,$C$3:$C322,$C323,$D$3:$D322,$D323,$E$3:$E322,$E323,$F$3:$F322,$F323)&gt;0,"",VLOOKUP(A323,'Fichier source CGECP'!$A$1:$F$1259,6,FALSE)),"")</f>
        <v>2.3119999999999998</v>
      </c>
      <c r="M323" s="36">
        <f t="shared" si="25"/>
        <v>-0.3919999999999999</v>
      </c>
      <c r="N323" s="35" t="str">
        <f t="shared" si="21"/>
        <v>Ok</v>
      </c>
      <c r="O323" s="35" t="str">
        <f t="shared" si="22"/>
        <v>Ok</v>
      </c>
      <c r="P323" s="35" t="str">
        <f t="shared" si="23"/>
        <v>Ecart</v>
      </c>
      <c r="Q323" s="35" t="str">
        <f t="shared" si="24"/>
        <v>Ecart</v>
      </c>
    </row>
    <row r="324" spans="1:17" ht="15.75" hidden="1" customHeight="1" x14ac:dyDescent="0.25">
      <c r="A324" s="12">
        <f>IFERROR(VLOOKUP('Requête 052'!$A323,'Requête 052'!$A$1:$F$2000,1,FALSE),"")</f>
        <v>4907</v>
      </c>
      <c r="B324" s="5" t="str">
        <f>IFERROR(VLOOKUP('Requête 052'!$A323,'Requête 052'!$A$1:$F$2000,2,FALSE),"")</f>
        <v>CGECP ST OUEN L AUMONE TDI</v>
      </c>
      <c r="C324" s="14">
        <f>IFERROR(VLOOKUP('Requête 052'!$A323,'Requête 052'!$A$1:$F$2000,3,FALSE),"")</f>
        <v>43808</v>
      </c>
      <c r="D324" s="5" t="str">
        <f>IFERROR(VLOOKUP('Requête 052'!$A323,'Requête 052'!$A$1:$F$2000,4,FALSE),"")</f>
        <v>ONDULES RECUPERES - 1.05.00</v>
      </c>
      <c r="E324" s="5" t="str">
        <f>IFERROR(VLOOKUP('Requête 052'!$A323,'Requête 052'!$A$1:$F$2000,5,FALSE),"")</f>
        <v>CARTONS</v>
      </c>
      <c r="F324" s="5">
        <f>IFERROR(VLOOKUP('Requête 052'!$A323,'Requête 052'!$A$1:$F$2000,6,FALSE),"")</f>
        <v>1.92</v>
      </c>
      <c r="G324" s="15">
        <f>IFERROR(VLOOKUP(A324,'Fichier source CGECP'!$A$1:$F$1259,1,FALSE),"")</f>
        <v>4907</v>
      </c>
      <c r="H324" s="15" t="str">
        <f>IFERROR(VLOOKUP(A324,'Fichier source CGECP'!$A$1:$F$1259,2,FALSE),"")</f>
        <v>CGECP</v>
      </c>
      <c r="I324" s="38">
        <f>IFERROR(VLOOKUP(A324,'Fichier source CGECP'!$A$1:$F$1259,3,FALSE),"")</f>
        <v>43808</v>
      </c>
      <c r="J324" s="15">
        <f>IFERROR(VLOOKUP(A324,'Fichier source CGECP'!$A$1:$F$1259,4,FALSE),"")</f>
        <v>0</v>
      </c>
      <c r="K324" s="15" t="str">
        <f>IFERROR(VLOOKUP(A324,'Fichier source CGECP'!$A$1:$F$1259,5,FALSE),"")</f>
        <v>CARTONS</v>
      </c>
      <c r="L324" s="33" t="str">
        <f>IFERROR(IF(COUNTIFS($A$3:$A323,$A324,$B$3:$B323,$B324,$C$3:$C323,$C324,$D$3:$D323,$D324,$E$3:$E323,$E324,$F$3:$F323,$F324)&gt;0,"",VLOOKUP(A324,'Fichier source CGECP'!$A$1:$F$1259,6,FALSE)),"")</f>
        <v/>
      </c>
      <c r="M324" s="36" t="str">
        <f t="shared" si="25"/>
        <v/>
      </c>
      <c r="N324" s="35" t="str">
        <f t="shared" ref="N324:N387" si="26">IFERROR(IF(SEARCH(H324,B324,1),"Ok","Ecart"),"")</f>
        <v>Ok</v>
      </c>
      <c r="O324" s="35" t="str">
        <f t="shared" ref="O324:O387" si="27">IFERROR(IF(E324=K324,"Ok","Ecart"),"")</f>
        <v>Ok</v>
      </c>
      <c r="P324" s="35" t="str">
        <f t="shared" ref="P324:P387" si="28">IFERROR(IF(M324&gt;=0,"Ok","Ecart"),"")</f>
        <v>Ok</v>
      </c>
      <c r="Q324" s="35" t="str">
        <f t="shared" ref="Q324:Q387" si="29">IFERROR(IF(OR(P324="Ecart",O324="Ecart",N324="Ecart"),"Ecart","Ok"),"")</f>
        <v>Ok</v>
      </c>
    </row>
    <row r="325" spans="1:17" ht="15.75" hidden="1" customHeight="1" x14ac:dyDescent="0.25">
      <c r="A325" s="12">
        <f>IFERROR(VLOOKUP('Requête 052'!$A324,'Requête 052'!$A$1:$F$2000,1,FALSE),"")</f>
        <v>4910</v>
      </c>
      <c r="B325" s="5" t="str">
        <f>IFERROR(VLOOKUP('Requête 052'!$A324,'Requête 052'!$A$1:$F$2000,2,FALSE),"")</f>
        <v>CGECP ST OUEN L AUMONE TDI</v>
      </c>
      <c r="C325" s="14">
        <f>IFERROR(VLOOKUP('Requête 052'!$A324,'Requête 052'!$A$1:$F$2000,3,FALSE),"")</f>
        <v>43808</v>
      </c>
      <c r="D325" s="5" t="str">
        <f>IFERROR(VLOOKUP('Requête 052'!$A324,'Requête 052'!$A$1:$F$2000,4,FALSE),"")</f>
        <v>ENCOMBRANTS</v>
      </c>
      <c r="E325" s="5" t="str">
        <f>IFERROR(VLOOKUP('Requête 052'!$A324,'Requête 052'!$A$1:$F$2000,5,FALSE),"")</f>
        <v>ENCOMBRANTS</v>
      </c>
      <c r="F325" s="5">
        <f>IFERROR(VLOOKUP('Requête 052'!$A324,'Requête 052'!$A$1:$F$2000,6,FALSE),"")</f>
        <v>8.36</v>
      </c>
      <c r="G325" s="15">
        <f>IFERROR(VLOOKUP(A325,'Fichier source CGECP'!$A$1:$F$1259,1,FALSE),"")</f>
        <v>4910</v>
      </c>
      <c r="H325" s="15" t="str">
        <f>IFERROR(VLOOKUP(A325,'Fichier source CGECP'!$A$1:$F$1259,2,FALSE),"")</f>
        <v>CGECP</v>
      </c>
      <c r="I325" s="46">
        <f>IFERROR(VLOOKUP(A325,'Fichier source CGECP'!$A$1:$F$1259,3,FALSE),"")</f>
        <v>43808</v>
      </c>
      <c r="J325" s="15">
        <f>IFERROR(VLOOKUP(A325,'Fichier source CGECP'!$A$1:$F$1259,4,FALSE),"")</f>
        <v>0</v>
      </c>
      <c r="K325" s="15" t="str">
        <f>IFERROR(VLOOKUP(A325,'Fichier source CGECP'!$A$1:$F$1259,5,FALSE),"")</f>
        <v>ENCOMBRANTS</v>
      </c>
      <c r="L325" s="33">
        <f>IFERROR(IF(COUNTIFS($A$3:$A324,$A325,$B$3:$B324,$B325,$C$3:$C324,$C325,$D$3:$D324,$D325,$E$3:$E324,$E325,$F$3:$F324,$F325)&gt;0,"",VLOOKUP(A325,'Fichier source CGECP'!$A$1:$F$1259,6,FALSE)),"")</f>
        <v>5.8</v>
      </c>
      <c r="M325" s="36">
        <f t="shared" si="25"/>
        <v>2.5599999999999996</v>
      </c>
      <c r="N325" s="35" t="str">
        <f t="shared" si="26"/>
        <v>Ok</v>
      </c>
      <c r="O325" s="35" t="str">
        <f t="shared" si="27"/>
        <v>Ok</v>
      </c>
      <c r="P325" s="35" t="str">
        <f t="shared" si="28"/>
        <v>Ok</v>
      </c>
      <c r="Q325" s="35" t="str">
        <f t="shared" si="29"/>
        <v>Ok</v>
      </c>
    </row>
    <row r="326" spans="1:17" ht="15.75" hidden="1" customHeight="1" x14ac:dyDescent="0.25">
      <c r="A326" s="12">
        <f>IFERROR(VLOOKUP('Requête 052'!$A325,'Requête 052'!$A$1:$F$2000,1,FALSE),"")</f>
        <v>4912</v>
      </c>
      <c r="B326" s="5" t="str">
        <f>IFERROR(VLOOKUP('Requête 052'!$A325,'Requête 052'!$A$1:$F$2000,2,FALSE),"")</f>
        <v>CGECP ST OUEN L AUMONE TDI</v>
      </c>
      <c r="C326" s="14">
        <f>IFERROR(VLOOKUP('Requête 052'!$A325,'Requête 052'!$A$1:$F$2000,3,FALSE),"")</f>
        <v>43808</v>
      </c>
      <c r="D326" s="5" t="str">
        <f>IFERROR(VLOOKUP('Requête 052'!$A325,'Requête 052'!$A$1:$F$2000,4,FALSE),"")</f>
        <v>FERRAILLES A BROYER (FAB)</v>
      </c>
      <c r="E326" s="5" t="str">
        <f>IFERROR(VLOOKUP('Requête 052'!$A325,'Requête 052'!$A$1:$F$2000,5,FALSE),"")</f>
        <v>FERRAILLES A BROYER (FAB)</v>
      </c>
      <c r="F326" s="5">
        <f>IFERROR(VLOOKUP('Requête 052'!$A325,'Requête 052'!$A$1:$F$2000,6,FALSE),"")</f>
        <v>0.08</v>
      </c>
      <c r="G326" s="15" t="str">
        <f>IFERROR(VLOOKUP(A326,'Fichier source CGECP'!$A$1:$F$1259,1,FALSE),"")</f>
        <v/>
      </c>
      <c r="H326" s="15" t="str">
        <f>IFERROR(VLOOKUP(A326,'Fichier source CGECP'!$A$1:$F$1259,2,FALSE),"")</f>
        <v/>
      </c>
      <c r="I326" s="38" t="str">
        <f>IFERROR(VLOOKUP(A326,'Fichier source CGECP'!$A$1:$F$1259,3,FALSE),"")</f>
        <v/>
      </c>
      <c r="J326" s="15" t="str">
        <f>IFERROR(VLOOKUP(A326,'Fichier source CGECP'!$A$1:$F$1259,4,FALSE),"")</f>
        <v/>
      </c>
      <c r="K326" s="15" t="str">
        <f>IFERROR(VLOOKUP(A326,'Fichier source CGECP'!$A$1:$F$1259,5,FALSE),"")</f>
        <v/>
      </c>
      <c r="L326" s="33" t="str">
        <f>IFERROR(IF(COUNTIFS($A$3:$A325,$A326,$B$3:$B325,$B326,$C$3:$C325,$C326,$D$3:$D325,$D326,$E$3:$E325,$E326,$F$3:$F325,$F326)&gt;0,"",VLOOKUP(A326,'Fichier source CGECP'!$A$1:$F$1259,6,FALSE)),"")</f>
        <v/>
      </c>
      <c r="M326" s="36" t="str">
        <f t="shared" si="25"/>
        <v/>
      </c>
      <c r="N326" s="35" t="str">
        <f t="shared" si="26"/>
        <v>Ok</v>
      </c>
      <c r="O326" s="35" t="str">
        <f t="shared" si="27"/>
        <v>Ecart</v>
      </c>
      <c r="P326" s="35" t="str">
        <f t="shared" si="28"/>
        <v>Ok</v>
      </c>
      <c r="Q326" s="35" t="str">
        <f t="shared" si="29"/>
        <v>Ecart</v>
      </c>
    </row>
    <row r="327" spans="1:17" ht="15.75" hidden="1" customHeight="1" x14ac:dyDescent="0.25">
      <c r="A327" s="12">
        <f>IFERROR(VLOOKUP('Requête 052'!$A326,'Requête 052'!$A$1:$F$2000,1,FALSE),"")</f>
        <v>4914</v>
      </c>
      <c r="B327" s="5" t="str">
        <f>IFERROR(VLOOKUP('Requête 052'!$A326,'Requête 052'!$A$1:$F$2000,2,FALSE),"")</f>
        <v>CGECP ST OUEN L AUMONE TDI</v>
      </c>
      <c r="C327" s="14">
        <f>IFERROR(VLOOKUP('Requête 052'!$A326,'Requête 052'!$A$1:$F$2000,3,FALSE),"")</f>
        <v>43808</v>
      </c>
      <c r="D327" s="5" t="str">
        <f>IFERROR(VLOOKUP('Requête 052'!$A326,'Requête 052'!$A$1:$F$2000,4,FALSE),"")</f>
        <v>CARTONS ET SACHES PLAST - 1.04.00</v>
      </c>
      <c r="E327" s="5" t="str">
        <f>IFERROR(VLOOKUP('Requête 052'!$A326,'Requête 052'!$A$1:$F$2000,5,FALSE),"")</f>
        <v>CARTONS</v>
      </c>
      <c r="F327" s="5">
        <f>IFERROR(VLOOKUP('Requête 052'!$A326,'Requête 052'!$A$1:$F$2000,6,FALSE),"")</f>
        <v>2.82</v>
      </c>
      <c r="G327" s="15">
        <f>IFERROR(VLOOKUP(A327,'Fichier source CGECP'!$A$1:$F$1259,1,FALSE),"")</f>
        <v>4914</v>
      </c>
      <c r="H327" s="15" t="str">
        <f>IFERROR(VLOOKUP(A327,'Fichier source CGECP'!$A$1:$F$1259,2,FALSE),"")</f>
        <v>CGECP</v>
      </c>
      <c r="I327" s="38">
        <f>IFERROR(VLOOKUP(A327,'Fichier source CGECP'!$A$1:$F$1259,3,FALSE),"")</f>
        <v>43808</v>
      </c>
      <c r="J327" s="15" t="str">
        <f>IFERROR(VLOOKUP(A327,'Fichier source CGECP'!$A$1:$F$1259,4,FALSE),"")</f>
        <v>CARTONS ET SACHES PLAST - 1.04.00</v>
      </c>
      <c r="K327" s="15" t="str">
        <f>IFERROR(VLOOKUP(A327,'Fichier source CGECP'!$A$1:$F$1259,5,FALSE),"")</f>
        <v>CARTONS ET SACHES PLAST - 1.04.00</v>
      </c>
      <c r="L327" s="33">
        <f>IFERROR(IF(COUNTIFS($A$3:$A326,$A327,$B$3:$B326,$B327,$C$3:$C326,$C327,$D$3:$D326,$D327,$E$3:$E326,$E327,$F$3:$F326,$F327)&gt;0,"",VLOOKUP(A327,'Fichier source CGECP'!$A$1:$F$1259,6,FALSE)),"")</f>
        <v>2.8969999999999998</v>
      </c>
      <c r="M327" s="36">
        <f t="shared" si="25"/>
        <v>-7.6999999999999957E-2</v>
      </c>
      <c r="N327" s="35" t="str">
        <f t="shared" si="26"/>
        <v>Ok</v>
      </c>
      <c r="O327" s="35" t="str">
        <f t="shared" si="27"/>
        <v>Ecart</v>
      </c>
      <c r="P327" s="35" t="str">
        <f t="shared" si="28"/>
        <v>Ecart</v>
      </c>
      <c r="Q327" s="35" t="str">
        <f t="shared" si="29"/>
        <v>Ecart</v>
      </c>
    </row>
    <row r="328" spans="1:17" ht="15.75" hidden="1" customHeight="1" x14ac:dyDescent="0.25">
      <c r="A328" s="12">
        <f>IFERROR(VLOOKUP('Requête 052'!$A327,'Requête 052'!$A$1:$F$2000,1,FALSE),"")</f>
        <v>4914</v>
      </c>
      <c r="B328" s="5" t="str">
        <f>IFERROR(VLOOKUP('Requête 052'!$A327,'Requête 052'!$A$1:$F$2000,2,FALSE),"")</f>
        <v>CGECP ST OUEN L AUMONE TDI</v>
      </c>
      <c r="C328" s="14">
        <f>IFERROR(VLOOKUP('Requête 052'!$A327,'Requête 052'!$A$1:$F$2000,3,FALSE),"")</f>
        <v>43808</v>
      </c>
      <c r="D328" s="5" t="str">
        <f>IFERROR(VLOOKUP('Requête 052'!$A327,'Requête 052'!$A$1:$F$2000,4,FALSE),"")</f>
        <v>CARTONS ET SACHES PLAST - 1.04.00</v>
      </c>
      <c r="E328" s="5" t="str">
        <f>IFERROR(VLOOKUP('Requête 052'!$A327,'Requête 052'!$A$1:$F$2000,5,FALSE),"")</f>
        <v>CARTONS</v>
      </c>
      <c r="F328" s="5">
        <f>IFERROR(VLOOKUP('Requête 052'!$A327,'Requête 052'!$A$1:$F$2000,6,FALSE),"")</f>
        <v>2.82</v>
      </c>
      <c r="G328" s="15">
        <f>IFERROR(VLOOKUP(A328,'Fichier source CGECP'!$A$1:$F$1259,1,FALSE),"")</f>
        <v>4914</v>
      </c>
      <c r="H328" s="15" t="str">
        <f>IFERROR(VLOOKUP(A328,'Fichier source CGECP'!$A$1:$F$1259,2,FALSE),"")</f>
        <v>CGECP</v>
      </c>
      <c r="I328" s="38">
        <f>IFERROR(VLOOKUP(A328,'Fichier source CGECP'!$A$1:$F$1259,3,FALSE),"")</f>
        <v>43808</v>
      </c>
      <c r="J328" s="15" t="str">
        <f>IFERROR(VLOOKUP(A328,'Fichier source CGECP'!$A$1:$F$1259,4,FALSE),"")</f>
        <v>CARTONS ET SACHES PLAST - 1.04.00</v>
      </c>
      <c r="K328" s="15" t="str">
        <f>IFERROR(VLOOKUP(A328,'Fichier source CGECP'!$A$1:$F$1259,5,FALSE),"")</f>
        <v>CARTONS ET SACHES PLAST - 1.04.00</v>
      </c>
      <c r="L328" s="33" t="str">
        <f>IFERROR(IF(COUNTIFS($A$3:$A327,$A328,$B$3:$B327,$B328,$C$3:$C327,$C328,$D$3:$D327,$D328,$E$3:$E327,$E328,$F$3:$F327,$F328)&gt;0,"",VLOOKUP(A328,'Fichier source CGECP'!$A$1:$F$1259,6,FALSE)),"")</f>
        <v/>
      </c>
      <c r="M328" s="36" t="str">
        <f t="shared" si="25"/>
        <v/>
      </c>
      <c r="N328" s="35" t="str">
        <f t="shared" si="26"/>
        <v>Ok</v>
      </c>
      <c r="O328" s="35" t="str">
        <f t="shared" si="27"/>
        <v>Ecart</v>
      </c>
      <c r="P328" s="35" t="str">
        <f t="shared" si="28"/>
        <v>Ok</v>
      </c>
      <c r="Q328" s="35" t="str">
        <f t="shared" si="29"/>
        <v>Ecart</v>
      </c>
    </row>
    <row r="329" spans="1:17" ht="15.75" hidden="1" customHeight="1" x14ac:dyDescent="0.25">
      <c r="A329" s="12">
        <f>IFERROR(VLOOKUP('Requête 052'!$A328,'Requête 052'!$A$1:$F$2000,1,FALSE),"")</f>
        <v>4914</v>
      </c>
      <c r="B329" s="5" t="str">
        <f>IFERROR(VLOOKUP('Requête 052'!$A328,'Requête 052'!$A$1:$F$2000,2,FALSE),"")</f>
        <v>CGECP ST OUEN L AUMONE TDI</v>
      </c>
      <c r="C329" s="14">
        <f>IFERROR(VLOOKUP('Requête 052'!$A328,'Requête 052'!$A$1:$F$2000,3,FALSE),"")</f>
        <v>43808</v>
      </c>
      <c r="D329" s="5" t="str">
        <f>IFERROR(VLOOKUP('Requête 052'!$A328,'Requête 052'!$A$1:$F$2000,4,FALSE),"")</f>
        <v>CARTONS ET SACHES PLAST - 1.04.00</v>
      </c>
      <c r="E329" s="5" t="str">
        <f>IFERROR(VLOOKUP('Requête 052'!$A328,'Requête 052'!$A$1:$F$2000,5,FALSE),"")</f>
        <v>CARTONS</v>
      </c>
      <c r="F329" s="5">
        <f>IFERROR(VLOOKUP('Requête 052'!$A328,'Requête 052'!$A$1:$F$2000,6,FALSE),"")</f>
        <v>2.82</v>
      </c>
      <c r="G329" s="15">
        <f>IFERROR(VLOOKUP(A329,'Fichier source CGECP'!$A$1:$F$1259,1,FALSE),"")</f>
        <v>4914</v>
      </c>
      <c r="H329" s="15" t="str">
        <f>IFERROR(VLOOKUP(A329,'Fichier source CGECP'!$A$1:$F$1259,2,FALSE),"")</f>
        <v>CGECP</v>
      </c>
      <c r="I329" s="38">
        <f>IFERROR(VLOOKUP(A329,'Fichier source CGECP'!$A$1:$F$1259,3,FALSE),"")</f>
        <v>43808</v>
      </c>
      <c r="J329" s="15" t="str">
        <f>IFERROR(VLOOKUP(A329,'Fichier source CGECP'!$A$1:$F$1259,4,FALSE),"")</f>
        <v>CARTONS ET SACHES PLAST - 1.04.00</v>
      </c>
      <c r="K329" s="15" t="str">
        <f>IFERROR(VLOOKUP(A329,'Fichier source CGECP'!$A$1:$F$1259,5,FALSE),"")</f>
        <v>CARTONS ET SACHES PLAST - 1.04.00</v>
      </c>
      <c r="L329" s="33" t="str">
        <f>IFERROR(IF(COUNTIFS($A$3:$A328,$A329,$B$3:$B328,$B329,$C$3:$C328,$C329,$D$3:$D328,$D329,$E$3:$E328,$E329,$F$3:$F328,$F329)&gt;0,"",VLOOKUP(A329,'Fichier source CGECP'!$A$1:$F$1259,6,FALSE)),"")</f>
        <v/>
      </c>
      <c r="M329" s="36" t="str">
        <f t="shared" si="25"/>
        <v/>
      </c>
      <c r="N329" s="35" t="str">
        <f t="shared" si="26"/>
        <v>Ok</v>
      </c>
      <c r="O329" s="35" t="str">
        <f t="shared" si="27"/>
        <v>Ecart</v>
      </c>
      <c r="P329" s="35" t="str">
        <f t="shared" si="28"/>
        <v>Ok</v>
      </c>
      <c r="Q329" s="35" t="str">
        <f t="shared" si="29"/>
        <v>Ecart</v>
      </c>
    </row>
    <row r="330" spans="1:17" ht="15.75" hidden="1" customHeight="1" x14ac:dyDescent="0.25">
      <c r="A330" s="12">
        <f>IFERROR(VLOOKUP('Requête 052'!$A329,'Requête 052'!$A$1:$F$2000,1,FALSE),"")</f>
        <v>4916</v>
      </c>
      <c r="B330" s="5" t="str">
        <f>IFERROR(VLOOKUP('Requête 052'!$A329,'Requête 052'!$A$1:$F$2000,2,FALSE),"")</f>
        <v>CGECP ST OUEN L AUMONE UVEND</v>
      </c>
      <c r="C330" s="14">
        <f>IFERROR(VLOOKUP('Requête 052'!$A329,'Requête 052'!$A$1:$F$2000,3,FALSE),"")</f>
        <v>43808</v>
      </c>
      <c r="D330" s="5" t="str">
        <f>IFERROR(VLOOKUP('Requête 052'!$A329,'Requête 052'!$A$1:$F$2000,4,FALSE),"")</f>
        <v>DECHET A INCINERER</v>
      </c>
      <c r="E330" s="5" t="str">
        <f>IFERROR(VLOOKUP('Requête 052'!$A329,'Requête 052'!$A$1:$F$2000,5,FALSE),"")</f>
        <v>DECHET A INCINERER</v>
      </c>
      <c r="F330" s="5">
        <f>IFERROR(VLOOKUP('Requête 052'!$A329,'Requête 052'!$A$1:$F$2000,6,FALSE),"")</f>
        <v>1.68</v>
      </c>
      <c r="G330" s="15">
        <f>IFERROR(VLOOKUP(A330,'Fichier source CGECP'!$A$1:$F$1259,1,FALSE),"")</f>
        <v>4916</v>
      </c>
      <c r="H330" s="15" t="str">
        <f>IFERROR(VLOOKUP(A330,'Fichier source CGECP'!$A$1:$F$1259,2,FALSE),"")</f>
        <v>CGECP</v>
      </c>
      <c r="I330" s="38">
        <f>IFERROR(VLOOKUP(A330,'Fichier source CGECP'!$A$1:$F$1259,3,FALSE),"")</f>
        <v>43808</v>
      </c>
      <c r="J330" s="15" t="str">
        <f>IFERROR(VLOOKUP(A330,'Fichier source CGECP'!$A$1:$F$1259,4,FALSE),"")</f>
        <v>DECHETS INDUSTRIELS A TRIER</v>
      </c>
      <c r="K330" s="15" t="str">
        <f>IFERROR(VLOOKUP(A330,'Fichier source CGECP'!$A$1:$F$1259,5,FALSE),"")</f>
        <v>DECHETS INDUSTRIELS A TRIER</v>
      </c>
      <c r="L330" s="33">
        <f>IFERROR(IF(COUNTIFS($A$3:$A329,$A330,$B$3:$B329,$B330,$C$3:$C329,$C330,$D$3:$D329,$D330,$E$3:$E329,$E330,$F$3:$F329,$F330)&gt;0,"",VLOOKUP(A330,'Fichier source CGECP'!$A$1:$F$1259,6,FALSE)),"")</f>
        <v>2.76</v>
      </c>
      <c r="M330" s="36">
        <f t="shared" si="25"/>
        <v>-1.0799999999999998</v>
      </c>
      <c r="N330" s="35" t="str">
        <f t="shared" si="26"/>
        <v>Ok</v>
      </c>
      <c r="O330" s="35" t="str">
        <f t="shared" si="27"/>
        <v>Ecart</v>
      </c>
      <c r="P330" s="35" t="str">
        <f t="shared" si="28"/>
        <v>Ecart</v>
      </c>
      <c r="Q330" s="35" t="str">
        <f t="shared" si="29"/>
        <v>Ecart</v>
      </c>
    </row>
    <row r="331" spans="1:17" ht="15.75" hidden="1" customHeight="1" x14ac:dyDescent="0.25">
      <c r="A331" s="12">
        <f>IFERROR(VLOOKUP('Requête 052'!$A330,'Requête 052'!$A$1:$F$2000,1,FALSE),"")</f>
        <v>4924</v>
      </c>
      <c r="B331" s="5" t="str">
        <f>IFERROR(VLOOKUP('Requête 052'!$A330,'Requête 052'!$A$1:$F$2000,2,FALSE),"")</f>
        <v>CGECP ST OUEN L AUMONE TDI</v>
      </c>
      <c r="C331" s="14">
        <f>IFERROR(VLOOKUP('Requête 052'!$A330,'Requête 052'!$A$1:$F$2000,3,FALSE),"")</f>
        <v>43808</v>
      </c>
      <c r="D331" s="5" t="str">
        <f>IFERROR(VLOOKUP('Requête 052'!$A330,'Requête 052'!$A$1:$F$2000,4,FALSE),"")</f>
        <v>DECHETS INDUSTRIELS BANALS</v>
      </c>
      <c r="E331" s="5" t="str">
        <f>IFERROR(VLOOKUP('Requête 052'!$A330,'Requête 052'!$A$1:$F$2000,5,FALSE),"")</f>
        <v>ENCOMBRANTS</v>
      </c>
      <c r="F331" s="5">
        <f>IFERROR(VLOOKUP('Requête 052'!$A330,'Requête 052'!$A$1:$F$2000,6,FALSE),"")</f>
        <v>2.3319999999999999</v>
      </c>
      <c r="G331" s="15">
        <f>IFERROR(VLOOKUP(A331,'Fichier source CGECP'!$A$1:$F$1259,1,FALSE),"")</f>
        <v>4924</v>
      </c>
      <c r="H331" s="15" t="str">
        <f>IFERROR(VLOOKUP(A331,'Fichier source CGECP'!$A$1:$F$1259,2,FALSE),"")</f>
        <v>CGECP</v>
      </c>
      <c r="I331" s="38">
        <f>IFERROR(VLOOKUP(A331,'Fichier source CGECP'!$A$1:$F$1259,3,FALSE),"")</f>
        <v>43808</v>
      </c>
      <c r="J331" s="15">
        <f>IFERROR(VLOOKUP(A331,'Fichier source CGECP'!$A$1:$F$1259,4,FALSE),"")</f>
        <v>0</v>
      </c>
      <c r="K331" s="15" t="str">
        <f>IFERROR(VLOOKUP(A331,'Fichier source CGECP'!$A$1:$F$1259,5,FALSE),"")</f>
        <v>ENCOMBRANTS</v>
      </c>
      <c r="L331" s="33">
        <f>IFERROR(IF(COUNTIFS($A$3:$A330,$A331,$B$3:$B330,$B331,$C$3:$C330,$C331,$D$3:$D330,$D331,$E$3:$E330,$E331,$F$3:$F330,$F331)&gt;0,"",VLOOKUP(A331,'Fichier source CGECP'!$A$1:$F$1259,6,FALSE)),"")</f>
        <v>2.66</v>
      </c>
      <c r="M331" s="36">
        <f t="shared" si="25"/>
        <v>-0.32800000000000029</v>
      </c>
      <c r="N331" s="35" t="str">
        <f t="shared" si="26"/>
        <v>Ok</v>
      </c>
      <c r="O331" s="35" t="str">
        <f t="shared" si="27"/>
        <v>Ok</v>
      </c>
      <c r="P331" s="35" t="str">
        <f t="shared" si="28"/>
        <v>Ecart</v>
      </c>
      <c r="Q331" s="35" t="str">
        <f t="shared" si="29"/>
        <v>Ecart</v>
      </c>
    </row>
    <row r="332" spans="1:17" ht="15.75" hidden="1" customHeight="1" x14ac:dyDescent="0.25">
      <c r="A332" s="12">
        <f>IFERROR(VLOOKUP('Requête 052'!$A331,'Requête 052'!$A$1:$F$2000,1,FALSE),"")</f>
        <v>4926</v>
      </c>
      <c r="B332" s="5" t="str">
        <f>IFERROR(VLOOKUP('Requête 052'!$A331,'Requête 052'!$A$1:$F$2000,2,FALSE),"")</f>
        <v>CGECP ST OUEN L AUMONE TDI</v>
      </c>
      <c r="C332" s="14">
        <f>IFERROR(VLOOKUP('Requête 052'!$A331,'Requête 052'!$A$1:$F$2000,3,FALSE),"")</f>
        <v>43808</v>
      </c>
      <c r="D332" s="5" t="str">
        <f>IFERROR(VLOOKUP('Requête 052'!$A331,'Requête 052'!$A$1:$F$2000,4,FALSE),"")</f>
        <v>CARTONS ET SACHES PLAST - 1.04.00</v>
      </c>
      <c r="E332" s="5" t="str">
        <f>IFERROR(VLOOKUP('Requête 052'!$A331,'Requête 052'!$A$1:$F$2000,5,FALSE),"")</f>
        <v>CARTONS</v>
      </c>
      <c r="F332" s="5">
        <f>IFERROR(VLOOKUP('Requête 052'!$A331,'Requête 052'!$A$1:$F$2000,6,FALSE),"")</f>
        <v>1.86</v>
      </c>
      <c r="G332" s="15">
        <f>IFERROR(VLOOKUP(A332,'Fichier source CGECP'!$A$1:$F$1259,1,FALSE),"")</f>
        <v>4926</v>
      </c>
      <c r="H332" s="15" t="str">
        <f>IFERROR(VLOOKUP(A332,'Fichier source CGECP'!$A$1:$F$1259,2,FALSE),"")</f>
        <v>CGECP</v>
      </c>
      <c r="I332" s="38">
        <f>IFERROR(VLOOKUP(A332,'Fichier source CGECP'!$A$1:$F$1259,3,FALSE),"")</f>
        <v>43808</v>
      </c>
      <c r="J332" s="15" t="str">
        <f>IFERROR(VLOOKUP(A332,'Fichier source CGECP'!$A$1:$F$1259,4,FALSE),"")</f>
        <v>CARTONS ET SACHES PLAST - 1.04.00</v>
      </c>
      <c r="K332" s="15" t="str">
        <f>IFERROR(VLOOKUP(A332,'Fichier source CGECP'!$A$1:$F$1259,5,FALSE),"")</f>
        <v>CARTONS ET SACHES PLAST - 1.04.00</v>
      </c>
      <c r="L332" s="33">
        <f>IFERROR(IF(COUNTIFS($A$3:$A331,$A332,$B$3:$B331,$B332,$C$3:$C331,$C332,$D$3:$D331,$D332,$E$3:$E331,$E332,$F$3:$F331,$F332)&gt;0,"",VLOOKUP(A332,'Fichier source CGECP'!$A$1:$F$1259,6,FALSE)),"")</f>
        <v>2.464</v>
      </c>
      <c r="M332" s="36">
        <f t="shared" si="25"/>
        <v>-0.60399999999999987</v>
      </c>
      <c r="N332" s="35" t="str">
        <f t="shared" si="26"/>
        <v>Ok</v>
      </c>
      <c r="O332" s="35" t="str">
        <f t="shared" si="27"/>
        <v>Ecart</v>
      </c>
      <c r="P332" s="35" t="str">
        <f t="shared" si="28"/>
        <v>Ecart</v>
      </c>
      <c r="Q332" s="35" t="str">
        <f t="shared" si="29"/>
        <v>Ecart</v>
      </c>
    </row>
    <row r="333" spans="1:17" ht="15.75" hidden="1" customHeight="1" x14ac:dyDescent="0.25">
      <c r="A333" s="12">
        <f>IFERROR(VLOOKUP('Requête 052'!$A332,'Requête 052'!$A$1:$F$2000,1,FALSE),"")</f>
        <v>4926</v>
      </c>
      <c r="B333" s="5" t="str">
        <f>IFERROR(VLOOKUP('Requête 052'!$A332,'Requête 052'!$A$1:$F$2000,2,FALSE),"")</f>
        <v>CGECP ST OUEN L AUMONE TDI</v>
      </c>
      <c r="C333" s="14">
        <f>IFERROR(VLOOKUP('Requête 052'!$A332,'Requête 052'!$A$1:$F$2000,3,FALSE),"")</f>
        <v>43808</v>
      </c>
      <c r="D333" s="5" t="str">
        <f>IFERROR(VLOOKUP('Requête 052'!$A332,'Requête 052'!$A$1:$F$2000,4,FALSE),"")</f>
        <v>CARTONS ET SACHES PLAST - 1.04.00</v>
      </c>
      <c r="E333" s="5" t="str">
        <f>IFERROR(VLOOKUP('Requête 052'!$A332,'Requête 052'!$A$1:$F$2000,5,FALSE),"")</f>
        <v>CARTONS</v>
      </c>
      <c r="F333" s="5">
        <f>IFERROR(VLOOKUP('Requête 052'!$A332,'Requête 052'!$A$1:$F$2000,6,FALSE),"")</f>
        <v>1.86</v>
      </c>
      <c r="G333" s="15">
        <f>IFERROR(VLOOKUP(A333,'Fichier source CGECP'!$A$1:$F$1259,1,FALSE),"")</f>
        <v>4926</v>
      </c>
      <c r="H333" s="15" t="str">
        <f>IFERROR(VLOOKUP(A333,'Fichier source CGECP'!$A$1:$F$1259,2,FALSE),"")</f>
        <v>CGECP</v>
      </c>
      <c r="I333" s="38">
        <f>IFERROR(VLOOKUP(A333,'Fichier source CGECP'!$A$1:$F$1259,3,FALSE),"")</f>
        <v>43808</v>
      </c>
      <c r="J333" s="15" t="str">
        <f>IFERROR(VLOOKUP(A333,'Fichier source CGECP'!$A$1:$F$1259,4,FALSE),"")</f>
        <v>CARTONS ET SACHES PLAST - 1.04.00</v>
      </c>
      <c r="K333" s="15" t="str">
        <f>IFERROR(VLOOKUP(A333,'Fichier source CGECP'!$A$1:$F$1259,5,FALSE),"")</f>
        <v>CARTONS ET SACHES PLAST - 1.04.00</v>
      </c>
      <c r="L333" s="33" t="str">
        <f>IFERROR(IF(COUNTIFS($A$3:$A332,$A333,$B$3:$B332,$B333,$C$3:$C332,$C333,$D$3:$D332,$D333,$E$3:$E332,$E333,$F$3:$F332,$F333)&gt;0,"",VLOOKUP(A333,'Fichier source CGECP'!$A$1:$F$1259,6,FALSE)),"")</f>
        <v/>
      </c>
      <c r="M333" s="36" t="str">
        <f t="shared" si="25"/>
        <v/>
      </c>
      <c r="N333" s="35" t="str">
        <f t="shared" si="26"/>
        <v>Ok</v>
      </c>
      <c r="O333" s="35" t="str">
        <f t="shared" si="27"/>
        <v>Ecart</v>
      </c>
      <c r="P333" s="35" t="str">
        <f t="shared" si="28"/>
        <v>Ok</v>
      </c>
      <c r="Q333" s="35" t="str">
        <f t="shared" si="29"/>
        <v>Ecart</v>
      </c>
    </row>
    <row r="334" spans="1:17" ht="15.75" hidden="1" customHeight="1" x14ac:dyDescent="0.25">
      <c r="A334" s="12">
        <f>IFERROR(VLOOKUP('Requête 052'!$A333,'Requête 052'!$A$1:$F$2000,1,FALSE),"")</f>
        <v>4926</v>
      </c>
      <c r="B334" s="5" t="str">
        <f>IFERROR(VLOOKUP('Requête 052'!$A333,'Requête 052'!$A$1:$F$2000,2,FALSE),"")</f>
        <v>CGECP ST OUEN L AUMONE TDI</v>
      </c>
      <c r="C334" s="14">
        <f>IFERROR(VLOOKUP('Requête 052'!$A333,'Requête 052'!$A$1:$F$2000,3,FALSE),"")</f>
        <v>43808</v>
      </c>
      <c r="D334" s="5" t="str">
        <f>IFERROR(VLOOKUP('Requête 052'!$A333,'Requête 052'!$A$1:$F$2000,4,FALSE),"")</f>
        <v>CARTONS ET SACHES PLAST - 1.04.00</v>
      </c>
      <c r="E334" s="5" t="str">
        <f>IFERROR(VLOOKUP('Requête 052'!$A333,'Requête 052'!$A$1:$F$2000,5,FALSE),"")</f>
        <v>CARTONS</v>
      </c>
      <c r="F334" s="5">
        <f>IFERROR(VLOOKUP('Requête 052'!$A333,'Requête 052'!$A$1:$F$2000,6,FALSE),"")</f>
        <v>1.86</v>
      </c>
      <c r="G334" s="15">
        <f>IFERROR(VLOOKUP(A334,'Fichier source CGECP'!$A$1:$F$1259,1,FALSE),"")</f>
        <v>4926</v>
      </c>
      <c r="H334" s="15" t="str">
        <f>IFERROR(VLOOKUP(A334,'Fichier source CGECP'!$A$1:$F$1259,2,FALSE),"")</f>
        <v>CGECP</v>
      </c>
      <c r="I334" s="38">
        <f>IFERROR(VLOOKUP(A334,'Fichier source CGECP'!$A$1:$F$1259,3,FALSE),"")</f>
        <v>43808</v>
      </c>
      <c r="J334" s="15" t="str">
        <f>IFERROR(VLOOKUP(A334,'Fichier source CGECP'!$A$1:$F$1259,4,FALSE),"")</f>
        <v>CARTONS ET SACHES PLAST - 1.04.00</v>
      </c>
      <c r="K334" s="15" t="str">
        <f>IFERROR(VLOOKUP(A334,'Fichier source CGECP'!$A$1:$F$1259,5,FALSE),"")</f>
        <v>CARTONS ET SACHES PLAST - 1.04.00</v>
      </c>
      <c r="L334" s="33" t="str">
        <f>IFERROR(IF(COUNTIFS($A$3:$A333,$A334,$B$3:$B333,$B334,$C$3:$C333,$C334,$D$3:$D333,$D334,$E$3:$E333,$E334,$F$3:$F333,$F334)&gt;0,"",VLOOKUP(A334,'Fichier source CGECP'!$A$1:$F$1259,6,FALSE)),"")</f>
        <v/>
      </c>
      <c r="M334" s="36" t="str">
        <f t="shared" si="25"/>
        <v/>
      </c>
      <c r="N334" s="35" t="str">
        <f t="shared" si="26"/>
        <v>Ok</v>
      </c>
      <c r="O334" s="35" t="str">
        <f t="shared" si="27"/>
        <v>Ecart</v>
      </c>
      <c r="P334" s="35" t="str">
        <f t="shared" si="28"/>
        <v>Ok</v>
      </c>
      <c r="Q334" s="35" t="str">
        <f t="shared" si="29"/>
        <v>Ecart</v>
      </c>
    </row>
    <row r="335" spans="1:17" ht="15.75" hidden="1" customHeight="1" x14ac:dyDescent="0.25">
      <c r="A335" s="12">
        <f>IFERROR(VLOOKUP('Requête 052'!$A334,'Requête 052'!$A$1:$F$2000,1,FALSE),"")</f>
        <v>4929</v>
      </c>
      <c r="B335" s="5" t="str">
        <f>IFERROR(VLOOKUP('Requête 052'!$A334,'Requête 052'!$A$1:$F$2000,2,FALSE),"")</f>
        <v>CGECP ST OUEN L AUMONE TDI</v>
      </c>
      <c r="C335" s="14">
        <f>IFERROR(VLOOKUP('Requête 052'!$A334,'Requête 052'!$A$1:$F$2000,3,FALSE),"")</f>
        <v>43808</v>
      </c>
      <c r="D335" s="5" t="str">
        <f>IFERROR(VLOOKUP('Requête 052'!$A334,'Requête 052'!$A$1:$F$2000,4,FALSE),"")</f>
        <v>CARTONS ET SACHES PLAST - 1.04.00</v>
      </c>
      <c r="E335" s="5" t="str">
        <f>IFERROR(VLOOKUP('Requête 052'!$A334,'Requête 052'!$A$1:$F$2000,5,FALSE),"")</f>
        <v>CARTONS</v>
      </c>
      <c r="F335" s="5">
        <f>IFERROR(VLOOKUP('Requête 052'!$A334,'Requête 052'!$A$1:$F$2000,6,FALSE),"")</f>
        <v>2.96</v>
      </c>
      <c r="G335" s="15">
        <f>IFERROR(VLOOKUP(A335,'Fichier source CGECP'!$A$1:$F$1259,1,FALSE),"")</f>
        <v>4929</v>
      </c>
      <c r="H335" s="15" t="str">
        <f>IFERROR(VLOOKUP(A335,'Fichier source CGECP'!$A$1:$F$1259,2,FALSE),"")</f>
        <v>CGECP</v>
      </c>
      <c r="I335" s="38">
        <f>IFERROR(VLOOKUP(A335,'Fichier source CGECP'!$A$1:$F$1259,3,FALSE),"")</f>
        <v>43808</v>
      </c>
      <c r="J335" s="15" t="str">
        <f>IFERROR(VLOOKUP(A335,'Fichier source CGECP'!$A$1:$F$1259,4,FALSE),"")</f>
        <v>CARTONS ET SACHES PLAST - 1.04.00</v>
      </c>
      <c r="K335" s="15" t="str">
        <f>IFERROR(VLOOKUP(A335,'Fichier source CGECP'!$A$1:$F$1259,5,FALSE),"")</f>
        <v>CARTONS ET SACHES PLAST - 1.04.00</v>
      </c>
      <c r="L335" s="33">
        <f>IFERROR(IF(COUNTIFS($A$3:$A334,$A335,$B$3:$B334,$B335,$C$3:$C334,$C335,$D$3:$D334,$D335,$E$3:$E334,$E335,$F$3:$F334,$F335)&gt;0,"",VLOOKUP(A335,'Fichier source CGECP'!$A$1:$F$1259,6,FALSE)),"")</f>
        <v>2.3319999999999999</v>
      </c>
      <c r="M335" s="36">
        <f t="shared" si="25"/>
        <v>0.62800000000000011</v>
      </c>
      <c r="N335" s="35" t="str">
        <f t="shared" si="26"/>
        <v>Ok</v>
      </c>
      <c r="O335" s="35" t="str">
        <f t="shared" si="27"/>
        <v>Ecart</v>
      </c>
      <c r="P335" s="35" t="str">
        <f t="shared" si="28"/>
        <v>Ok</v>
      </c>
      <c r="Q335" s="35" t="str">
        <f t="shared" si="29"/>
        <v>Ecart</v>
      </c>
    </row>
    <row r="336" spans="1:17" ht="15.75" hidden="1" customHeight="1" x14ac:dyDescent="0.25">
      <c r="A336" s="12">
        <f>IFERROR(VLOOKUP('Requête 052'!$A335,'Requête 052'!$A$1:$F$2000,1,FALSE),"")</f>
        <v>4929</v>
      </c>
      <c r="B336" s="5" t="str">
        <f>IFERROR(VLOOKUP('Requête 052'!$A335,'Requête 052'!$A$1:$F$2000,2,FALSE),"")</f>
        <v>CGECP ST OUEN L AUMONE TDI</v>
      </c>
      <c r="C336" s="14">
        <f>IFERROR(VLOOKUP('Requête 052'!$A335,'Requête 052'!$A$1:$F$2000,3,FALSE),"")</f>
        <v>43808</v>
      </c>
      <c r="D336" s="5" t="str">
        <f>IFERROR(VLOOKUP('Requête 052'!$A335,'Requête 052'!$A$1:$F$2000,4,FALSE),"")</f>
        <v>CARTONS ET SACHES PLAST - 1.04.00</v>
      </c>
      <c r="E336" s="5" t="str">
        <f>IFERROR(VLOOKUP('Requête 052'!$A335,'Requête 052'!$A$1:$F$2000,5,FALSE),"")</f>
        <v>CARTONS</v>
      </c>
      <c r="F336" s="5">
        <f>IFERROR(VLOOKUP('Requête 052'!$A335,'Requête 052'!$A$1:$F$2000,6,FALSE),"")</f>
        <v>2.96</v>
      </c>
      <c r="G336" s="15">
        <f>IFERROR(VLOOKUP(A336,'Fichier source CGECP'!$A$1:$F$1259,1,FALSE),"")</f>
        <v>4929</v>
      </c>
      <c r="H336" s="15" t="str">
        <f>IFERROR(VLOOKUP(A336,'Fichier source CGECP'!$A$1:$F$1259,2,FALSE),"")</f>
        <v>CGECP</v>
      </c>
      <c r="I336" s="38">
        <f>IFERROR(VLOOKUP(A336,'Fichier source CGECP'!$A$1:$F$1259,3,FALSE),"")</f>
        <v>43808</v>
      </c>
      <c r="J336" s="15" t="str">
        <f>IFERROR(VLOOKUP(A336,'Fichier source CGECP'!$A$1:$F$1259,4,FALSE),"")</f>
        <v>CARTONS ET SACHES PLAST - 1.04.00</v>
      </c>
      <c r="K336" s="15" t="str">
        <f>IFERROR(VLOOKUP(A336,'Fichier source CGECP'!$A$1:$F$1259,5,FALSE),"")</f>
        <v>CARTONS ET SACHES PLAST - 1.04.00</v>
      </c>
      <c r="L336" s="33" t="str">
        <f>IFERROR(IF(COUNTIFS($A$3:$A335,$A336,$B$3:$B335,$B336,$C$3:$C335,$C336,$D$3:$D335,$D336,$E$3:$E335,$E336,$F$3:$F335,$F336)&gt;0,"",VLOOKUP(A336,'Fichier source CGECP'!$A$1:$F$1259,6,FALSE)),"")</f>
        <v/>
      </c>
      <c r="M336" s="36" t="str">
        <f t="shared" si="25"/>
        <v/>
      </c>
      <c r="N336" s="35" t="str">
        <f t="shared" si="26"/>
        <v>Ok</v>
      </c>
      <c r="O336" s="35" t="str">
        <f t="shared" si="27"/>
        <v>Ecart</v>
      </c>
      <c r="P336" s="35" t="str">
        <f t="shared" si="28"/>
        <v>Ok</v>
      </c>
      <c r="Q336" s="35" t="str">
        <f t="shared" si="29"/>
        <v>Ecart</v>
      </c>
    </row>
    <row r="337" spans="1:17" ht="15.75" hidden="1" customHeight="1" x14ac:dyDescent="0.25">
      <c r="A337" s="12">
        <f>IFERROR(VLOOKUP('Requête 052'!$A336,'Requête 052'!$A$1:$F$2000,1,FALSE),"")</f>
        <v>4931</v>
      </c>
      <c r="B337" s="5" t="str">
        <f>IFERROR(VLOOKUP('Requête 052'!$A336,'Requête 052'!$A$1:$F$2000,2,FALSE),"")</f>
        <v>CGECP ST OUEN L AUMONE UVEND</v>
      </c>
      <c r="C337" s="14">
        <f>IFERROR(VLOOKUP('Requête 052'!$A336,'Requête 052'!$A$1:$F$2000,3,FALSE),"")</f>
        <v>43808</v>
      </c>
      <c r="D337" s="5" t="str">
        <f>IFERROR(VLOOKUP('Requête 052'!$A336,'Requête 052'!$A$1:$F$2000,4,FALSE),"")</f>
        <v>ORDURES MENAGERES</v>
      </c>
      <c r="E337" s="5" t="str">
        <f>IFERROR(VLOOKUP('Requête 052'!$A336,'Requête 052'!$A$1:$F$2000,5,FALSE),"")</f>
        <v>ENCOMBRANTS</v>
      </c>
      <c r="F337" s="5">
        <f>IFERROR(VLOOKUP('Requête 052'!$A336,'Requête 052'!$A$1:$F$2000,6,FALSE),"")</f>
        <v>3.16</v>
      </c>
      <c r="G337" s="15">
        <f>IFERROR(VLOOKUP(A337,'Fichier source CGECP'!$A$1:$F$1259,1,FALSE),"")</f>
        <v>4931</v>
      </c>
      <c r="H337" s="15" t="str">
        <f>IFERROR(VLOOKUP(A337,'Fichier source CGECP'!$A$1:$F$1259,2,FALSE),"")</f>
        <v>CGECP</v>
      </c>
      <c r="I337" s="38">
        <f>IFERROR(VLOOKUP(A337,'Fichier source CGECP'!$A$1:$F$1259,3,FALSE),"")</f>
        <v>43808</v>
      </c>
      <c r="J337" s="15" t="str">
        <f>IFERROR(VLOOKUP(A337,'Fichier source CGECP'!$A$1:$F$1259,4,FALSE),"")</f>
        <v>ONDULES RECUPERES - 1.05.00</v>
      </c>
      <c r="K337" s="15" t="str">
        <f>IFERROR(VLOOKUP(A337,'Fichier source CGECP'!$A$1:$F$1259,5,FALSE),"")</f>
        <v>ONDULES RECUPERES - 1.05.00</v>
      </c>
      <c r="L337" s="33">
        <f>IFERROR(IF(COUNTIFS($A$3:$A336,$A337,$B$3:$B336,$B337,$C$3:$C336,$C337,$D$3:$D336,$D337,$E$3:$E336,$E337,$F$3:$F336,$F337)&gt;0,"",VLOOKUP(A337,'Fichier source CGECP'!$A$1:$F$1259,6,FALSE)),"")</f>
        <v>1.4039999999999999</v>
      </c>
      <c r="M337" s="36">
        <f t="shared" si="25"/>
        <v>1.7560000000000002</v>
      </c>
      <c r="N337" s="35" t="str">
        <f t="shared" si="26"/>
        <v>Ok</v>
      </c>
      <c r="O337" s="35" t="str">
        <f t="shared" si="27"/>
        <v>Ecart</v>
      </c>
      <c r="P337" s="35" t="str">
        <f t="shared" si="28"/>
        <v>Ok</v>
      </c>
      <c r="Q337" s="35" t="str">
        <f t="shared" si="29"/>
        <v>Ecart</v>
      </c>
    </row>
    <row r="338" spans="1:17" ht="15.75" hidden="1" customHeight="1" x14ac:dyDescent="0.25">
      <c r="A338" s="12">
        <f>IFERROR(VLOOKUP('Requête 052'!$A337,'Requête 052'!$A$1:$F$2000,1,FALSE),"")</f>
        <v>4936</v>
      </c>
      <c r="B338" s="5" t="str">
        <f>IFERROR(VLOOKUP('Requête 052'!$A337,'Requête 052'!$A$1:$F$2000,2,FALSE),"")</f>
        <v>CGECP ST OUEN L AUMONE TDI</v>
      </c>
      <c r="C338" s="14">
        <f>IFERROR(VLOOKUP('Requête 052'!$A337,'Requête 052'!$A$1:$F$2000,3,FALSE),"")</f>
        <v>43808</v>
      </c>
      <c r="D338" s="5" t="str">
        <f>IFERROR(VLOOKUP('Requête 052'!$A337,'Requête 052'!$A$1:$F$2000,4,FALSE),"")</f>
        <v>CARTONS ET SACHES PLAST - 1.04.00</v>
      </c>
      <c r="E338" s="5" t="str">
        <f>IFERROR(VLOOKUP('Requête 052'!$A337,'Requête 052'!$A$1:$F$2000,5,FALSE),"")</f>
        <v>DECHETS INDUSTRIELS BANALS</v>
      </c>
      <c r="F338" s="5">
        <f>IFERROR(VLOOKUP('Requête 052'!$A337,'Requête 052'!$A$1:$F$2000,6,FALSE),"")</f>
        <v>5.12</v>
      </c>
      <c r="G338" s="15">
        <f>IFERROR(VLOOKUP(A338,'Fichier source CGECP'!$A$1:$F$1259,1,FALSE),"")</f>
        <v>4936</v>
      </c>
      <c r="H338" s="15" t="str">
        <f>IFERROR(VLOOKUP(A338,'Fichier source CGECP'!$A$1:$F$1259,2,FALSE),"")</f>
        <v>CGECP</v>
      </c>
      <c r="I338" s="38">
        <f>IFERROR(VLOOKUP(A338,'Fichier source CGECP'!$A$1:$F$1259,3,FALSE),"")</f>
        <v>43808</v>
      </c>
      <c r="J338" s="15" t="str">
        <f>IFERROR(VLOOKUP(A338,'Fichier source CGECP'!$A$1:$F$1259,4,FALSE),"")</f>
        <v>CARTONS ET SACHES PLAST - 1.04.00</v>
      </c>
      <c r="K338" s="15" t="str">
        <f>IFERROR(VLOOKUP(A338,'Fichier source CGECP'!$A$1:$F$1259,5,FALSE),"")</f>
        <v>CARTONS ET SACHES PLAST - 1.04.00</v>
      </c>
      <c r="L338" s="33">
        <f>IFERROR(IF(COUNTIFS($A$3:$A337,$A338,$B$3:$B337,$B338,$C$3:$C337,$C338,$D$3:$D337,$D338,$E$3:$E337,$E338,$F$3:$F337,$F338)&gt;0,"",VLOOKUP(A338,'Fichier source CGECP'!$A$1:$F$1259,6,FALSE)),"")</f>
        <v>3.802</v>
      </c>
      <c r="M338" s="36">
        <f t="shared" si="25"/>
        <v>1.3180000000000001</v>
      </c>
      <c r="N338" s="35" t="str">
        <f t="shared" si="26"/>
        <v>Ok</v>
      </c>
      <c r="O338" s="35" t="str">
        <f t="shared" si="27"/>
        <v>Ecart</v>
      </c>
      <c r="P338" s="35" t="str">
        <f t="shared" si="28"/>
        <v>Ok</v>
      </c>
      <c r="Q338" s="35" t="str">
        <f t="shared" si="29"/>
        <v>Ecart</v>
      </c>
    </row>
    <row r="339" spans="1:17" ht="15.75" hidden="1" customHeight="1" x14ac:dyDescent="0.25">
      <c r="A339" s="12">
        <f>IFERROR(VLOOKUP('Requête 052'!$A338,'Requête 052'!$A$1:$F$2000,1,FALSE),"")</f>
        <v>4943</v>
      </c>
      <c r="B339" s="5" t="str">
        <f>IFERROR(VLOOKUP('Requête 052'!$A338,'Requête 052'!$A$1:$F$2000,2,FALSE),"")</f>
        <v>CGECP ST OUEN L AUMONE UVEND</v>
      </c>
      <c r="C339" s="14">
        <f>IFERROR(VLOOKUP('Requête 052'!$A338,'Requête 052'!$A$1:$F$2000,3,FALSE),"")</f>
        <v>43808</v>
      </c>
      <c r="D339" s="5" t="str">
        <f>IFERROR(VLOOKUP('Requête 052'!$A338,'Requête 052'!$A$1:$F$2000,4,FALSE),"")</f>
        <v>ORDURES MENAGERES</v>
      </c>
      <c r="E339" s="5" t="str">
        <f>IFERROR(VLOOKUP('Requête 052'!$A338,'Requête 052'!$A$1:$F$2000,5,FALSE),"")</f>
        <v>ORDURES MENAGERES</v>
      </c>
      <c r="F339" s="5">
        <f>IFERROR(VLOOKUP('Requête 052'!$A338,'Requête 052'!$A$1:$F$2000,6,FALSE),"")</f>
        <v>4.28</v>
      </c>
      <c r="G339" s="15">
        <f>IFERROR(VLOOKUP(A339,'Fichier source CGECP'!$A$1:$F$1259,1,FALSE),"")</f>
        <v>4943</v>
      </c>
      <c r="H339" s="15" t="str">
        <f>IFERROR(VLOOKUP(A339,'Fichier source CGECP'!$A$1:$F$1259,2,FALSE),"")</f>
        <v>CGECP</v>
      </c>
      <c r="I339" s="38">
        <f>IFERROR(VLOOKUP(A339,'Fichier source CGECP'!$A$1:$F$1259,3,FALSE),"")</f>
        <v>43808</v>
      </c>
      <c r="J339" s="15">
        <f>IFERROR(VLOOKUP(A339,'Fichier source CGECP'!$A$1:$F$1259,4,FALSE),"")</f>
        <v>0</v>
      </c>
      <c r="K339" s="15" t="str">
        <f>IFERROR(VLOOKUP(A339,'Fichier source CGECP'!$A$1:$F$1259,5,FALSE),"")</f>
        <v>ORDURES MENAGERES</v>
      </c>
      <c r="L339" s="33">
        <f>IFERROR(IF(COUNTIFS($A$3:$A338,$A339,$B$3:$B338,$B339,$C$3:$C338,$C339,$D$3:$D338,$D339,$E$3:$E338,$E339,$F$3:$F338,$F339)&gt;0,"",VLOOKUP(A339,'Fichier source CGECP'!$A$1:$F$1259,6,FALSE)),"")</f>
        <v>14.9</v>
      </c>
      <c r="M339" s="36">
        <f t="shared" si="25"/>
        <v>-10.620000000000001</v>
      </c>
      <c r="N339" s="35" t="str">
        <f t="shared" si="26"/>
        <v>Ok</v>
      </c>
      <c r="O339" s="35" t="str">
        <f t="shared" si="27"/>
        <v>Ok</v>
      </c>
      <c r="P339" s="35" t="str">
        <f t="shared" si="28"/>
        <v>Ecart</v>
      </c>
      <c r="Q339" s="35" t="str">
        <f t="shared" si="29"/>
        <v>Ecart</v>
      </c>
    </row>
    <row r="340" spans="1:17" ht="15.75" hidden="1" customHeight="1" x14ac:dyDescent="0.25">
      <c r="A340" s="12">
        <f>IFERROR(VLOOKUP('Requête 052'!$A339,'Requête 052'!$A$1:$F$2000,1,FALSE),"")</f>
        <v>4945</v>
      </c>
      <c r="B340" s="5" t="str">
        <f>IFERROR(VLOOKUP('Requête 052'!$A339,'Requête 052'!$A$1:$F$2000,2,FALSE),"")</f>
        <v>CGECP ST OUEN L AUMONE TDI</v>
      </c>
      <c r="C340" s="14">
        <f>IFERROR(VLOOKUP('Requête 052'!$A339,'Requête 052'!$A$1:$F$2000,3,FALSE),"")</f>
        <v>43808</v>
      </c>
      <c r="D340" s="5" t="str">
        <f>IFERROR(VLOOKUP('Requête 052'!$A339,'Requête 052'!$A$1:$F$2000,4,FALSE),"")</f>
        <v>CARTONS ET SACHES PLAST - 1.04.00</v>
      </c>
      <c r="E340" s="5" t="str">
        <f>IFERROR(VLOOKUP('Requête 052'!$A339,'Requête 052'!$A$1:$F$2000,5,FALSE),"")</f>
        <v>CARTONS</v>
      </c>
      <c r="F340" s="5">
        <f>IFERROR(VLOOKUP('Requête 052'!$A339,'Requête 052'!$A$1:$F$2000,6,FALSE),"")</f>
        <v>1.44</v>
      </c>
      <c r="G340" s="15">
        <f>IFERROR(VLOOKUP(A340,'Fichier source CGECP'!$A$1:$F$1259,1,FALSE),"")</f>
        <v>4945</v>
      </c>
      <c r="H340" s="15" t="str">
        <f>IFERROR(VLOOKUP(A340,'Fichier source CGECP'!$A$1:$F$1259,2,FALSE),"")</f>
        <v>CGECP</v>
      </c>
      <c r="I340" s="38">
        <f>IFERROR(VLOOKUP(A340,'Fichier source CGECP'!$A$1:$F$1259,3,FALSE),"")</f>
        <v>43808</v>
      </c>
      <c r="J340" s="15" t="str">
        <f>IFERROR(VLOOKUP(A340,'Fichier source CGECP'!$A$1:$F$1259,4,FALSE),"")</f>
        <v>CARTONS ET SACHES PLAST - 1.04.00</v>
      </c>
      <c r="K340" s="15" t="str">
        <f>IFERROR(VLOOKUP(A340,'Fichier source CGECP'!$A$1:$F$1259,5,FALSE),"")</f>
        <v>CARTONS ET SACHES PLAST - 1.04.00</v>
      </c>
      <c r="L340" s="33">
        <f>IFERROR(IF(COUNTIFS($A$3:$A339,$A340,$B$3:$B339,$B340,$C$3:$C339,$C340,$D$3:$D339,$D340,$E$3:$E339,$E340,$F$3:$F339,$F340)&gt;0,"",VLOOKUP(A340,'Fichier source CGECP'!$A$1:$F$1259,6,FALSE)),"")</f>
        <v>1.863</v>
      </c>
      <c r="M340" s="36">
        <f t="shared" si="25"/>
        <v>-0.42300000000000004</v>
      </c>
      <c r="N340" s="35" t="str">
        <f t="shared" si="26"/>
        <v>Ok</v>
      </c>
      <c r="O340" s="35" t="str">
        <f t="shared" si="27"/>
        <v>Ecart</v>
      </c>
      <c r="P340" s="35" t="str">
        <f t="shared" si="28"/>
        <v>Ecart</v>
      </c>
      <c r="Q340" s="35" t="str">
        <f t="shared" si="29"/>
        <v>Ecart</v>
      </c>
    </row>
    <row r="341" spans="1:17" ht="15.75" hidden="1" customHeight="1" x14ac:dyDescent="0.25">
      <c r="A341" s="12">
        <f>IFERROR(VLOOKUP('Requête 052'!$A340,'Requête 052'!$A$1:$F$2000,1,FALSE),"")</f>
        <v>4945</v>
      </c>
      <c r="B341" s="5" t="str">
        <f>IFERROR(VLOOKUP('Requête 052'!$A340,'Requête 052'!$A$1:$F$2000,2,FALSE),"")</f>
        <v>CGECP ST OUEN L AUMONE TDI</v>
      </c>
      <c r="C341" s="14">
        <f>IFERROR(VLOOKUP('Requête 052'!$A340,'Requête 052'!$A$1:$F$2000,3,FALSE),"")</f>
        <v>43808</v>
      </c>
      <c r="D341" s="5" t="str">
        <f>IFERROR(VLOOKUP('Requête 052'!$A340,'Requête 052'!$A$1:$F$2000,4,FALSE),"")</f>
        <v>CARTONS ET SACHES PLAST - 1.04.00</v>
      </c>
      <c r="E341" s="5" t="str">
        <f>IFERROR(VLOOKUP('Requête 052'!$A340,'Requête 052'!$A$1:$F$2000,5,FALSE),"")</f>
        <v>CARTONS</v>
      </c>
      <c r="F341" s="5">
        <f>IFERROR(VLOOKUP('Requête 052'!$A340,'Requête 052'!$A$1:$F$2000,6,FALSE),"")</f>
        <v>1.44</v>
      </c>
      <c r="G341" s="15">
        <f>IFERROR(VLOOKUP(A341,'Fichier source CGECP'!$A$1:$F$1259,1,FALSE),"")</f>
        <v>4945</v>
      </c>
      <c r="H341" s="15" t="str">
        <f>IFERROR(VLOOKUP(A341,'Fichier source CGECP'!$A$1:$F$1259,2,FALSE),"")</f>
        <v>CGECP</v>
      </c>
      <c r="I341" s="38">
        <f>IFERROR(VLOOKUP(A341,'Fichier source CGECP'!$A$1:$F$1259,3,FALSE),"")</f>
        <v>43808</v>
      </c>
      <c r="J341" s="15" t="str">
        <f>IFERROR(VLOOKUP(A341,'Fichier source CGECP'!$A$1:$F$1259,4,FALSE),"")</f>
        <v>CARTONS ET SACHES PLAST - 1.04.00</v>
      </c>
      <c r="K341" s="15" t="str">
        <f>IFERROR(VLOOKUP(A341,'Fichier source CGECP'!$A$1:$F$1259,5,FALSE),"")</f>
        <v>CARTONS ET SACHES PLAST - 1.04.00</v>
      </c>
      <c r="L341" s="33" t="str">
        <f>IFERROR(IF(COUNTIFS($A$3:$A340,$A341,$B$3:$B340,$B341,$C$3:$C340,$C341,$D$3:$D340,$D341,$E$3:$E340,$E341,$F$3:$F340,$F341)&gt;0,"",VLOOKUP(A341,'Fichier source CGECP'!$A$1:$F$1259,6,FALSE)),"")</f>
        <v/>
      </c>
      <c r="M341" s="36" t="str">
        <f t="shared" ref="M341:M404" si="30">IFERROR(F341-L341,"")</f>
        <v/>
      </c>
      <c r="N341" s="35" t="str">
        <f t="shared" si="26"/>
        <v>Ok</v>
      </c>
      <c r="O341" s="35" t="str">
        <f t="shared" si="27"/>
        <v>Ecart</v>
      </c>
      <c r="P341" s="35" t="str">
        <f t="shared" si="28"/>
        <v>Ok</v>
      </c>
      <c r="Q341" s="35" t="str">
        <f t="shared" si="29"/>
        <v>Ecart</v>
      </c>
    </row>
    <row r="342" spans="1:17" ht="15.75" hidden="1" customHeight="1" x14ac:dyDescent="0.25">
      <c r="A342" s="12">
        <f>IFERROR(VLOOKUP('Requête 052'!$A341,'Requête 052'!$A$1:$F$2000,1,FALSE),"")</f>
        <v>4945</v>
      </c>
      <c r="B342" s="5" t="str">
        <f>IFERROR(VLOOKUP('Requête 052'!$A341,'Requête 052'!$A$1:$F$2000,2,FALSE),"")</f>
        <v>CGECP ST OUEN L AUMONE TDI</v>
      </c>
      <c r="C342" s="14">
        <f>IFERROR(VLOOKUP('Requête 052'!$A341,'Requête 052'!$A$1:$F$2000,3,FALSE),"")</f>
        <v>43808</v>
      </c>
      <c r="D342" s="5" t="str">
        <f>IFERROR(VLOOKUP('Requête 052'!$A341,'Requête 052'!$A$1:$F$2000,4,FALSE),"")</f>
        <v>CARTONS ET SACHES PLAST - 1.04.00</v>
      </c>
      <c r="E342" s="5" t="str">
        <f>IFERROR(VLOOKUP('Requête 052'!$A341,'Requête 052'!$A$1:$F$2000,5,FALSE),"")</f>
        <v>CARTONS</v>
      </c>
      <c r="F342" s="5">
        <f>IFERROR(VLOOKUP('Requête 052'!$A341,'Requête 052'!$A$1:$F$2000,6,FALSE),"")</f>
        <v>1.44</v>
      </c>
      <c r="G342" s="15">
        <f>IFERROR(VLOOKUP(A342,'Fichier source CGECP'!$A$1:$F$1259,1,FALSE),"")</f>
        <v>4945</v>
      </c>
      <c r="H342" s="15" t="str">
        <f>IFERROR(VLOOKUP(A342,'Fichier source CGECP'!$A$1:$F$1259,2,FALSE),"")</f>
        <v>CGECP</v>
      </c>
      <c r="I342" s="38">
        <f>IFERROR(VLOOKUP(A342,'Fichier source CGECP'!$A$1:$F$1259,3,FALSE),"")</f>
        <v>43808</v>
      </c>
      <c r="J342" s="15" t="str">
        <f>IFERROR(VLOOKUP(A342,'Fichier source CGECP'!$A$1:$F$1259,4,FALSE),"")</f>
        <v>CARTONS ET SACHES PLAST - 1.04.00</v>
      </c>
      <c r="K342" s="15" t="str">
        <f>IFERROR(VLOOKUP(A342,'Fichier source CGECP'!$A$1:$F$1259,5,FALSE),"")</f>
        <v>CARTONS ET SACHES PLAST - 1.04.00</v>
      </c>
      <c r="L342" s="33" t="str">
        <f>IFERROR(IF(COUNTIFS($A$3:$A341,$A342,$B$3:$B341,$B342,$C$3:$C341,$C342,$D$3:$D341,$D342,$E$3:$E341,$E342,$F$3:$F341,$F342)&gt;0,"",VLOOKUP(A342,'Fichier source CGECP'!$A$1:$F$1259,6,FALSE)),"")</f>
        <v/>
      </c>
      <c r="M342" s="36" t="str">
        <f t="shared" si="30"/>
        <v/>
      </c>
      <c r="N342" s="35" t="str">
        <f t="shared" si="26"/>
        <v>Ok</v>
      </c>
      <c r="O342" s="35" t="str">
        <f t="shared" si="27"/>
        <v>Ecart</v>
      </c>
      <c r="P342" s="35" t="str">
        <f t="shared" si="28"/>
        <v>Ok</v>
      </c>
      <c r="Q342" s="35" t="str">
        <f t="shared" si="29"/>
        <v>Ecart</v>
      </c>
    </row>
    <row r="343" spans="1:17" ht="15.75" hidden="1" customHeight="1" x14ac:dyDescent="0.25">
      <c r="A343" s="12">
        <f>IFERROR(VLOOKUP('Requête 052'!$A342,'Requête 052'!$A$1:$F$2000,1,FALSE),"")</f>
        <v>4946</v>
      </c>
      <c r="B343" s="5" t="str">
        <f>IFERROR(VLOOKUP('Requête 052'!$A342,'Requête 052'!$A$1:$F$2000,2,FALSE),"")</f>
        <v>CGECP ST OUEN L AUMONE TDI</v>
      </c>
      <c r="C343" s="14">
        <f>IFERROR(VLOOKUP('Requête 052'!$A342,'Requête 052'!$A$1:$F$2000,3,FALSE),"")</f>
        <v>43808</v>
      </c>
      <c r="D343" s="5" t="str">
        <f>IFERROR(VLOOKUP('Requête 052'!$A342,'Requête 052'!$A$1:$F$2000,4,FALSE),"")</f>
        <v>GRAVATS EN MELANGE</v>
      </c>
      <c r="E343" s="5" t="str">
        <f>IFERROR(VLOOKUP('Requête 052'!$A342,'Requête 052'!$A$1:$F$2000,5,FALSE),"")</f>
        <v>GRAVATS EN MELANGE</v>
      </c>
      <c r="F343" s="5">
        <f>IFERROR(VLOOKUP('Requête 052'!$A342,'Requête 052'!$A$1:$F$2000,6,FALSE),"")</f>
        <v>2.84</v>
      </c>
      <c r="G343" s="15" t="str">
        <f>IFERROR(VLOOKUP(A343,'Fichier source CGECP'!$A$1:$F$1259,1,FALSE),"")</f>
        <v/>
      </c>
      <c r="H343" s="15" t="str">
        <f>IFERROR(VLOOKUP(A343,'Fichier source CGECP'!$A$1:$F$1259,2,FALSE),"")</f>
        <v/>
      </c>
      <c r="I343" s="38" t="str">
        <f>IFERROR(VLOOKUP(A343,'Fichier source CGECP'!$A$1:$F$1259,3,FALSE),"")</f>
        <v/>
      </c>
      <c r="J343" s="15" t="str">
        <f>IFERROR(VLOOKUP(A343,'Fichier source CGECP'!$A$1:$F$1259,4,FALSE),"")</f>
        <v/>
      </c>
      <c r="K343" s="15" t="str">
        <f>IFERROR(VLOOKUP(A343,'Fichier source CGECP'!$A$1:$F$1259,5,FALSE),"")</f>
        <v/>
      </c>
      <c r="L343" s="33" t="str">
        <f>IFERROR(IF(COUNTIFS($A$3:$A342,$A343,$B$3:$B342,$B343,$C$3:$C342,$C343,$D$3:$D342,$D343,$E$3:$E342,$E343,$F$3:$F342,$F343)&gt;0,"",VLOOKUP(A343,'Fichier source CGECP'!$A$1:$F$1259,6,FALSE)),"")</f>
        <v/>
      </c>
      <c r="M343" s="36" t="str">
        <f t="shared" si="30"/>
        <v/>
      </c>
      <c r="N343" s="35" t="str">
        <f t="shared" si="26"/>
        <v>Ok</v>
      </c>
      <c r="O343" s="35" t="str">
        <f t="shared" si="27"/>
        <v>Ecart</v>
      </c>
      <c r="P343" s="35" t="str">
        <f t="shared" si="28"/>
        <v>Ok</v>
      </c>
      <c r="Q343" s="35" t="str">
        <f t="shared" si="29"/>
        <v>Ecart</v>
      </c>
    </row>
    <row r="344" spans="1:17" ht="15.75" hidden="1" customHeight="1" x14ac:dyDescent="0.25">
      <c r="A344" s="12">
        <f>IFERROR(VLOOKUP('Requête 052'!$A343,'Requête 052'!$A$1:$F$2000,1,FALSE),"")</f>
        <v>4950</v>
      </c>
      <c r="B344" s="5" t="str">
        <f>IFERROR(VLOOKUP('Requête 052'!$A343,'Requête 052'!$A$1:$F$2000,2,FALSE),"")</f>
        <v>CGECP ST OUEN L AUMONE TDI</v>
      </c>
      <c r="C344" s="14">
        <f>IFERROR(VLOOKUP('Requête 052'!$A343,'Requête 052'!$A$1:$F$2000,3,FALSE),"")</f>
        <v>43808</v>
      </c>
      <c r="D344" s="5" t="str">
        <f>IFERROR(VLOOKUP('Requête 052'!$A343,'Requête 052'!$A$1:$F$2000,4,FALSE),"")</f>
        <v>ENCOMBRANTS</v>
      </c>
      <c r="E344" s="5" t="str">
        <f>IFERROR(VLOOKUP('Requête 052'!$A343,'Requête 052'!$A$1:$F$2000,5,FALSE),"")</f>
        <v>ENCOMBRANTS</v>
      </c>
      <c r="F344" s="5">
        <f>IFERROR(VLOOKUP('Requête 052'!$A343,'Requête 052'!$A$1:$F$2000,6,FALSE),"")</f>
        <v>1.6080000000000001</v>
      </c>
      <c r="G344" s="15">
        <f>IFERROR(VLOOKUP(A344,'Fichier source CGECP'!$A$1:$F$1259,1,FALSE),"")</f>
        <v>4950</v>
      </c>
      <c r="H344" s="15" t="str">
        <f>IFERROR(VLOOKUP(A344,'Fichier source CGECP'!$A$1:$F$1259,2,FALSE),"")</f>
        <v>CGECP</v>
      </c>
      <c r="I344" s="38">
        <f>IFERROR(VLOOKUP(A344,'Fichier source CGECP'!$A$1:$F$1259,3,FALSE),"")</f>
        <v>43808</v>
      </c>
      <c r="J344" s="15">
        <f>IFERROR(VLOOKUP(A344,'Fichier source CGECP'!$A$1:$F$1259,4,FALSE),"")</f>
        <v>0</v>
      </c>
      <c r="K344" s="15" t="str">
        <f>IFERROR(VLOOKUP(A344,'Fichier source CGECP'!$A$1:$F$1259,5,FALSE),"")</f>
        <v>ENCOMBRANTS</v>
      </c>
      <c r="L344" s="33">
        <f>IFERROR(IF(COUNTIFS($A$3:$A343,$A344,$B$3:$B343,$B344,$C$3:$C343,$C344,$D$3:$D343,$D344,$E$3:$E343,$E344,$F$3:$F343,$F344)&gt;0,"",VLOOKUP(A344,'Fichier source CGECP'!$A$1:$F$1259,6,FALSE)),"")</f>
        <v>2.64</v>
      </c>
      <c r="M344" s="36">
        <f t="shared" si="30"/>
        <v>-1.032</v>
      </c>
      <c r="N344" s="35" t="str">
        <f t="shared" si="26"/>
        <v>Ok</v>
      </c>
      <c r="O344" s="35" t="str">
        <f t="shared" si="27"/>
        <v>Ok</v>
      </c>
      <c r="P344" s="35" t="str">
        <f t="shared" si="28"/>
        <v>Ecart</v>
      </c>
      <c r="Q344" s="35" t="str">
        <f t="shared" si="29"/>
        <v>Ecart</v>
      </c>
    </row>
    <row r="345" spans="1:17" ht="15.75" hidden="1" customHeight="1" x14ac:dyDescent="0.25">
      <c r="A345" s="12">
        <f>IFERROR(VLOOKUP('Requête 052'!$A344,'Requête 052'!$A$1:$F$2000,1,FALSE),"")</f>
        <v>4958</v>
      </c>
      <c r="B345" s="5" t="str">
        <f>IFERROR(VLOOKUP('Requête 052'!$A344,'Requête 052'!$A$1:$F$2000,2,FALSE),"")</f>
        <v>CGECP ST OUEN L AUMONE TDI</v>
      </c>
      <c r="C345" s="14">
        <f>IFERROR(VLOOKUP('Requête 052'!$A344,'Requête 052'!$A$1:$F$2000,3,FALSE),"")</f>
        <v>43808</v>
      </c>
      <c r="D345" s="5" t="str">
        <f>IFERROR(VLOOKUP('Requête 052'!$A344,'Requête 052'!$A$1:$F$2000,4,FALSE),"")</f>
        <v>DECHETS INDUSTRIELS BANALS</v>
      </c>
      <c r="E345" s="5" t="str">
        <f>IFERROR(VLOOKUP('Requête 052'!$A344,'Requête 052'!$A$1:$F$2000,5,FALSE),"")</f>
        <v>DECHETS INDUSTRIELS BANALS</v>
      </c>
      <c r="F345" s="5">
        <f>IFERROR(VLOOKUP('Requête 052'!$A344,'Requête 052'!$A$1:$F$2000,6,FALSE),"")</f>
        <v>2.198</v>
      </c>
      <c r="G345" s="15">
        <f>IFERROR(VLOOKUP(A345,'Fichier source CGECP'!$A$1:$F$1259,1,FALSE),"")</f>
        <v>4958</v>
      </c>
      <c r="H345" s="15" t="str">
        <f>IFERROR(VLOOKUP(A345,'Fichier source CGECP'!$A$1:$F$1259,2,FALSE),"")</f>
        <v>CGECP</v>
      </c>
      <c r="I345" s="38">
        <f>IFERROR(VLOOKUP(A345,'Fichier source CGECP'!$A$1:$F$1259,3,FALSE),"")</f>
        <v>43808</v>
      </c>
      <c r="J345" s="15" t="str">
        <f>IFERROR(VLOOKUP(A345,'Fichier source CGECP'!$A$1:$F$1259,4,FALSE),"")</f>
        <v>BOIS D'EMBALLAGES BRUTS</v>
      </c>
      <c r="K345" s="15" t="str">
        <f>IFERROR(VLOOKUP(A345,'Fichier source CGECP'!$A$1:$F$1259,5,FALSE),"")</f>
        <v>BOIS D'EMBALLAGES BRUTS</v>
      </c>
      <c r="L345" s="33">
        <f>IFERROR(IF(COUNTIFS($A$3:$A344,$A345,$B$3:$B344,$B345,$C$3:$C344,$C345,$D$3:$D344,$D345,$E$3:$E344,$E345,$F$3:$F344,$F345)&gt;0,"",VLOOKUP(A345,'Fichier source CGECP'!$A$1:$F$1259,6,FALSE)),"")</f>
        <v>1.56</v>
      </c>
      <c r="M345" s="36">
        <f t="shared" si="30"/>
        <v>0.6379999999999999</v>
      </c>
      <c r="N345" s="35" t="str">
        <f t="shared" si="26"/>
        <v>Ok</v>
      </c>
      <c r="O345" s="35" t="str">
        <f t="shared" si="27"/>
        <v>Ecart</v>
      </c>
      <c r="P345" s="35" t="str">
        <f t="shared" si="28"/>
        <v>Ok</v>
      </c>
      <c r="Q345" s="35" t="str">
        <f t="shared" si="29"/>
        <v>Ecart</v>
      </c>
    </row>
    <row r="346" spans="1:17" ht="15.75" hidden="1" customHeight="1" x14ac:dyDescent="0.25">
      <c r="A346" s="12">
        <f>IFERROR(VLOOKUP('Requête 052'!$A345,'Requête 052'!$A$1:$F$2000,1,FALSE),"")</f>
        <v>4965</v>
      </c>
      <c r="B346" s="5" t="str">
        <f>IFERROR(VLOOKUP('Requête 052'!$A345,'Requête 052'!$A$1:$F$2000,2,FALSE),"")</f>
        <v>CGECP ST OUEN L AUMONE TDI</v>
      </c>
      <c r="C346" s="14">
        <f>IFERROR(VLOOKUP('Requête 052'!$A345,'Requête 052'!$A$1:$F$2000,3,FALSE),"")</f>
        <v>43808</v>
      </c>
      <c r="D346" s="5" t="str">
        <f>IFERROR(VLOOKUP('Requête 052'!$A345,'Requête 052'!$A$1:$F$2000,4,FALSE),"")</f>
        <v>MATIERE VALO EN MELANGE</v>
      </c>
      <c r="E346" s="5" t="str">
        <f>IFERROR(VLOOKUP('Requête 052'!$A345,'Requête 052'!$A$1:$F$2000,5,FALSE),"")</f>
        <v>DECHETS INDUSTRIELS BANALS</v>
      </c>
      <c r="F346" s="5">
        <f>IFERROR(VLOOKUP('Requête 052'!$A345,'Requête 052'!$A$1:$F$2000,6,FALSE),"")</f>
        <v>0.98399999999999999</v>
      </c>
      <c r="G346" s="15">
        <f>IFERROR(VLOOKUP(A346,'Fichier source CGECP'!$A$1:$F$1259,1,FALSE),"")</f>
        <v>4965</v>
      </c>
      <c r="H346" s="15" t="str">
        <f>IFERROR(VLOOKUP(A346,'Fichier source CGECP'!$A$1:$F$1259,2,FALSE),"")</f>
        <v>CGECP</v>
      </c>
      <c r="I346" s="38">
        <f>IFERROR(VLOOKUP(A346,'Fichier source CGECP'!$A$1:$F$1259,3,FALSE),"")</f>
        <v>43808</v>
      </c>
      <c r="J346" s="15" t="str">
        <f>IFERROR(VLOOKUP(A346,'Fichier source CGECP'!$A$1:$F$1259,4,FALSE),"")</f>
        <v>MATIERE VALO EN MELANGE</v>
      </c>
      <c r="K346" s="15" t="str">
        <f>IFERROR(VLOOKUP(A346,'Fichier source CGECP'!$A$1:$F$1259,5,FALSE),"")</f>
        <v>MATIERE VALO EN MELANGE</v>
      </c>
      <c r="L346" s="33">
        <f>IFERROR(IF(COUNTIFS($A$3:$A345,$A346,$B$3:$B345,$B346,$C$3:$C345,$C346,$D$3:$D345,$D346,$E$3:$E345,$E346,$F$3:$F345,$F346)&gt;0,"",VLOOKUP(A346,'Fichier source CGECP'!$A$1:$F$1259,6,FALSE)),"")</f>
        <v>4.28</v>
      </c>
      <c r="M346" s="36">
        <f t="shared" si="30"/>
        <v>-3.2960000000000003</v>
      </c>
      <c r="N346" s="35" t="str">
        <f t="shared" si="26"/>
        <v>Ok</v>
      </c>
      <c r="O346" s="35" t="str">
        <f t="shared" si="27"/>
        <v>Ecart</v>
      </c>
      <c r="P346" s="35" t="str">
        <f t="shared" si="28"/>
        <v>Ecart</v>
      </c>
      <c r="Q346" s="35" t="str">
        <f t="shared" si="29"/>
        <v>Ecart</v>
      </c>
    </row>
    <row r="347" spans="1:17" ht="15.75" hidden="1" customHeight="1" x14ac:dyDescent="0.25">
      <c r="A347" s="12">
        <f>IFERROR(VLOOKUP('Requête 052'!$A346,'Requête 052'!$A$1:$F$2000,1,FALSE),"")</f>
        <v>4968</v>
      </c>
      <c r="B347" s="5" t="str">
        <f>IFERROR(VLOOKUP('Requête 052'!$A346,'Requête 052'!$A$1:$F$2000,2,FALSE),"")</f>
        <v>CGECP ST OUEN L AUMONE TDI</v>
      </c>
      <c r="C347" s="14">
        <f>IFERROR(VLOOKUP('Requête 052'!$A346,'Requête 052'!$A$1:$F$2000,3,FALSE),"")</f>
        <v>43808</v>
      </c>
      <c r="D347" s="5" t="str">
        <f>IFERROR(VLOOKUP('Requête 052'!$A346,'Requête 052'!$A$1:$F$2000,4,FALSE),"")</f>
        <v>BOIS D'EMBALLAGES BRUTS</v>
      </c>
      <c r="E347" s="5" t="str">
        <f>IFERROR(VLOOKUP('Requête 052'!$A346,'Requête 052'!$A$1:$F$2000,5,FALSE),"")</f>
        <v>BOIS B BRUT</v>
      </c>
      <c r="F347" s="5">
        <f>IFERROR(VLOOKUP('Requête 052'!$A346,'Requête 052'!$A$1:$F$2000,6,FALSE),"")</f>
        <v>1.52</v>
      </c>
      <c r="G347" s="15">
        <f>IFERROR(VLOOKUP(A347,'Fichier source CGECP'!$A$1:$F$1259,1,FALSE),"")</f>
        <v>4968</v>
      </c>
      <c r="H347" s="15" t="str">
        <f>IFERROR(VLOOKUP(A347,'Fichier source CGECP'!$A$1:$F$1259,2,FALSE),"")</f>
        <v>CGECP</v>
      </c>
      <c r="I347" s="38">
        <f>IFERROR(VLOOKUP(A347,'Fichier source CGECP'!$A$1:$F$1259,3,FALSE),"")</f>
        <v>43808</v>
      </c>
      <c r="J347" s="15" t="str">
        <f>IFERROR(VLOOKUP(A347,'Fichier source CGECP'!$A$1:$F$1259,4,FALSE),"")</f>
        <v>BOIS D'EMBALLAGES BRUTS</v>
      </c>
      <c r="K347" s="15" t="str">
        <f>IFERROR(VLOOKUP(A347,'Fichier source CGECP'!$A$1:$F$1259,5,FALSE),"")</f>
        <v>BOIS D'EMBALLAGES BRUTS</v>
      </c>
      <c r="L347" s="33">
        <f>IFERROR(IF(COUNTIFS($A$3:$A346,$A347,$B$3:$B346,$B347,$C$3:$C346,$C347,$D$3:$D346,$D347,$E$3:$E346,$E347,$F$3:$F346,$F347)&gt;0,"",VLOOKUP(A347,'Fichier source CGECP'!$A$1:$F$1259,6,FALSE)),"")</f>
        <v>0.9</v>
      </c>
      <c r="M347" s="36">
        <f t="shared" si="30"/>
        <v>0.62</v>
      </c>
      <c r="N347" s="35" t="str">
        <f t="shared" si="26"/>
        <v>Ok</v>
      </c>
      <c r="O347" s="35" t="str">
        <f t="shared" si="27"/>
        <v>Ecart</v>
      </c>
      <c r="P347" s="35" t="str">
        <f t="shared" si="28"/>
        <v>Ok</v>
      </c>
      <c r="Q347" s="35" t="str">
        <f t="shared" si="29"/>
        <v>Ecart</v>
      </c>
    </row>
    <row r="348" spans="1:17" ht="15.75" hidden="1" customHeight="1" x14ac:dyDescent="0.25">
      <c r="A348" s="12">
        <f>IFERROR(VLOOKUP('Requête 052'!$A347,'Requête 052'!$A$1:$F$2000,1,FALSE),"")</f>
        <v>4986</v>
      </c>
      <c r="B348" s="5" t="str">
        <f>IFERROR(VLOOKUP('Requête 052'!$A347,'Requête 052'!$A$1:$F$2000,2,FALSE),"")</f>
        <v>CGECP ST OUEN L AUMONE TDI</v>
      </c>
      <c r="C348" s="14">
        <f>IFERROR(VLOOKUP('Requête 052'!$A347,'Requête 052'!$A$1:$F$2000,3,FALSE),"")</f>
        <v>43808</v>
      </c>
      <c r="D348" s="5" t="str">
        <f>IFERROR(VLOOKUP('Requête 052'!$A347,'Requête 052'!$A$1:$F$2000,4,FALSE),"")</f>
        <v>DECHETS INDUSTRIELS BANALS</v>
      </c>
      <c r="E348" s="5" t="str">
        <f>IFERROR(VLOOKUP('Requête 052'!$A347,'Requête 052'!$A$1:$F$2000,5,FALSE),"")</f>
        <v>DECHETS INDUSTRIELS BANALS</v>
      </c>
      <c r="F348" s="5">
        <f>IFERROR(VLOOKUP('Requête 052'!$A347,'Requête 052'!$A$1:$F$2000,6,FALSE),"")</f>
        <v>9.8000000000000004E-2</v>
      </c>
      <c r="G348" s="15">
        <f>IFERROR(VLOOKUP(A348,'Fichier source CGECP'!$A$1:$F$1259,1,FALSE),"")</f>
        <v>4986</v>
      </c>
      <c r="H348" s="15" t="str">
        <f>IFERROR(VLOOKUP(A348,'Fichier source CGECP'!$A$1:$F$1259,2,FALSE),"")</f>
        <v>CGECP</v>
      </c>
      <c r="I348" s="38">
        <f>IFERROR(VLOOKUP(A348,'Fichier source CGECP'!$A$1:$F$1259,3,FALSE),"")</f>
        <v>43808</v>
      </c>
      <c r="J348" s="15">
        <f>IFERROR(VLOOKUP(A348,'Fichier source CGECP'!$A$1:$F$1259,4,FALSE),"")</f>
        <v>0</v>
      </c>
      <c r="K348" s="15" t="str">
        <f>IFERROR(VLOOKUP(A348,'Fichier source CGECP'!$A$1:$F$1259,5,FALSE),"")</f>
        <v>DECHETS INDUSTRIELS BANALS</v>
      </c>
      <c r="L348" s="33">
        <f>IFERROR(IF(COUNTIFS($A$3:$A347,$A348,$B$3:$B347,$B348,$C$3:$C347,$C348,$D$3:$D347,$D348,$E$3:$E347,$E348,$F$3:$F347,$F348)&gt;0,"",VLOOKUP(A348,'Fichier source CGECP'!$A$1:$F$1259,6,FALSE)),"")</f>
        <v>1.44</v>
      </c>
      <c r="M348" s="36">
        <f t="shared" si="30"/>
        <v>-1.3419999999999999</v>
      </c>
      <c r="N348" s="35" t="str">
        <f t="shared" si="26"/>
        <v>Ok</v>
      </c>
      <c r="O348" s="35" t="str">
        <f t="shared" si="27"/>
        <v>Ok</v>
      </c>
      <c r="P348" s="35" t="str">
        <f t="shared" si="28"/>
        <v>Ecart</v>
      </c>
      <c r="Q348" s="35" t="str">
        <f t="shared" si="29"/>
        <v>Ecart</v>
      </c>
    </row>
    <row r="349" spans="1:17" ht="15.75" hidden="1" customHeight="1" x14ac:dyDescent="0.25">
      <c r="A349" s="12">
        <f>IFERROR(VLOOKUP('Requête 052'!$A348,'Requête 052'!$A$1:$F$2000,1,FALSE),"")</f>
        <v>4990</v>
      </c>
      <c r="B349" s="5" t="str">
        <f>IFERROR(VLOOKUP('Requête 052'!$A348,'Requête 052'!$A$1:$F$2000,2,FALSE),"")</f>
        <v>CGECP ST OUEN L AUMONE TDI</v>
      </c>
      <c r="C349" s="14">
        <f>IFERROR(VLOOKUP('Requête 052'!$A348,'Requête 052'!$A$1:$F$2000,3,FALSE),"")</f>
        <v>43808</v>
      </c>
      <c r="D349" s="5" t="str">
        <f>IFERROR(VLOOKUP('Requête 052'!$A348,'Requête 052'!$A$1:$F$2000,4,FALSE),"")</f>
        <v>CARTONS ET SACHES PLAST - 1.04.00</v>
      </c>
      <c r="E349" s="5" t="str">
        <f>IFERROR(VLOOKUP('Requête 052'!$A348,'Requête 052'!$A$1:$F$2000,5,FALSE),"")</f>
        <v>PE GRANDE SURFACE-PEGS</v>
      </c>
      <c r="F349" s="5">
        <f>IFERROR(VLOOKUP('Requête 052'!$A348,'Requête 052'!$A$1:$F$2000,6,FALSE),"")</f>
        <v>0.32</v>
      </c>
      <c r="G349" s="15">
        <f>IFERROR(VLOOKUP(A349,'Fichier source CGECP'!$A$1:$F$1259,1,FALSE),"")</f>
        <v>4990</v>
      </c>
      <c r="H349" s="15" t="str">
        <f>IFERROR(VLOOKUP(A349,'Fichier source CGECP'!$A$1:$F$1259,2,FALSE),"")</f>
        <v>CGECP</v>
      </c>
      <c r="I349" s="38">
        <f>IFERROR(VLOOKUP(A349,'Fichier source CGECP'!$A$1:$F$1259,3,FALSE),"")</f>
        <v>43808</v>
      </c>
      <c r="J349" s="15" t="str">
        <f>IFERROR(VLOOKUP(A349,'Fichier source CGECP'!$A$1:$F$1259,4,FALSE),"")</f>
        <v>CARTONS ET SACHES PLAST - 1.04.00</v>
      </c>
      <c r="K349" s="15" t="str">
        <f>IFERROR(VLOOKUP(A349,'Fichier source CGECP'!$A$1:$F$1259,5,FALSE),"")</f>
        <v>CARTONS ET SACHES PLAST - 1.04.00</v>
      </c>
      <c r="L349" s="33">
        <f>IFERROR(IF(COUNTIFS($A$3:$A348,$A349,$B$3:$B348,$B349,$C$3:$C348,$C349,$D$3:$D348,$D349,$E$3:$E348,$E349,$F$3:$F348,$F349)&gt;0,"",VLOOKUP(A349,'Fichier source CGECP'!$A$1:$F$1259,6,FALSE)),"")</f>
        <v>2.6379999999999999</v>
      </c>
      <c r="M349" s="36">
        <f t="shared" si="30"/>
        <v>-2.3180000000000001</v>
      </c>
      <c r="N349" s="35" t="str">
        <f t="shared" si="26"/>
        <v>Ok</v>
      </c>
      <c r="O349" s="35" t="str">
        <f t="shared" si="27"/>
        <v>Ecart</v>
      </c>
      <c r="P349" s="35" t="str">
        <f t="shared" si="28"/>
        <v>Ecart</v>
      </c>
      <c r="Q349" s="35" t="str">
        <f t="shared" si="29"/>
        <v>Ecart</v>
      </c>
    </row>
    <row r="350" spans="1:17" ht="15.75" hidden="1" customHeight="1" x14ac:dyDescent="0.25">
      <c r="A350" s="12">
        <f>IFERROR(VLOOKUP('Requête 052'!$A349,'Requête 052'!$A$1:$F$2000,1,FALSE),"")</f>
        <v>4990</v>
      </c>
      <c r="B350" s="5" t="str">
        <f>IFERROR(VLOOKUP('Requête 052'!$A349,'Requête 052'!$A$1:$F$2000,2,FALSE),"")</f>
        <v>CGECP ST OUEN L AUMONE TDI</v>
      </c>
      <c r="C350" s="14">
        <f>IFERROR(VLOOKUP('Requête 052'!$A349,'Requête 052'!$A$1:$F$2000,3,FALSE),"")</f>
        <v>43808</v>
      </c>
      <c r="D350" s="5" t="str">
        <f>IFERROR(VLOOKUP('Requête 052'!$A349,'Requête 052'!$A$1:$F$2000,4,FALSE),"")</f>
        <v>CARTONS ET SACHES PLAST - 1.04.00</v>
      </c>
      <c r="E350" s="5" t="str">
        <f>IFERROR(VLOOKUP('Requête 052'!$A349,'Requête 052'!$A$1:$F$2000,5,FALSE),"")</f>
        <v>PE GRANDE SURFACE-PEGS</v>
      </c>
      <c r="F350" s="5">
        <f>IFERROR(VLOOKUP('Requête 052'!$A349,'Requête 052'!$A$1:$F$2000,6,FALSE),"")</f>
        <v>0.32</v>
      </c>
      <c r="G350" s="15">
        <f>IFERROR(VLOOKUP(A350,'Fichier source CGECP'!$A$1:$F$1259,1,FALSE),"")</f>
        <v>4990</v>
      </c>
      <c r="H350" s="15" t="str">
        <f>IFERROR(VLOOKUP(A350,'Fichier source CGECP'!$A$1:$F$1259,2,FALSE),"")</f>
        <v>CGECP</v>
      </c>
      <c r="I350" s="38">
        <f>IFERROR(VLOOKUP(A350,'Fichier source CGECP'!$A$1:$F$1259,3,FALSE),"")</f>
        <v>43808</v>
      </c>
      <c r="J350" s="15" t="str">
        <f>IFERROR(VLOOKUP(A350,'Fichier source CGECP'!$A$1:$F$1259,4,FALSE),"")</f>
        <v>CARTONS ET SACHES PLAST - 1.04.00</v>
      </c>
      <c r="K350" s="15" t="str">
        <f>IFERROR(VLOOKUP(A350,'Fichier source CGECP'!$A$1:$F$1259,5,FALSE),"")</f>
        <v>CARTONS ET SACHES PLAST - 1.04.00</v>
      </c>
      <c r="L350" s="33" t="str">
        <f>IFERROR(IF(COUNTIFS($A$3:$A349,$A350,$B$3:$B349,$B350,$C$3:$C349,$C350,$D$3:$D349,$D350,$E$3:$E349,$E350,$F$3:$F349,$F350)&gt;0,"",VLOOKUP(A350,'Fichier source CGECP'!$A$1:$F$1259,6,FALSE)),"")</f>
        <v/>
      </c>
      <c r="M350" s="36" t="str">
        <f t="shared" si="30"/>
        <v/>
      </c>
      <c r="N350" s="35" t="str">
        <f t="shared" si="26"/>
        <v>Ok</v>
      </c>
      <c r="O350" s="35" t="str">
        <f t="shared" si="27"/>
        <v>Ecart</v>
      </c>
      <c r="P350" s="35" t="str">
        <f t="shared" si="28"/>
        <v>Ok</v>
      </c>
      <c r="Q350" s="35" t="str">
        <f t="shared" si="29"/>
        <v>Ecart</v>
      </c>
    </row>
    <row r="351" spans="1:17" ht="15.75" hidden="1" customHeight="1" x14ac:dyDescent="0.25">
      <c r="A351" s="12">
        <f>IFERROR(VLOOKUP('Requête 052'!$A350,'Requête 052'!$A$1:$F$2000,1,FALSE),"")</f>
        <v>4990</v>
      </c>
      <c r="B351" s="5" t="str">
        <f>IFERROR(VLOOKUP('Requête 052'!$A350,'Requête 052'!$A$1:$F$2000,2,FALSE),"")</f>
        <v>CGECP ST OUEN L AUMONE TDI</v>
      </c>
      <c r="C351" s="14">
        <f>IFERROR(VLOOKUP('Requête 052'!$A350,'Requête 052'!$A$1:$F$2000,3,FALSE),"")</f>
        <v>43808</v>
      </c>
      <c r="D351" s="5" t="str">
        <f>IFERROR(VLOOKUP('Requête 052'!$A350,'Requête 052'!$A$1:$F$2000,4,FALSE),"")</f>
        <v>CARTONS ET SACHES PLAST - 1.04.00</v>
      </c>
      <c r="E351" s="5" t="str">
        <f>IFERROR(VLOOKUP('Requête 052'!$A350,'Requête 052'!$A$1:$F$2000,5,FALSE),"")</f>
        <v>PE GRANDE SURFACE-PEGS</v>
      </c>
      <c r="F351" s="5">
        <f>IFERROR(VLOOKUP('Requête 052'!$A350,'Requête 052'!$A$1:$F$2000,6,FALSE),"")</f>
        <v>0.32</v>
      </c>
      <c r="G351" s="15">
        <f>IFERROR(VLOOKUP(A351,'Fichier source CGECP'!$A$1:$F$1259,1,FALSE),"")</f>
        <v>4990</v>
      </c>
      <c r="H351" s="15" t="str">
        <f>IFERROR(VLOOKUP(A351,'Fichier source CGECP'!$A$1:$F$1259,2,FALSE),"")</f>
        <v>CGECP</v>
      </c>
      <c r="I351" s="38">
        <f>IFERROR(VLOOKUP(A351,'Fichier source CGECP'!$A$1:$F$1259,3,FALSE),"")</f>
        <v>43808</v>
      </c>
      <c r="J351" s="15" t="str">
        <f>IFERROR(VLOOKUP(A351,'Fichier source CGECP'!$A$1:$F$1259,4,FALSE),"")</f>
        <v>CARTONS ET SACHES PLAST - 1.04.00</v>
      </c>
      <c r="K351" s="15" t="str">
        <f>IFERROR(VLOOKUP(A351,'Fichier source CGECP'!$A$1:$F$1259,5,FALSE),"")</f>
        <v>CARTONS ET SACHES PLAST - 1.04.00</v>
      </c>
      <c r="L351" s="33" t="str">
        <f>IFERROR(IF(COUNTIFS($A$3:$A350,$A351,$B$3:$B350,$B351,$C$3:$C350,$C351,$D$3:$D350,$D351,$E$3:$E350,$E351,$F$3:$F350,$F351)&gt;0,"",VLOOKUP(A351,'Fichier source CGECP'!$A$1:$F$1259,6,FALSE)),"")</f>
        <v/>
      </c>
      <c r="M351" s="36" t="str">
        <f t="shared" si="30"/>
        <v/>
      </c>
      <c r="N351" s="35" t="str">
        <f t="shared" si="26"/>
        <v>Ok</v>
      </c>
      <c r="O351" s="35" t="str">
        <f t="shared" si="27"/>
        <v>Ecart</v>
      </c>
      <c r="P351" s="35" t="str">
        <f t="shared" si="28"/>
        <v>Ok</v>
      </c>
      <c r="Q351" s="35" t="str">
        <f t="shared" si="29"/>
        <v>Ecart</v>
      </c>
    </row>
    <row r="352" spans="1:17" ht="15.75" hidden="1" customHeight="1" x14ac:dyDescent="0.25">
      <c r="A352" s="12">
        <f>IFERROR(VLOOKUP('Requête 052'!$A351,'Requête 052'!$A$1:$F$2000,1,FALSE),"")</f>
        <v>5000</v>
      </c>
      <c r="B352" s="5" t="str">
        <f>IFERROR(VLOOKUP('Requête 052'!$A351,'Requête 052'!$A$1:$F$2000,2,FALSE),"")</f>
        <v>CGECP ST OUEN L AUMONE DVBIODIV</v>
      </c>
      <c r="C352" s="14">
        <f>IFERROR(VLOOKUP('Requête 052'!$A351,'Requête 052'!$A$1:$F$2000,3,FALSE),"")</f>
        <v>43808</v>
      </c>
      <c r="D352" s="5" t="str">
        <f>IFERROR(VLOOKUP('Requête 052'!$A351,'Requête 052'!$A$1:$F$2000,4,FALSE),"")</f>
        <v>DECHETS VERTS EN MELANGE</v>
      </c>
      <c r="E352" s="5" t="str">
        <f>IFERROR(VLOOKUP('Requête 052'!$A351,'Requête 052'!$A$1:$F$2000,5,FALSE),"")</f>
        <v>DECHETS VERTS EN MELANGE</v>
      </c>
      <c r="F352" s="5">
        <f>IFERROR(VLOOKUP('Requête 052'!$A351,'Requête 052'!$A$1:$F$2000,6,FALSE),"")</f>
        <v>3.28</v>
      </c>
      <c r="G352" s="15">
        <f>IFERROR(VLOOKUP(A352,'Fichier source CGECP'!$A$1:$F$1259,1,FALSE),"")</f>
        <v>5000</v>
      </c>
      <c r="H352" s="15" t="str">
        <f>IFERROR(VLOOKUP(A352,'Fichier source CGECP'!$A$1:$F$1259,2,FALSE),"")</f>
        <v>CGECP</v>
      </c>
      <c r="I352" s="38">
        <f>IFERROR(VLOOKUP(A352,'Fichier source CGECP'!$A$1:$F$1259,3,FALSE),"")</f>
        <v>43808</v>
      </c>
      <c r="J352" s="15">
        <f>IFERROR(VLOOKUP(A352,'Fichier source CGECP'!$A$1:$F$1259,4,FALSE),"")</f>
        <v>0</v>
      </c>
      <c r="K352" s="15" t="str">
        <f>IFERROR(VLOOKUP(A352,'Fichier source CGECP'!$A$1:$F$1259,5,FALSE),"")</f>
        <v>ENCOMBRANTS</v>
      </c>
      <c r="L352" s="33">
        <f>IFERROR(IF(COUNTIFS($A$3:$A351,$A352,$B$3:$B351,$B352,$C$3:$C351,$C352,$D$3:$D351,$D352,$E$3:$E351,$E352,$F$3:$F351,$F352)&gt;0,"",VLOOKUP(A352,'Fichier source CGECP'!$A$1:$F$1259,6,FALSE)),"")</f>
        <v>1.28</v>
      </c>
      <c r="M352" s="36">
        <f t="shared" si="30"/>
        <v>1.9999999999999998</v>
      </c>
      <c r="N352" s="35" t="str">
        <f t="shared" si="26"/>
        <v>Ok</v>
      </c>
      <c r="O352" s="35" t="str">
        <f t="shared" si="27"/>
        <v>Ecart</v>
      </c>
      <c r="P352" s="35" t="str">
        <f t="shared" si="28"/>
        <v>Ok</v>
      </c>
      <c r="Q352" s="35" t="str">
        <f t="shared" si="29"/>
        <v>Ecart</v>
      </c>
    </row>
    <row r="353" spans="1:17" ht="15.75" hidden="1" customHeight="1" x14ac:dyDescent="0.25">
      <c r="A353" s="12">
        <f>IFERROR(VLOOKUP('Requête 052'!$A352,'Requête 052'!$A$1:$F$2000,1,FALSE),"")</f>
        <v>5001</v>
      </c>
      <c r="B353" s="5" t="str">
        <f>IFERROR(VLOOKUP('Requête 052'!$A352,'Requête 052'!$A$1:$F$2000,2,FALSE),"")</f>
        <v>CGECP ST OUEN L AUMONE TDI</v>
      </c>
      <c r="C353" s="14">
        <f>IFERROR(VLOOKUP('Requête 052'!$A352,'Requête 052'!$A$1:$F$2000,3,FALSE),"")</f>
        <v>43808</v>
      </c>
      <c r="D353" s="5" t="str">
        <f>IFERROR(VLOOKUP('Requête 052'!$A352,'Requête 052'!$A$1:$F$2000,4,FALSE),"")</f>
        <v>MATIERE VALO EN MELANGE</v>
      </c>
      <c r="E353" s="5" t="str">
        <f>IFERROR(VLOOKUP('Requête 052'!$A352,'Requête 052'!$A$1:$F$2000,5,FALSE),"")</f>
        <v>DECHETS INDUSTRIELS BANALS</v>
      </c>
      <c r="F353" s="5">
        <f>IFERROR(VLOOKUP('Requête 052'!$A352,'Requête 052'!$A$1:$F$2000,6,FALSE),"")</f>
        <v>2.2400000000000002</v>
      </c>
      <c r="G353" s="15">
        <f>IFERROR(VLOOKUP(A353,'Fichier source CGECP'!$A$1:$F$1259,1,FALSE),"")</f>
        <v>5001</v>
      </c>
      <c r="H353" s="15" t="str">
        <f>IFERROR(VLOOKUP(A353,'Fichier source CGECP'!$A$1:$F$1259,2,FALSE),"")</f>
        <v>CGECP</v>
      </c>
      <c r="I353" s="46">
        <f>IFERROR(VLOOKUP(A353,'Fichier source CGECP'!$A$1:$F$1259,3,FALSE),"")</f>
        <v>43808</v>
      </c>
      <c r="J353" s="15" t="str">
        <f>IFERROR(VLOOKUP(A353,'Fichier source CGECP'!$A$1:$F$1259,4,FALSE),"")</f>
        <v>DECHETS INDUSTRIELS BANALS</v>
      </c>
      <c r="K353" s="15" t="str">
        <f>IFERROR(VLOOKUP(A353,'Fichier source CGECP'!$A$1:$F$1259,5,FALSE),"")</f>
        <v>DECHETS INDUSTRIELS BANALS</v>
      </c>
      <c r="L353" s="33">
        <f>IFERROR(IF(COUNTIFS($A$3:$A352,$A353,$B$3:$B352,$B353,$C$3:$C352,$C353,$D$3:$D352,$D353,$E$3:$E352,$E353,$F$3:$F352,$F353)&gt;0,"",VLOOKUP(A353,'Fichier source CGECP'!$A$1:$F$1259,6,FALSE)),"")</f>
        <v>1.08</v>
      </c>
      <c r="M353" s="36">
        <f t="shared" si="30"/>
        <v>1.1600000000000001</v>
      </c>
      <c r="N353" s="35" t="str">
        <f t="shared" si="26"/>
        <v>Ok</v>
      </c>
      <c r="O353" s="35" t="str">
        <f t="shared" si="27"/>
        <v>Ok</v>
      </c>
      <c r="P353" s="35" t="str">
        <f t="shared" si="28"/>
        <v>Ok</v>
      </c>
      <c r="Q353" s="35" t="str">
        <f t="shared" si="29"/>
        <v>Ok</v>
      </c>
    </row>
    <row r="354" spans="1:17" ht="15.75" hidden="1" customHeight="1" x14ac:dyDescent="0.25">
      <c r="A354" s="12">
        <f>IFERROR(VLOOKUP('Requête 052'!$A353,'Requête 052'!$A$1:$F$2000,1,FALSE),"")</f>
        <v>5005</v>
      </c>
      <c r="B354" s="5" t="str">
        <f>IFERROR(VLOOKUP('Requête 052'!$A353,'Requête 052'!$A$1:$F$2000,2,FALSE),"")</f>
        <v>CGECP ST OUEN L AUMONE TDI</v>
      </c>
      <c r="C354" s="14">
        <f>IFERROR(VLOOKUP('Requête 052'!$A353,'Requête 052'!$A$1:$F$2000,3,FALSE),"")</f>
        <v>43808</v>
      </c>
      <c r="D354" s="5" t="str">
        <f>IFERROR(VLOOKUP('Requête 052'!$A353,'Requête 052'!$A$1:$F$2000,4,FALSE),"")</f>
        <v>CARTONS</v>
      </c>
      <c r="E354" s="5" t="str">
        <f>IFERROR(VLOOKUP('Requête 052'!$A353,'Requête 052'!$A$1:$F$2000,5,FALSE),"")</f>
        <v>CARTONS</v>
      </c>
      <c r="F354" s="5">
        <f>IFERROR(VLOOKUP('Requête 052'!$A353,'Requête 052'!$A$1:$F$2000,6,FALSE),"")</f>
        <v>3.16</v>
      </c>
      <c r="G354" s="15">
        <f>IFERROR(VLOOKUP(A354,'Fichier source CGECP'!$A$1:$F$1259,1,FALSE),"")</f>
        <v>5005</v>
      </c>
      <c r="H354" s="15" t="str">
        <f>IFERROR(VLOOKUP(A354,'Fichier source CGECP'!$A$1:$F$1259,2,FALSE),"")</f>
        <v>CGECP</v>
      </c>
      <c r="I354" s="38">
        <f>IFERROR(VLOOKUP(A354,'Fichier source CGECP'!$A$1:$F$1259,3,FALSE),"")</f>
        <v>43808</v>
      </c>
      <c r="J354" s="15" t="str">
        <f>IFERROR(VLOOKUP(A354,'Fichier source CGECP'!$A$1:$F$1259,4,FALSE),"")</f>
        <v>CARTONS ET SACHES PLAST - 1.04.00</v>
      </c>
      <c r="K354" s="15" t="str">
        <f>IFERROR(VLOOKUP(A354,'Fichier source CGECP'!$A$1:$F$1259,5,FALSE),"")</f>
        <v>CARTONS ET SACHES PLAST - 1.04.00</v>
      </c>
      <c r="L354" s="33">
        <f>IFERROR(IF(COUNTIFS($A$3:$A353,$A354,$B$3:$B353,$B354,$C$3:$C353,$C354,$D$3:$D353,$D354,$E$3:$E353,$E354,$F$3:$F353,$F354)&gt;0,"",VLOOKUP(A354,'Fichier source CGECP'!$A$1:$F$1259,6,FALSE)),"")</f>
        <v>2.464</v>
      </c>
      <c r="M354" s="36">
        <f t="shared" si="30"/>
        <v>0.69600000000000017</v>
      </c>
      <c r="N354" s="35" t="str">
        <f t="shared" si="26"/>
        <v>Ok</v>
      </c>
      <c r="O354" s="35" t="str">
        <f t="shared" si="27"/>
        <v>Ecart</v>
      </c>
      <c r="P354" s="35" t="str">
        <f t="shared" si="28"/>
        <v>Ok</v>
      </c>
      <c r="Q354" s="35" t="str">
        <f t="shared" si="29"/>
        <v>Ecart</v>
      </c>
    </row>
    <row r="355" spans="1:17" ht="15.75" hidden="1" customHeight="1" x14ac:dyDescent="0.25">
      <c r="A355" s="12">
        <f>IFERROR(VLOOKUP('Requête 052'!$A354,'Requête 052'!$A$1:$F$2000,1,FALSE),"")</f>
        <v>5013</v>
      </c>
      <c r="B355" s="5" t="str">
        <f>IFERROR(VLOOKUP('Requête 052'!$A354,'Requête 052'!$A$1:$F$2000,2,FALSE),"")</f>
        <v>CGECP ST OUEN L AUMONE TDI</v>
      </c>
      <c r="C355" s="14">
        <f>IFERROR(VLOOKUP('Requête 052'!$A354,'Requête 052'!$A$1:$F$2000,3,FALSE),"")</f>
        <v>43808</v>
      </c>
      <c r="D355" s="5" t="str">
        <f>IFERROR(VLOOKUP('Requête 052'!$A354,'Requête 052'!$A$1:$F$2000,4,FALSE),"")</f>
        <v>DECHETS INDUSTRIELS A TRIER</v>
      </c>
      <c r="E355" s="5" t="str">
        <f>IFERROR(VLOOKUP('Requête 052'!$A354,'Requête 052'!$A$1:$F$2000,5,FALSE),"")</f>
        <v>DECHETS INDUSTRIELS BANALS</v>
      </c>
      <c r="F355" s="5">
        <f>IFERROR(VLOOKUP('Requête 052'!$A354,'Requête 052'!$A$1:$F$2000,6,FALSE),"")</f>
        <v>1.32</v>
      </c>
      <c r="G355" s="15">
        <f>IFERROR(VLOOKUP(A355,'Fichier source CGECP'!$A$1:$F$1259,1,FALSE),"")</f>
        <v>5013</v>
      </c>
      <c r="H355" s="15" t="str">
        <f>IFERROR(VLOOKUP(A355,'Fichier source CGECP'!$A$1:$F$1259,2,FALSE),"")</f>
        <v>CGECP</v>
      </c>
      <c r="I355" s="38">
        <f>IFERROR(VLOOKUP(A355,'Fichier source CGECP'!$A$1:$F$1259,3,FALSE),"")</f>
        <v>43808</v>
      </c>
      <c r="J355" s="15" t="str">
        <f>IFERROR(VLOOKUP(A355,'Fichier source CGECP'!$A$1:$F$1259,4,FALSE),"")</f>
        <v>MATIERE VALO EN MELANGE</v>
      </c>
      <c r="K355" s="15" t="str">
        <f>IFERROR(VLOOKUP(A355,'Fichier source CGECP'!$A$1:$F$1259,5,FALSE),"")</f>
        <v>MATIERE VALO EN MELANGE</v>
      </c>
      <c r="L355" s="33">
        <f>IFERROR(IF(COUNTIFS($A$3:$A354,$A355,$B$3:$B354,$B355,$C$3:$C354,$C355,$D$3:$D354,$D355,$E$3:$E354,$E355,$F$3:$F354,$F355)&gt;0,"",VLOOKUP(A355,'Fichier source CGECP'!$A$1:$F$1259,6,FALSE)),"")</f>
        <v>0.32</v>
      </c>
      <c r="M355" s="36">
        <f t="shared" si="30"/>
        <v>1</v>
      </c>
      <c r="N355" s="35" t="str">
        <f t="shared" si="26"/>
        <v>Ok</v>
      </c>
      <c r="O355" s="35" t="str">
        <f t="shared" si="27"/>
        <v>Ecart</v>
      </c>
      <c r="P355" s="35" t="str">
        <f t="shared" si="28"/>
        <v>Ok</v>
      </c>
      <c r="Q355" s="35" t="str">
        <f t="shared" si="29"/>
        <v>Ecart</v>
      </c>
    </row>
    <row r="356" spans="1:17" ht="15.75" hidden="1" customHeight="1" x14ac:dyDescent="0.25">
      <c r="A356" s="12">
        <f>IFERROR(VLOOKUP('Requête 052'!$A355,'Requête 052'!$A$1:$F$2000,1,FALSE),"")</f>
        <v>5019</v>
      </c>
      <c r="B356" s="5" t="str">
        <f>IFERROR(VLOOKUP('Requête 052'!$A355,'Requête 052'!$A$1:$F$2000,2,FALSE),"")</f>
        <v>CGECP ST OUEN L AUMONE UVEND</v>
      </c>
      <c r="C356" s="14">
        <f>IFERROR(VLOOKUP('Requête 052'!$A355,'Requête 052'!$A$1:$F$2000,3,FALSE),"")</f>
        <v>43808</v>
      </c>
      <c r="D356" s="5" t="str">
        <f>IFERROR(VLOOKUP('Requête 052'!$A355,'Requête 052'!$A$1:$F$2000,4,FALSE),"")</f>
        <v>REFUS DE TRI</v>
      </c>
      <c r="E356" s="5" t="str">
        <f>IFERROR(VLOOKUP('Requête 052'!$A355,'Requête 052'!$A$1:$F$2000,5,FALSE),"")</f>
        <v>REFUS DE TRI</v>
      </c>
      <c r="F356" s="5">
        <f>IFERROR(VLOOKUP('Requête 052'!$A355,'Requête 052'!$A$1:$F$2000,6,FALSE),"")</f>
        <v>2.1999999999999999E-2</v>
      </c>
      <c r="G356" s="15" t="str">
        <f>IFERROR(VLOOKUP(A356,'Fichier source CGECP'!$A$1:$F$1259,1,FALSE),"")</f>
        <v/>
      </c>
      <c r="H356" s="15" t="str">
        <f>IFERROR(VLOOKUP(A356,'Fichier source CGECP'!$A$1:$F$1259,2,FALSE),"")</f>
        <v/>
      </c>
      <c r="I356" s="38" t="str">
        <f>IFERROR(VLOOKUP(A356,'Fichier source CGECP'!$A$1:$F$1259,3,FALSE),"")</f>
        <v/>
      </c>
      <c r="J356" s="15" t="str">
        <f>IFERROR(VLOOKUP(A356,'Fichier source CGECP'!$A$1:$F$1259,4,FALSE),"")</f>
        <v/>
      </c>
      <c r="K356" s="15" t="str">
        <f>IFERROR(VLOOKUP(A356,'Fichier source CGECP'!$A$1:$F$1259,5,FALSE),"")</f>
        <v/>
      </c>
      <c r="L356" s="33" t="str">
        <f>IFERROR(IF(COUNTIFS($A$3:$A355,$A356,$B$3:$B355,$B356,$C$3:$C355,$C356,$D$3:$D355,$D356,$E$3:$E355,$E356,$F$3:$F355,$F356)&gt;0,"",VLOOKUP(A356,'Fichier source CGECP'!$A$1:$F$1259,6,FALSE)),"")</f>
        <v/>
      </c>
      <c r="M356" s="36" t="str">
        <f t="shared" si="30"/>
        <v/>
      </c>
      <c r="N356" s="35" t="str">
        <f t="shared" si="26"/>
        <v>Ok</v>
      </c>
      <c r="O356" s="35" t="str">
        <f t="shared" si="27"/>
        <v>Ecart</v>
      </c>
      <c r="P356" s="35" t="str">
        <f t="shared" si="28"/>
        <v>Ok</v>
      </c>
      <c r="Q356" s="35" t="str">
        <f t="shared" si="29"/>
        <v>Ecart</v>
      </c>
    </row>
    <row r="357" spans="1:17" ht="15.75" hidden="1" customHeight="1" x14ac:dyDescent="0.25">
      <c r="A357" s="12">
        <f>IFERROR(VLOOKUP('Requête 052'!$A356,'Requête 052'!$A$1:$F$2000,1,FALSE),"")</f>
        <v>5031</v>
      </c>
      <c r="B357" s="5" t="str">
        <f>IFERROR(VLOOKUP('Requête 052'!$A356,'Requête 052'!$A$1:$F$2000,2,FALSE),"")</f>
        <v>CGECP ST OUEN L AUMONE TDI</v>
      </c>
      <c r="C357" s="14">
        <f>IFERROR(VLOOKUP('Requête 052'!$A356,'Requête 052'!$A$1:$F$2000,3,FALSE),"")</f>
        <v>43808</v>
      </c>
      <c r="D357" s="5" t="str">
        <f>IFERROR(VLOOKUP('Requête 052'!$A356,'Requête 052'!$A$1:$F$2000,4,FALSE),"")</f>
        <v>BOIS D'EMBALLAGES BRUTS</v>
      </c>
      <c r="E357" s="5" t="str">
        <f>IFERROR(VLOOKUP('Requête 052'!$A356,'Requête 052'!$A$1:$F$2000,5,FALSE),"")</f>
        <v>REFACTION</v>
      </c>
      <c r="F357" s="5">
        <f>IFERROR(VLOOKUP('Requête 052'!$A356,'Requête 052'!$A$1:$F$2000,6,FALSE),"")</f>
        <v>2.48</v>
      </c>
      <c r="G357" s="15">
        <f>IFERROR(VLOOKUP(A357,'Fichier source CGECP'!$A$1:$F$1259,1,FALSE),"")</f>
        <v>5031</v>
      </c>
      <c r="H357" s="15" t="str">
        <f>IFERROR(VLOOKUP(A357,'Fichier source CGECP'!$A$1:$F$1259,2,FALSE),"")</f>
        <v>CGECP</v>
      </c>
      <c r="I357" s="38">
        <f>IFERROR(VLOOKUP(A357,'Fichier source CGECP'!$A$1:$F$1259,3,FALSE),"")</f>
        <v>43808</v>
      </c>
      <c r="J357" s="15" t="str">
        <f>IFERROR(VLOOKUP(A357,'Fichier source CGECP'!$A$1:$F$1259,4,FALSE),"")</f>
        <v>BOIS D'EMBALLAGES BRUTS</v>
      </c>
      <c r="K357" s="15" t="str">
        <f>IFERROR(VLOOKUP(A357,'Fichier source CGECP'!$A$1:$F$1259,5,FALSE),"")</f>
        <v>BOIS D'EMBALLAGES BRUTS</v>
      </c>
      <c r="L357" s="33">
        <f>IFERROR(IF(COUNTIFS($A$3:$A356,$A357,$B$3:$B356,$B357,$C$3:$C356,$C357,$D$3:$D356,$D357,$E$3:$E356,$E357,$F$3:$F356,$F357)&gt;0,"",VLOOKUP(A357,'Fichier source CGECP'!$A$1:$F$1259,6,FALSE)),"")</f>
        <v>0.38</v>
      </c>
      <c r="M357" s="36">
        <f t="shared" si="30"/>
        <v>2.1</v>
      </c>
      <c r="N357" s="35" t="str">
        <f t="shared" si="26"/>
        <v>Ok</v>
      </c>
      <c r="O357" s="35" t="str">
        <f t="shared" si="27"/>
        <v>Ecart</v>
      </c>
      <c r="P357" s="35" t="str">
        <f t="shared" si="28"/>
        <v>Ok</v>
      </c>
      <c r="Q357" s="35" t="str">
        <f t="shared" si="29"/>
        <v>Ecart</v>
      </c>
    </row>
    <row r="358" spans="1:17" ht="15.75" hidden="1" customHeight="1" x14ac:dyDescent="0.25">
      <c r="A358" s="12">
        <f>IFERROR(VLOOKUP('Requête 052'!$A357,'Requête 052'!$A$1:$F$2000,1,FALSE),"")</f>
        <v>5031</v>
      </c>
      <c r="B358" s="5" t="str">
        <f>IFERROR(VLOOKUP('Requête 052'!$A357,'Requête 052'!$A$1:$F$2000,2,FALSE),"")</f>
        <v>CGECP ST OUEN L AUMONE TDI</v>
      </c>
      <c r="C358" s="14">
        <f>IFERROR(VLOOKUP('Requête 052'!$A357,'Requête 052'!$A$1:$F$2000,3,FALSE),"")</f>
        <v>43808</v>
      </c>
      <c r="D358" s="5" t="str">
        <f>IFERROR(VLOOKUP('Requête 052'!$A357,'Requête 052'!$A$1:$F$2000,4,FALSE),"")</f>
        <v>BOIS D'EMBALLAGES BRUTS</v>
      </c>
      <c r="E358" s="5" t="str">
        <f>IFERROR(VLOOKUP('Requête 052'!$A357,'Requête 052'!$A$1:$F$2000,5,FALSE),"")</f>
        <v>REFACTION</v>
      </c>
      <c r="F358" s="5">
        <f>IFERROR(VLOOKUP('Requête 052'!$A357,'Requête 052'!$A$1:$F$2000,6,FALSE),"")</f>
        <v>2.48</v>
      </c>
      <c r="G358" s="15">
        <f>IFERROR(VLOOKUP(A358,'Fichier source CGECP'!$A$1:$F$1259,1,FALSE),"")</f>
        <v>5031</v>
      </c>
      <c r="H358" s="15" t="str">
        <f>IFERROR(VLOOKUP(A358,'Fichier source CGECP'!$A$1:$F$1259,2,FALSE),"")</f>
        <v>CGECP</v>
      </c>
      <c r="I358" s="38">
        <f>IFERROR(VLOOKUP(A358,'Fichier source CGECP'!$A$1:$F$1259,3,FALSE),"")</f>
        <v>43808</v>
      </c>
      <c r="J358" s="15" t="str">
        <f>IFERROR(VLOOKUP(A358,'Fichier source CGECP'!$A$1:$F$1259,4,FALSE),"")</f>
        <v>BOIS D'EMBALLAGES BRUTS</v>
      </c>
      <c r="K358" s="15" t="str">
        <f>IFERROR(VLOOKUP(A358,'Fichier source CGECP'!$A$1:$F$1259,5,FALSE),"")</f>
        <v>BOIS D'EMBALLAGES BRUTS</v>
      </c>
      <c r="L358" s="33" t="str">
        <f>IFERROR(IF(COUNTIFS($A$3:$A357,$A358,$B$3:$B357,$B358,$C$3:$C357,$C358,$D$3:$D357,$D358,$E$3:$E357,$E358,$F$3:$F357,$F358)&gt;0,"",VLOOKUP(A358,'Fichier source CGECP'!$A$1:$F$1259,6,FALSE)),"")</f>
        <v/>
      </c>
      <c r="M358" s="36" t="str">
        <f t="shared" si="30"/>
        <v/>
      </c>
      <c r="N358" s="35" t="str">
        <f t="shared" si="26"/>
        <v>Ok</v>
      </c>
      <c r="O358" s="35" t="str">
        <f t="shared" si="27"/>
        <v>Ecart</v>
      </c>
      <c r="P358" s="35" t="str">
        <f t="shared" si="28"/>
        <v>Ok</v>
      </c>
      <c r="Q358" s="35" t="str">
        <f t="shared" si="29"/>
        <v>Ecart</v>
      </c>
    </row>
    <row r="359" spans="1:17" ht="15.75" hidden="1" customHeight="1" x14ac:dyDescent="0.25">
      <c r="A359" s="12">
        <f>IFERROR(VLOOKUP('Requête 052'!$A358,'Requête 052'!$A$1:$F$2000,1,FALSE),"")</f>
        <v>5032</v>
      </c>
      <c r="B359" s="5" t="str">
        <f>IFERROR(VLOOKUP('Requête 052'!$A358,'Requête 052'!$A$1:$F$2000,2,FALSE),"")</f>
        <v>CGECP ST OUEN L AUMONE UVEND</v>
      </c>
      <c r="C359" s="14">
        <f>IFERROR(VLOOKUP('Requête 052'!$A358,'Requête 052'!$A$1:$F$2000,3,FALSE),"")</f>
        <v>43808</v>
      </c>
      <c r="D359" s="5" t="str">
        <f>IFERROR(VLOOKUP('Requête 052'!$A358,'Requête 052'!$A$1:$F$2000,4,FALSE),"")</f>
        <v>REFUS DE TRI</v>
      </c>
      <c r="E359" s="5" t="str">
        <f>IFERROR(VLOOKUP('Requête 052'!$A358,'Requête 052'!$A$1:$F$2000,5,FALSE),"")</f>
        <v>REFUS DE TRI</v>
      </c>
      <c r="F359" s="5">
        <f>IFERROR(VLOOKUP('Requête 052'!$A358,'Requête 052'!$A$1:$F$2000,6,FALSE),"")</f>
        <v>4.96</v>
      </c>
      <c r="G359" s="15" t="str">
        <f>IFERROR(VLOOKUP(A359,'Fichier source CGECP'!$A$1:$F$1259,1,FALSE),"")</f>
        <v/>
      </c>
      <c r="H359" s="15" t="str">
        <f>IFERROR(VLOOKUP(A359,'Fichier source CGECP'!$A$1:$F$1259,2,FALSE),"")</f>
        <v/>
      </c>
      <c r="I359" s="38" t="str">
        <f>IFERROR(VLOOKUP(A359,'Fichier source CGECP'!$A$1:$F$1259,3,FALSE),"")</f>
        <v/>
      </c>
      <c r="J359" s="15" t="str">
        <f>IFERROR(VLOOKUP(A359,'Fichier source CGECP'!$A$1:$F$1259,4,FALSE),"")</f>
        <v/>
      </c>
      <c r="K359" s="15" t="str">
        <f>IFERROR(VLOOKUP(A359,'Fichier source CGECP'!$A$1:$F$1259,5,FALSE),"")</f>
        <v/>
      </c>
      <c r="L359" s="33" t="str">
        <f>IFERROR(IF(COUNTIFS($A$3:$A358,$A359,$B$3:$B358,$B359,$C$3:$C358,$C359,$D$3:$D358,$D359,$E$3:$E358,$E359,$F$3:$F358,$F359)&gt;0,"",VLOOKUP(A359,'Fichier source CGECP'!$A$1:$F$1259,6,FALSE)),"")</f>
        <v/>
      </c>
      <c r="M359" s="36" t="str">
        <f t="shared" si="30"/>
        <v/>
      </c>
      <c r="N359" s="35" t="str">
        <f t="shared" si="26"/>
        <v>Ok</v>
      </c>
      <c r="O359" s="35" t="str">
        <f t="shared" si="27"/>
        <v>Ecart</v>
      </c>
      <c r="P359" s="35" t="str">
        <f t="shared" si="28"/>
        <v>Ok</v>
      </c>
      <c r="Q359" s="35" t="str">
        <f t="shared" si="29"/>
        <v>Ecart</v>
      </c>
    </row>
    <row r="360" spans="1:17" ht="15.75" hidden="1" customHeight="1" x14ac:dyDescent="0.25">
      <c r="A360" s="12">
        <f>IFERROR(VLOOKUP('Requête 052'!$A359,'Requête 052'!$A$1:$F$2000,1,FALSE),"")</f>
        <v>5033</v>
      </c>
      <c r="B360" s="5" t="str">
        <f>IFERROR(VLOOKUP('Requête 052'!$A359,'Requête 052'!$A$1:$F$2000,2,FALSE),"")</f>
        <v>CGECP ST OUEN L AUMONE TDI</v>
      </c>
      <c r="C360" s="14">
        <f>IFERROR(VLOOKUP('Requête 052'!$A359,'Requête 052'!$A$1:$F$2000,3,FALSE),"")</f>
        <v>43808</v>
      </c>
      <c r="D360" s="5" t="str">
        <f>IFERROR(VLOOKUP('Requête 052'!$A359,'Requête 052'!$A$1:$F$2000,4,FALSE),"")</f>
        <v>MATIERE VALO EN MELANGE</v>
      </c>
      <c r="E360" s="5" t="str">
        <f>IFERROR(VLOOKUP('Requête 052'!$A359,'Requête 052'!$A$1:$F$2000,5,FALSE),"")</f>
        <v>REFACTION</v>
      </c>
      <c r="F360" s="5">
        <f>IFERROR(VLOOKUP('Requête 052'!$A359,'Requête 052'!$A$1:$F$2000,6,FALSE),"")</f>
        <v>6.26</v>
      </c>
      <c r="G360" s="15">
        <f>IFERROR(VLOOKUP(A360,'Fichier source CGECP'!$A$1:$F$1259,1,FALSE),"")</f>
        <v>5033</v>
      </c>
      <c r="H360" s="15" t="str">
        <f>IFERROR(VLOOKUP(A360,'Fichier source CGECP'!$A$1:$F$1259,2,FALSE),"")</f>
        <v>CGECP</v>
      </c>
      <c r="I360" s="38">
        <f>IFERROR(VLOOKUP(A360,'Fichier source CGECP'!$A$1:$F$1259,3,FALSE),"")</f>
        <v>43808</v>
      </c>
      <c r="J360" s="15" t="str">
        <f>IFERROR(VLOOKUP(A360,'Fichier source CGECP'!$A$1:$F$1259,4,FALSE),"")</f>
        <v>MATIERE VALO EN MELANGE</v>
      </c>
      <c r="K360" s="15" t="str">
        <f>IFERROR(VLOOKUP(A360,'Fichier source CGECP'!$A$1:$F$1259,5,FALSE),"")</f>
        <v>MATIERE VALO EN MELANGE</v>
      </c>
      <c r="L360" s="33">
        <f>IFERROR(IF(COUNTIFS($A$3:$A359,$A360,$B$3:$B359,$B360,$C$3:$C359,$C360,$D$3:$D359,$D360,$E$3:$E359,$E360,$F$3:$F359,$F360)&gt;0,"",VLOOKUP(A360,'Fichier source CGECP'!$A$1:$F$1259,6,FALSE)),"")</f>
        <v>1.778</v>
      </c>
      <c r="M360" s="36">
        <f t="shared" si="30"/>
        <v>4.4819999999999993</v>
      </c>
      <c r="N360" s="35" t="str">
        <f t="shared" si="26"/>
        <v>Ok</v>
      </c>
      <c r="O360" s="35" t="str">
        <f t="shared" si="27"/>
        <v>Ecart</v>
      </c>
      <c r="P360" s="35" t="str">
        <f t="shared" si="28"/>
        <v>Ok</v>
      </c>
      <c r="Q360" s="35" t="str">
        <f t="shared" si="29"/>
        <v>Ecart</v>
      </c>
    </row>
    <row r="361" spans="1:17" ht="15.75" hidden="1" customHeight="1" x14ac:dyDescent="0.25">
      <c r="A361" s="12">
        <f>IFERROR(VLOOKUP('Requête 052'!$A360,'Requête 052'!$A$1:$F$2000,1,FALSE),"")</f>
        <v>5033</v>
      </c>
      <c r="B361" s="5" t="str">
        <f>IFERROR(VLOOKUP('Requête 052'!$A360,'Requête 052'!$A$1:$F$2000,2,FALSE),"")</f>
        <v>CGECP ST OUEN L AUMONE TDI</v>
      </c>
      <c r="C361" s="14">
        <f>IFERROR(VLOOKUP('Requête 052'!$A360,'Requête 052'!$A$1:$F$2000,3,FALSE),"")</f>
        <v>43808</v>
      </c>
      <c r="D361" s="5" t="str">
        <f>IFERROR(VLOOKUP('Requête 052'!$A360,'Requête 052'!$A$1:$F$2000,4,FALSE),"")</f>
        <v>MATIERE VALO EN MELANGE</v>
      </c>
      <c r="E361" s="5" t="str">
        <f>IFERROR(VLOOKUP('Requête 052'!$A360,'Requête 052'!$A$1:$F$2000,5,FALSE),"")</f>
        <v>REFACTION</v>
      </c>
      <c r="F361" s="5">
        <f>IFERROR(VLOOKUP('Requête 052'!$A360,'Requête 052'!$A$1:$F$2000,6,FALSE),"")</f>
        <v>6.26</v>
      </c>
      <c r="G361" s="15">
        <f>IFERROR(VLOOKUP(A361,'Fichier source CGECP'!$A$1:$F$1259,1,FALSE),"")</f>
        <v>5033</v>
      </c>
      <c r="H361" s="15" t="str">
        <f>IFERROR(VLOOKUP(A361,'Fichier source CGECP'!$A$1:$F$1259,2,FALSE),"")</f>
        <v>CGECP</v>
      </c>
      <c r="I361" s="38">
        <f>IFERROR(VLOOKUP(A361,'Fichier source CGECP'!$A$1:$F$1259,3,FALSE),"")</f>
        <v>43808</v>
      </c>
      <c r="J361" s="15" t="str">
        <f>IFERROR(VLOOKUP(A361,'Fichier source CGECP'!$A$1:$F$1259,4,FALSE),"")</f>
        <v>MATIERE VALO EN MELANGE</v>
      </c>
      <c r="K361" s="15" t="str">
        <f>IFERROR(VLOOKUP(A361,'Fichier source CGECP'!$A$1:$F$1259,5,FALSE),"")</f>
        <v>MATIERE VALO EN MELANGE</v>
      </c>
      <c r="L361" s="33" t="str">
        <f>IFERROR(IF(COUNTIFS($A$3:$A360,$A361,$B$3:$B360,$B361,$C$3:$C360,$C361,$D$3:$D360,$D361,$E$3:$E360,$E361,$F$3:$F360,$F361)&gt;0,"",VLOOKUP(A361,'Fichier source CGECP'!$A$1:$F$1259,6,FALSE)),"")</f>
        <v/>
      </c>
      <c r="M361" s="36" t="str">
        <f t="shared" si="30"/>
        <v/>
      </c>
      <c r="N361" s="35" t="str">
        <f t="shared" si="26"/>
        <v>Ok</v>
      </c>
      <c r="O361" s="35" t="str">
        <f t="shared" si="27"/>
        <v>Ecart</v>
      </c>
      <c r="P361" s="35" t="str">
        <f t="shared" si="28"/>
        <v>Ok</v>
      </c>
      <c r="Q361" s="35" t="str">
        <f t="shared" si="29"/>
        <v>Ecart</v>
      </c>
    </row>
    <row r="362" spans="1:17" ht="15.75" hidden="1" customHeight="1" x14ac:dyDescent="0.25">
      <c r="A362" s="12">
        <f>IFERROR(VLOOKUP('Requête 052'!$A361,'Requête 052'!$A$1:$F$2000,1,FALSE),"")</f>
        <v>5036</v>
      </c>
      <c r="B362" s="5" t="str">
        <f>IFERROR(VLOOKUP('Requête 052'!$A361,'Requête 052'!$A$1:$F$2000,2,FALSE),"")</f>
        <v>CGECP ST OUEN L AUMONE TDI</v>
      </c>
      <c r="C362" s="14">
        <f>IFERROR(VLOOKUP('Requête 052'!$A361,'Requête 052'!$A$1:$F$2000,3,FALSE),"")</f>
        <v>43808</v>
      </c>
      <c r="D362" s="5" t="str">
        <f>IFERROR(VLOOKUP('Requête 052'!$A361,'Requête 052'!$A$1:$F$2000,4,FALSE),"")</f>
        <v>DECHETS INDUSTRIELS BANALS</v>
      </c>
      <c r="E362" s="5" t="str">
        <f>IFERROR(VLOOKUP('Requête 052'!$A361,'Requête 052'!$A$1:$F$2000,5,FALSE),"")</f>
        <v>DECHETS INDUSTRIELS BANALS</v>
      </c>
      <c r="F362" s="5">
        <f>IFERROR(VLOOKUP('Requête 052'!$A361,'Requête 052'!$A$1:$F$2000,6,FALSE),"")</f>
        <v>1.278</v>
      </c>
      <c r="G362" s="15">
        <f>IFERROR(VLOOKUP(A362,'Fichier source CGECP'!$A$1:$F$1259,1,FALSE),"")</f>
        <v>5036</v>
      </c>
      <c r="H362" s="15" t="str">
        <f>IFERROR(VLOOKUP(A362,'Fichier source CGECP'!$A$1:$F$1259,2,FALSE),"")</f>
        <v>CGECP</v>
      </c>
      <c r="I362" s="38">
        <f>IFERROR(VLOOKUP(A362,'Fichier source CGECP'!$A$1:$F$1259,3,FALSE),"")</f>
        <v>43808</v>
      </c>
      <c r="J362" s="15" t="str">
        <f>IFERROR(VLOOKUP(A362,'Fichier source CGECP'!$A$1:$F$1259,4,FALSE),"")</f>
        <v>DECHETS INDUSTRIELS BANALS</v>
      </c>
      <c r="K362" s="15" t="str">
        <f>IFERROR(VLOOKUP(A362,'Fichier source CGECP'!$A$1:$F$1259,5,FALSE),"")</f>
        <v>DECHETS INDUSTRIELS BANALS</v>
      </c>
      <c r="L362" s="33">
        <f>IFERROR(IF(COUNTIFS($A$3:$A361,$A362,$B$3:$B361,$B362,$C$3:$C361,$C362,$D$3:$D361,$D362,$E$3:$E361,$E362,$F$3:$F361,$F362)&gt;0,"",VLOOKUP(A362,'Fichier source CGECP'!$A$1:$F$1259,6,FALSE)),"")</f>
        <v>2.84</v>
      </c>
      <c r="M362" s="36">
        <f t="shared" si="30"/>
        <v>-1.5619999999999998</v>
      </c>
      <c r="N362" s="35" t="str">
        <f t="shared" si="26"/>
        <v>Ok</v>
      </c>
      <c r="O362" s="35" t="str">
        <f t="shared" si="27"/>
        <v>Ok</v>
      </c>
      <c r="P362" s="35" t="str">
        <f t="shared" si="28"/>
        <v>Ecart</v>
      </c>
      <c r="Q362" s="35" t="str">
        <f t="shared" si="29"/>
        <v>Ecart</v>
      </c>
    </row>
    <row r="363" spans="1:17" ht="15.75" hidden="1" customHeight="1" x14ac:dyDescent="0.25">
      <c r="A363" s="12">
        <f>IFERROR(VLOOKUP('Requête 052'!$A362,'Requête 052'!$A$1:$F$2000,1,FALSE),"")</f>
        <v>5041</v>
      </c>
      <c r="B363" s="5" t="str">
        <f>IFERROR(VLOOKUP('Requête 052'!$A362,'Requête 052'!$A$1:$F$2000,2,FALSE),"")</f>
        <v>CGECP ST OUEN L AUMONE TDI</v>
      </c>
      <c r="C363" s="14">
        <f>IFERROR(VLOOKUP('Requête 052'!$A362,'Requête 052'!$A$1:$F$2000,3,FALSE),"")</f>
        <v>43808</v>
      </c>
      <c r="D363" s="5" t="str">
        <f>IFERROR(VLOOKUP('Requête 052'!$A362,'Requête 052'!$A$1:$F$2000,4,FALSE),"")</f>
        <v>ENCOMBRANTS</v>
      </c>
      <c r="E363" s="5" t="str">
        <f>IFERROR(VLOOKUP('Requête 052'!$A362,'Requête 052'!$A$1:$F$2000,5,FALSE),"")</f>
        <v>ENCOMBRANTS</v>
      </c>
      <c r="F363" s="5">
        <f>IFERROR(VLOOKUP('Requête 052'!$A362,'Requête 052'!$A$1:$F$2000,6,FALSE),"")</f>
        <v>3.2789999999999999</v>
      </c>
      <c r="G363" s="15" t="str">
        <f>IFERROR(VLOOKUP(A363,'Fichier source CGECP'!$A$1:$F$1259,1,FALSE),"")</f>
        <v/>
      </c>
      <c r="H363" s="15" t="str">
        <f>IFERROR(VLOOKUP(A363,'Fichier source CGECP'!$A$1:$F$1259,2,FALSE),"")</f>
        <v/>
      </c>
      <c r="I363" s="38" t="str">
        <f>IFERROR(VLOOKUP(A363,'Fichier source CGECP'!$A$1:$F$1259,3,FALSE),"")</f>
        <v/>
      </c>
      <c r="J363" s="15" t="str">
        <f>IFERROR(VLOOKUP(A363,'Fichier source CGECP'!$A$1:$F$1259,4,FALSE),"")</f>
        <v/>
      </c>
      <c r="K363" s="15" t="str">
        <f>IFERROR(VLOOKUP(A363,'Fichier source CGECP'!$A$1:$F$1259,5,FALSE),"")</f>
        <v/>
      </c>
      <c r="L363" s="33" t="str">
        <f>IFERROR(IF(COUNTIFS($A$3:$A362,$A363,$B$3:$B362,$B363,$C$3:$C362,$C363,$D$3:$D362,$D363,$E$3:$E362,$E363,$F$3:$F362,$F363)&gt;0,"",VLOOKUP(A363,'Fichier source CGECP'!$A$1:$F$1259,6,FALSE)),"")</f>
        <v/>
      </c>
      <c r="M363" s="36" t="str">
        <f t="shared" si="30"/>
        <v/>
      </c>
      <c r="N363" s="35" t="str">
        <f t="shared" si="26"/>
        <v>Ok</v>
      </c>
      <c r="O363" s="35" t="str">
        <f t="shared" si="27"/>
        <v>Ecart</v>
      </c>
      <c r="P363" s="35" t="str">
        <f t="shared" si="28"/>
        <v>Ok</v>
      </c>
      <c r="Q363" s="35" t="str">
        <f t="shared" si="29"/>
        <v>Ecart</v>
      </c>
    </row>
    <row r="364" spans="1:17" ht="15.75" hidden="1" customHeight="1" x14ac:dyDescent="0.25">
      <c r="A364" s="12">
        <f>IFERROR(VLOOKUP('Requête 052'!$A363,'Requête 052'!$A$1:$F$2000,1,FALSE),"")</f>
        <v>5068</v>
      </c>
      <c r="B364" s="5" t="str">
        <f>IFERROR(VLOOKUP('Requête 052'!$A363,'Requête 052'!$A$1:$F$2000,2,FALSE),"")</f>
        <v>CGECP ST OUEN L AUMONE TDI</v>
      </c>
      <c r="C364" s="14">
        <f>IFERROR(VLOOKUP('Requête 052'!$A363,'Requête 052'!$A$1:$F$2000,3,FALSE),"")</f>
        <v>43808</v>
      </c>
      <c r="D364" s="5" t="str">
        <f>IFERROR(VLOOKUP('Requête 052'!$A363,'Requête 052'!$A$1:$F$2000,4,FALSE),"")</f>
        <v>MATIERE VALO EN MELANGE</v>
      </c>
      <c r="E364" s="5" t="str">
        <f>IFERROR(VLOOKUP('Requête 052'!$A363,'Requête 052'!$A$1:$F$2000,5,FALSE),"")</f>
        <v>HUMIDITE</v>
      </c>
      <c r="F364" s="5">
        <f>IFERROR(VLOOKUP('Requête 052'!$A363,'Requête 052'!$A$1:$F$2000,6,FALSE),"")</f>
        <v>0.16</v>
      </c>
      <c r="G364" s="15">
        <f>IFERROR(VLOOKUP(A364,'Fichier source CGECP'!$A$1:$F$1259,1,FALSE),"")</f>
        <v>5068</v>
      </c>
      <c r="H364" s="15" t="str">
        <f>IFERROR(VLOOKUP(A364,'Fichier source CGECP'!$A$1:$F$1259,2,FALSE),"")</f>
        <v>CGECP</v>
      </c>
      <c r="I364" s="38">
        <f>IFERROR(VLOOKUP(A364,'Fichier source CGECP'!$A$1:$F$1259,3,FALSE),"")</f>
        <v>43808</v>
      </c>
      <c r="J364" s="15" t="str">
        <f>IFERROR(VLOOKUP(A364,'Fichier source CGECP'!$A$1:$F$1259,4,FALSE),"")</f>
        <v>CARTONS ET SACHES PLAST - 1.04.00</v>
      </c>
      <c r="K364" s="15" t="str">
        <f>IFERROR(VLOOKUP(A364,'Fichier source CGECP'!$A$1:$F$1259,5,FALSE),"")</f>
        <v>CARTONS ET SACHES PLAST - 1.04.00</v>
      </c>
      <c r="L364" s="33">
        <f>IFERROR(IF(COUNTIFS($A$3:$A363,$A364,$B$3:$B363,$B364,$C$3:$C363,$C364,$D$3:$D363,$D364,$E$3:$E363,$E364,$F$3:$F363,$F364)&gt;0,"",VLOOKUP(A364,'Fichier source CGECP'!$A$1:$F$1259,6,FALSE)),"")</f>
        <v>3.04</v>
      </c>
      <c r="M364" s="36">
        <f t="shared" si="30"/>
        <v>-2.88</v>
      </c>
      <c r="N364" s="35" t="str">
        <f t="shared" si="26"/>
        <v>Ok</v>
      </c>
      <c r="O364" s="35" t="str">
        <f t="shared" si="27"/>
        <v>Ecart</v>
      </c>
      <c r="P364" s="35" t="str">
        <f t="shared" si="28"/>
        <v>Ecart</v>
      </c>
      <c r="Q364" s="35" t="str">
        <f t="shared" si="29"/>
        <v>Ecart</v>
      </c>
    </row>
    <row r="365" spans="1:17" ht="15.75" hidden="1" customHeight="1" x14ac:dyDescent="0.25">
      <c r="A365" s="12">
        <f>IFERROR(VLOOKUP('Requête 052'!$A364,'Requête 052'!$A$1:$F$2000,1,FALSE),"")</f>
        <v>5076</v>
      </c>
      <c r="B365" s="5" t="str">
        <f>IFERROR(VLOOKUP('Requête 052'!$A364,'Requête 052'!$A$1:$F$2000,2,FALSE),"")</f>
        <v>CGECP ST OUEN L AUMONE TDI</v>
      </c>
      <c r="C365" s="14">
        <f>IFERROR(VLOOKUP('Requête 052'!$A364,'Requête 052'!$A$1:$F$2000,3,FALSE),"")</f>
        <v>43808</v>
      </c>
      <c r="D365" s="5" t="str">
        <f>IFERROR(VLOOKUP('Requête 052'!$A364,'Requête 052'!$A$1:$F$2000,4,FALSE),"")</f>
        <v>FERRAILLES A BROYER (FAB)</v>
      </c>
      <c r="E365" s="5" t="str">
        <f>IFERROR(VLOOKUP('Requête 052'!$A364,'Requête 052'!$A$1:$F$2000,5,FALSE),"")</f>
        <v>FERRAILLES A BROYER (FAB)</v>
      </c>
      <c r="F365" s="5">
        <f>IFERROR(VLOOKUP('Requête 052'!$A364,'Requête 052'!$A$1:$F$2000,6,FALSE),"")</f>
        <v>3.26</v>
      </c>
      <c r="G365" s="15">
        <f>IFERROR(VLOOKUP(A365,'Fichier source CGECP'!$A$1:$F$1259,1,FALSE),"")</f>
        <v>5076</v>
      </c>
      <c r="H365" s="15" t="str">
        <f>IFERROR(VLOOKUP(A365,'Fichier source CGECP'!$A$1:$F$1259,2,FALSE),"")</f>
        <v>CGECP</v>
      </c>
      <c r="I365" s="46">
        <f>IFERROR(VLOOKUP(A365,'Fichier source CGECP'!$A$1:$F$1259,3,FALSE),"")</f>
        <v>43808</v>
      </c>
      <c r="J365" s="15" t="str">
        <f>IFERROR(VLOOKUP(A365,'Fichier source CGECP'!$A$1:$F$1259,4,FALSE),"")</f>
        <v>FERRAILLE MELEE</v>
      </c>
      <c r="K365" s="15" t="str">
        <f>IFERROR(VLOOKUP(A365,'Fichier source CGECP'!$A$1:$F$1259,5,FALSE),"")</f>
        <v>FERRAILLES A BROYER (FAB)</v>
      </c>
      <c r="L365" s="33">
        <f>IFERROR(IF(COUNTIFS($A$3:$A364,$A365,$B$3:$B364,$B365,$C$3:$C364,$C365,$D$3:$D364,$D365,$E$3:$E364,$E365,$F$3:$F364,$F365)&gt;0,"",VLOOKUP(A365,'Fichier source CGECP'!$A$1:$F$1259,6,FALSE)),"")</f>
        <v>0.44</v>
      </c>
      <c r="M365" s="36">
        <f t="shared" si="30"/>
        <v>2.82</v>
      </c>
      <c r="N365" s="35" t="str">
        <f t="shared" si="26"/>
        <v>Ok</v>
      </c>
      <c r="O365" s="35" t="str">
        <f t="shared" si="27"/>
        <v>Ok</v>
      </c>
      <c r="P365" s="35" t="str">
        <f t="shared" si="28"/>
        <v>Ok</v>
      </c>
      <c r="Q365" s="35" t="str">
        <f t="shared" si="29"/>
        <v>Ok</v>
      </c>
    </row>
    <row r="366" spans="1:17" ht="15.75" hidden="1" customHeight="1" x14ac:dyDescent="0.25">
      <c r="A366" s="12">
        <f>IFERROR(VLOOKUP('Requête 052'!$A365,'Requête 052'!$A$1:$F$2000,1,FALSE),"")</f>
        <v>5080</v>
      </c>
      <c r="B366" s="5" t="str">
        <f>IFERROR(VLOOKUP('Requête 052'!$A365,'Requête 052'!$A$1:$F$2000,2,FALSE),"")</f>
        <v>CGECP ST OUEN L AUMONE TDI</v>
      </c>
      <c r="C366" s="14">
        <f>IFERROR(VLOOKUP('Requête 052'!$A365,'Requête 052'!$A$1:$F$2000,3,FALSE),"")</f>
        <v>43808</v>
      </c>
      <c r="D366" s="5" t="str">
        <f>IFERROR(VLOOKUP('Requête 052'!$A365,'Requête 052'!$A$1:$F$2000,4,FALSE),"")</f>
        <v>ENCOMBRANTS</v>
      </c>
      <c r="E366" s="5" t="str">
        <f>IFERROR(VLOOKUP('Requête 052'!$A365,'Requête 052'!$A$1:$F$2000,5,FALSE),"")</f>
        <v>ENCOMBRANTS</v>
      </c>
      <c r="F366" s="5">
        <f>IFERROR(VLOOKUP('Requête 052'!$A365,'Requête 052'!$A$1:$F$2000,6,FALSE),"")</f>
        <v>7.42</v>
      </c>
      <c r="G366" s="15" t="str">
        <f>IFERROR(VLOOKUP(A366,'Fichier source CGECP'!$A$1:$F$1259,1,FALSE),"")</f>
        <v/>
      </c>
      <c r="H366" s="15" t="str">
        <f>IFERROR(VLOOKUP(A366,'Fichier source CGECP'!$A$1:$F$1259,2,FALSE),"")</f>
        <v/>
      </c>
      <c r="I366" s="38" t="str">
        <f>IFERROR(VLOOKUP(A366,'Fichier source CGECP'!$A$1:$F$1259,3,FALSE),"")</f>
        <v/>
      </c>
      <c r="J366" s="15" t="str">
        <f>IFERROR(VLOOKUP(A366,'Fichier source CGECP'!$A$1:$F$1259,4,FALSE),"")</f>
        <v/>
      </c>
      <c r="K366" s="15" t="str">
        <f>IFERROR(VLOOKUP(A366,'Fichier source CGECP'!$A$1:$F$1259,5,FALSE),"")</f>
        <v/>
      </c>
      <c r="L366" s="33" t="str">
        <f>IFERROR(IF(COUNTIFS($A$3:$A365,$A366,$B$3:$B365,$B366,$C$3:$C365,$C366,$D$3:$D365,$D366,$E$3:$E365,$E366,$F$3:$F365,$F366)&gt;0,"",VLOOKUP(A366,'Fichier source CGECP'!$A$1:$F$1259,6,FALSE)),"")</f>
        <v/>
      </c>
      <c r="M366" s="36" t="str">
        <f t="shared" si="30"/>
        <v/>
      </c>
      <c r="N366" s="35" t="str">
        <f t="shared" si="26"/>
        <v>Ok</v>
      </c>
      <c r="O366" s="35" t="str">
        <f t="shared" si="27"/>
        <v>Ecart</v>
      </c>
      <c r="P366" s="35" t="str">
        <f t="shared" si="28"/>
        <v>Ok</v>
      </c>
      <c r="Q366" s="35" t="str">
        <f t="shared" si="29"/>
        <v>Ecart</v>
      </c>
    </row>
    <row r="367" spans="1:17" ht="15.75" hidden="1" customHeight="1" x14ac:dyDescent="0.25">
      <c r="A367" s="12">
        <f>IFERROR(VLOOKUP('Requête 052'!$A366,'Requête 052'!$A$1:$F$2000,1,FALSE),"")</f>
        <v>5081</v>
      </c>
      <c r="B367" s="5" t="str">
        <f>IFERROR(VLOOKUP('Requête 052'!$A366,'Requête 052'!$A$1:$F$2000,2,FALSE),"")</f>
        <v>CGECP ST OUEN L AUMONE UVEND</v>
      </c>
      <c r="C367" s="14">
        <f>IFERROR(VLOOKUP('Requête 052'!$A366,'Requête 052'!$A$1:$F$2000,3,FALSE),"")</f>
        <v>43808</v>
      </c>
      <c r="D367" s="5" t="str">
        <f>IFERROR(VLOOKUP('Requête 052'!$A366,'Requête 052'!$A$1:$F$2000,4,FALSE),"")</f>
        <v>REFUS DE TRI</v>
      </c>
      <c r="E367" s="5" t="str">
        <f>IFERROR(VLOOKUP('Requête 052'!$A366,'Requête 052'!$A$1:$F$2000,5,FALSE),"")</f>
        <v>REFUS DE TRI</v>
      </c>
      <c r="F367" s="5">
        <f>IFERROR(VLOOKUP('Requête 052'!$A366,'Requête 052'!$A$1:$F$2000,6,FALSE),"")</f>
        <v>3.68</v>
      </c>
      <c r="G367" s="15" t="str">
        <f>IFERROR(VLOOKUP(A367,'Fichier source CGECP'!$A$1:$F$1259,1,FALSE),"")</f>
        <v/>
      </c>
      <c r="H367" s="15" t="str">
        <f>IFERROR(VLOOKUP(A367,'Fichier source CGECP'!$A$1:$F$1259,2,FALSE),"")</f>
        <v/>
      </c>
      <c r="I367" s="38" t="str">
        <f>IFERROR(VLOOKUP(A367,'Fichier source CGECP'!$A$1:$F$1259,3,FALSE),"")</f>
        <v/>
      </c>
      <c r="J367" s="15" t="str">
        <f>IFERROR(VLOOKUP(A367,'Fichier source CGECP'!$A$1:$F$1259,4,FALSE),"")</f>
        <v/>
      </c>
      <c r="K367" s="15" t="str">
        <f>IFERROR(VLOOKUP(A367,'Fichier source CGECP'!$A$1:$F$1259,5,FALSE),"")</f>
        <v/>
      </c>
      <c r="L367" s="33" t="str">
        <f>IFERROR(IF(COUNTIFS($A$3:$A366,$A367,$B$3:$B366,$B367,$C$3:$C366,$C367,$D$3:$D366,$D367,$E$3:$E366,$E367,$F$3:$F366,$F367)&gt;0,"",VLOOKUP(A367,'Fichier source CGECP'!$A$1:$F$1259,6,FALSE)),"")</f>
        <v/>
      </c>
      <c r="M367" s="36" t="str">
        <f t="shared" si="30"/>
        <v/>
      </c>
      <c r="N367" s="35" t="str">
        <f t="shared" si="26"/>
        <v>Ok</v>
      </c>
      <c r="O367" s="35" t="str">
        <f t="shared" si="27"/>
        <v>Ecart</v>
      </c>
      <c r="P367" s="35" t="str">
        <f t="shared" si="28"/>
        <v>Ok</v>
      </c>
      <c r="Q367" s="35" t="str">
        <f t="shared" si="29"/>
        <v>Ecart</v>
      </c>
    </row>
    <row r="368" spans="1:17" ht="15.75" hidden="1" customHeight="1" x14ac:dyDescent="0.25">
      <c r="A368" s="12">
        <f>IFERROR(VLOOKUP('Requête 052'!$A367,'Requête 052'!$A$1:$F$2000,1,FALSE),"")</f>
        <v>5101</v>
      </c>
      <c r="B368" s="5" t="str">
        <f>IFERROR(VLOOKUP('Requête 052'!$A367,'Requête 052'!$A$1:$F$2000,2,FALSE),"")</f>
        <v>CGECP ST OUEN L AUMONE TDI</v>
      </c>
      <c r="C368" s="14">
        <f>IFERROR(VLOOKUP('Requête 052'!$A367,'Requête 052'!$A$1:$F$2000,3,FALSE),"")</f>
        <v>43808</v>
      </c>
      <c r="D368" s="5" t="str">
        <f>IFERROR(VLOOKUP('Requête 052'!$A367,'Requête 052'!$A$1:$F$2000,4,FALSE),"")</f>
        <v>CARTONS ET SACHES PLAST - 1.04.00</v>
      </c>
      <c r="E368" s="5" t="str">
        <f>IFERROR(VLOOKUP('Requête 052'!$A367,'Requête 052'!$A$1:$F$2000,5,FALSE),"")</f>
        <v>PE GRANDE SURFACE-PEGS</v>
      </c>
      <c r="F368" s="5">
        <f>IFERROR(VLOOKUP('Requête 052'!$A367,'Requête 052'!$A$1:$F$2000,6,FALSE),"")</f>
        <v>1.34</v>
      </c>
      <c r="G368" s="15">
        <f>IFERROR(VLOOKUP(A368,'Fichier source CGECP'!$A$1:$F$1259,1,FALSE),"")</f>
        <v>5101</v>
      </c>
      <c r="H368" s="15" t="str">
        <f>IFERROR(VLOOKUP(A368,'Fichier source CGECP'!$A$1:$F$1259,2,FALSE),"")</f>
        <v>CGECP</v>
      </c>
      <c r="I368" s="38">
        <f>IFERROR(VLOOKUP(A368,'Fichier source CGECP'!$A$1:$F$1259,3,FALSE),"")</f>
        <v>43808</v>
      </c>
      <c r="J368" s="15" t="str">
        <f>IFERROR(VLOOKUP(A368,'Fichier source CGECP'!$A$1:$F$1259,4,FALSE),"")</f>
        <v>CARTONS ET SACHES PLAST - 1.04.00</v>
      </c>
      <c r="K368" s="15" t="str">
        <f>IFERROR(VLOOKUP(A368,'Fichier source CGECP'!$A$1:$F$1259,5,FALSE),"")</f>
        <v>CARTONS ET SACHES PLAST - 1.04.00</v>
      </c>
      <c r="L368" s="33">
        <f>IFERROR(IF(COUNTIFS($A$3:$A367,$A368,$B$3:$B367,$B368,$C$3:$C367,$C368,$D$3:$D367,$D368,$E$3:$E367,$E368,$F$3:$F367,$F368)&gt;0,"",VLOOKUP(A368,'Fichier source CGECP'!$A$1:$F$1259,6,FALSE)),"")</f>
        <v>3.2789999999999999</v>
      </c>
      <c r="M368" s="36">
        <f t="shared" si="30"/>
        <v>-1.9389999999999998</v>
      </c>
      <c r="N368" s="35" t="str">
        <f t="shared" si="26"/>
        <v>Ok</v>
      </c>
      <c r="O368" s="35" t="str">
        <f t="shared" si="27"/>
        <v>Ecart</v>
      </c>
      <c r="P368" s="35" t="str">
        <f t="shared" si="28"/>
        <v>Ecart</v>
      </c>
      <c r="Q368" s="35" t="str">
        <f t="shared" si="29"/>
        <v>Ecart</v>
      </c>
    </row>
    <row r="369" spans="1:17" ht="15.75" hidden="1" customHeight="1" x14ac:dyDescent="0.25">
      <c r="A369" s="12">
        <f>IFERROR(VLOOKUP('Requête 052'!$A368,'Requête 052'!$A$1:$F$2000,1,FALSE),"")</f>
        <v>5101</v>
      </c>
      <c r="B369" s="5" t="str">
        <f>IFERROR(VLOOKUP('Requête 052'!$A368,'Requête 052'!$A$1:$F$2000,2,FALSE),"")</f>
        <v>CGECP ST OUEN L AUMONE TDI</v>
      </c>
      <c r="C369" s="14">
        <f>IFERROR(VLOOKUP('Requête 052'!$A368,'Requête 052'!$A$1:$F$2000,3,FALSE),"")</f>
        <v>43808</v>
      </c>
      <c r="D369" s="5" t="str">
        <f>IFERROR(VLOOKUP('Requête 052'!$A368,'Requête 052'!$A$1:$F$2000,4,FALSE),"")</f>
        <v>CARTONS ET SACHES PLAST - 1.04.00</v>
      </c>
      <c r="E369" s="5" t="str">
        <f>IFERROR(VLOOKUP('Requête 052'!$A368,'Requête 052'!$A$1:$F$2000,5,FALSE),"")</f>
        <v>PE GRANDE SURFACE-PEGS</v>
      </c>
      <c r="F369" s="5">
        <f>IFERROR(VLOOKUP('Requête 052'!$A368,'Requête 052'!$A$1:$F$2000,6,FALSE),"")</f>
        <v>1.34</v>
      </c>
      <c r="G369" s="15">
        <f>IFERROR(VLOOKUP(A369,'Fichier source CGECP'!$A$1:$F$1259,1,FALSE),"")</f>
        <v>5101</v>
      </c>
      <c r="H369" s="15" t="str">
        <f>IFERROR(VLOOKUP(A369,'Fichier source CGECP'!$A$1:$F$1259,2,FALSE),"")</f>
        <v>CGECP</v>
      </c>
      <c r="I369" s="38">
        <f>IFERROR(VLOOKUP(A369,'Fichier source CGECP'!$A$1:$F$1259,3,FALSE),"")</f>
        <v>43808</v>
      </c>
      <c r="J369" s="15" t="str">
        <f>IFERROR(VLOOKUP(A369,'Fichier source CGECP'!$A$1:$F$1259,4,FALSE),"")</f>
        <v>CARTONS ET SACHES PLAST - 1.04.00</v>
      </c>
      <c r="K369" s="15" t="str">
        <f>IFERROR(VLOOKUP(A369,'Fichier source CGECP'!$A$1:$F$1259,5,FALSE),"")</f>
        <v>CARTONS ET SACHES PLAST - 1.04.00</v>
      </c>
      <c r="L369" s="33" t="str">
        <f>IFERROR(IF(COUNTIFS($A$3:$A368,$A369,$B$3:$B368,$B369,$C$3:$C368,$C369,$D$3:$D368,$D369,$E$3:$E368,$E369,$F$3:$F368,$F369)&gt;0,"",VLOOKUP(A369,'Fichier source CGECP'!$A$1:$F$1259,6,FALSE)),"")</f>
        <v/>
      </c>
      <c r="M369" s="36" t="str">
        <f t="shared" si="30"/>
        <v/>
      </c>
      <c r="N369" s="35" t="str">
        <f t="shared" si="26"/>
        <v>Ok</v>
      </c>
      <c r="O369" s="35" t="str">
        <f t="shared" si="27"/>
        <v>Ecart</v>
      </c>
      <c r="P369" s="35" t="str">
        <f t="shared" si="28"/>
        <v>Ok</v>
      </c>
      <c r="Q369" s="35" t="str">
        <f t="shared" si="29"/>
        <v>Ecart</v>
      </c>
    </row>
    <row r="370" spans="1:17" ht="15.75" hidden="1" customHeight="1" x14ac:dyDescent="0.25">
      <c r="A370" s="12">
        <f>IFERROR(VLOOKUP('Requête 052'!$A369,'Requête 052'!$A$1:$F$2000,1,FALSE),"")</f>
        <v>5101</v>
      </c>
      <c r="B370" s="5" t="str">
        <f>IFERROR(VLOOKUP('Requête 052'!$A369,'Requête 052'!$A$1:$F$2000,2,FALSE),"")</f>
        <v>CGECP ST OUEN L AUMONE TDI</v>
      </c>
      <c r="C370" s="14">
        <f>IFERROR(VLOOKUP('Requête 052'!$A369,'Requête 052'!$A$1:$F$2000,3,FALSE),"")</f>
        <v>43808</v>
      </c>
      <c r="D370" s="5" t="str">
        <f>IFERROR(VLOOKUP('Requête 052'!$A369,'Requête 052'!$A$1:$F$2000,4,FALSE),"")</f>
        <v>CARTONS ET SACHES PLAST - 1.04.00</v>
      </c>
      <c r="E370" s="5" t="str">
        <f>IFERROR(VLOOKUP('Requête 052'!$A369,'Requête 052'!$A$1:$F$2000,5,FALSE),"")</f>
        <v>PE GRANDE SURFACE-PEGS</v>
      </c>
      <c r="F370" s="5">
        <f>IFERROR(VLOOKUP('Requête 052'!$A369,'Requête 052'!$A$1:$F$2000,6,FALSE),"")</f>
        <v>1.34</v>
      </c>
      <c r="G370" s="15">
        <f>IFERROR(VLOOKUP(A370,'Fichier source CGECP'!$A$1:$F$1259,1,FALSE),"")</f>
        <v>5101</v>
      </c>
      <c r="H370" s="15" t="str">
        <f>IFERROR(VLOOKUP(A370,'Fichier source CGECP'!$A$1:$F$1259,2,FALSE),"")</f>
        <v>CGECP</v>
      </c>
      <c r="I370" s="38">
        <f>IFERROR(VLOOKUP(A370,'Fichier source CGECP'!$A$1:$F$1259,3,FALSE),"")</f>
        <v>43808</v>
      </c>
      <c r="J370" s="15" t="str">
        <f>IFERROR(VLOOKUP(A370,'Fichier source CGECP'!$A$1:$F$1259,4,FALSE),"")</f>
        <v>CARTONS ET SACHES PLAST - 1.04.00</v>
      </c>
      <c r="K370" s="15" t="str">
        <f>IFERROR(VLOOKUP(A370,'Fichier source CGECP'!$A$1:$F$1259,5,FALSE),"")</f>
        <v>CARTONS ET SACHES PLAST - 1.04.00</v>
      </c>
      <c r="L370" s="33" t="str">
        <f>IFERROR(IF(COUNTIFS($A$3:$A369,$A370,$B$3:$B369,$B370,$C$3:$C369,$C370,$D$3:$D369,$D370,$E$3:$E369,$E370,$F$3:$F369,$F370)&gt;0,"",VLOOKUP(A370,'Fichier source CGECP'!$A$1:$F$1259,6,FALSE)),"")</f>
        <v/>
      </c>
      <c r="M370" s="36" t="str">
        <f t="shared" si="30"/>
        <v/>
      </c>
      <c r="N370" s="35" t="str">
        <f t="shared" si="26"/>
        <v>Ok</v>
      </c>
      <c r="O370" s="35" t="str">
        <f t="shared" si="27"/>
        <v>Ecart</v>
      </c>
      <c r="P370" s="35" t="str">
        <f t="shared" si="28"/>
        <v>Ok</v>
      </c>
      <c r="Q370" s="35" t="str">
        <f t="shared" si="29"/>
        <v>Ecart</v>
      </c>
    </row>
    <row r="371" spans="1:17" ht="15.75" hidden="1" customHeight="1" x14ac:dyDescent="0.25">
      <c r="A371" s="12">
        <f>IFERROR(VLOOKUP('Requête 052'!$A370,'Requête 052'!$A$1:$F$2000,1,FALSE),"")</f>
        <v>5135</v>
      </c>
      <c r="B371" s="5" t="str">
        <f>IFERROR(VLOOKUP('Requête 052'!$A370,'Requête 052'!$A$1:$F$2000,2,FALSE),"")</f>
        <v>CGECP ST OUEN L AUMONE UVEND</v>
      </c>
      <c r="C371" s="14">
        <f>IFERROR(VLOOKUP('Requête 052'!$A370,'Requête 052'!$A$1:$F$2000,3,FALSE),"")</f>
        <v>43809</v>
      </c>
      <c r="D371" s="5" t="str">
        <f>IFERROR(VLOOKUP('Requête 052'!$A370,'Requête 052'!$A$1:$F$2000,4,FALSE),"")</f>
        <v>ORDURES MENAGERES</v>
      </c>
      <c r="E371" s="5" t="str">
        <f>IFERROR(VLOOKUP('Requête 052'!$A370,'Requête 052'!$A$1:$F$2000,5,FALSE),"")</f>
        <v>ORDURES MENAGERES</v>
      </c>
      <c r="F371" s="5">
        <f>IFERROR(VLOOKUP('Requête 052'!$A370,'Requête 052'!$A$1:$F$2000,6,FALSE),"")</f>
        <v>6.22</v>
      </c>
      <c r="G371" s="15">
        <f>IFERROR(VLOOKUP(A371,'Fichier source CGECP'!$A$1:$F$1259,1,FALSE),"")</f>
        <v>5135</v>
      </c>
      <c r="H371" s="15" t="str">
        <f>IFERROR(VLOOKUP(A371,'Fichier source CGECP'!$A$1:$F$1259,2,FALSE),"")</f>
        <v>CGECP</v>
      </c>
      <c r="I371" s="46">
        <f>IFERROR(VLOOKUP(A371,'Fichier source CGECP'!$A$1:$F$1259,3,FALSE),"")</f>
        <v>43809</v>
      </c>
      <c r="J371" s="15">
        <f>IFERROR(VLOOKUP(A371,'Fichier source CGECP'!$A$1:$F$1259,4,FALSE),"")</f>
        <v>0</v>
      </c>
      <c r="K371" s="15" t="str">
        <f>IFERROR(VLOOKUP(A371,'Fichier source CGECP'!$A$1:$F$1259,5,FALSE),"")</f>
        <v>ORDURES MENAGERES</v>
      </c>
      <c r="L371" s="33">
        <f>IFERROR(IF(COUNTIFS($A$3:$A370,$A371,$B$3:$B370,$B371,$C$3:$C370,$C371,$D$3:$D370,$D371,$E$3:$E370,$E371,$F$3:$F370,$F371)&gt;0,"",VLOOKUP(A371,'Fichier source CGECP'!$A$1:$F$1259,6,FALSE)),"")</f>
        <v>3.4</v>
      </c>
      <c r="M371" s="36">
        <f t="shared" si="30"/>
        <v>2.82</v>
      </c>
      <c r="N371" s="35" t="str">
        <f t="shared" si="26"/>
        <v>Ok</v>
      </c>
      <c r="O371" s="35" t="str">
        <f t="shared" si="27"/>
        <v>Ok</v>
      </c>
      <c r="P371" s="35" t="str">
        <f t="shared" si="28"/>
        <v>Ok</v>
      </c>
      <c r="Q371" s="35" t="str">
        <f t="shared" si="29"/>
        <v>Ok</v>
      </c>
    </row>
    <row r="372" spans="1:17" ht="15.75" hidden="1" customHeight="1" x14ac:dyDescent="0.25">
      <c r="A372" s="12">
        <f>IFERROR(VLOOKUP('Requête 052'!$A371,'Requête 052'!$A$1:$F$2000,1,FALSE),"")</f>
        <v>5136</v>
      </c>
      <c r="B372" s="5" t="str">
        <f>IFERROR(VLOOKUP('Requête 052'!$A371,'Requête 052'!$A$1:$F$2000,2,FALSE),"")</f>
        <v>CGECP ST OUEN L AUMONE DVBIODIV</v>
      </c>
      <c r="C372" s="14">
        <f>IFERROR(VLOOKUP('Requête 052'!$A371,'Requête 052'!$A$1:$F$2000,3,FALSE),"")</f>
        <v>43809</v>
      </c>
      <c r="D372" s="5" t="str">
        <f>IFERROR(VLOOKUP('Requête 052'!$A371,'Requête 052'!$A$1:$F$2000,4,FALSE),"")</f>
        <v>DECHETS VERTS EN MELANGE</v>
      </c>
      <c r="E372" s="5" t="str">
        <f>IFERROR(VLOOKUP('Requête 052'!$A371,'Requête 052'!$A$1:$F$2000,5,FALSE),"")</f>
        <v>DECHETS VERTS EN MELANGE</v>
      </c>
      <c r="F372" s="5">
        <f>IFERROR(VLOOKUP('Requête 052'!$A371,'Requête 052'!$A$1:$F$2000,6,FALSE),"")</f>
        <v>2.2999999999999998</v>
      </c>
      <c r="G372" s="15" t="str">
        <f>IFERROR(VLOOKUP(A372,'Fichier source CGECP'!$A$1:$F$1259,1,FALSE),"")</f>
        <v/>
      </c>
      <c r="H372" s="15" t="str">
        <f>IFERROR(VLOOKUP(A372,'Fichier source CGECP'!$A$1:$F$1259,2,FALSE),"")</f>
        <v/>
      </c>
      <c r="I372" s="38" t="str">
        <f>IFERROR(VLOOKUP(A372,'Fichier source CGECP'!$A$1:$F$1259,3,FALSE),"")</f>
        <v/>
      </c>
      <c r="J372" s="15" t="str">
        <f>IFERROR(VLOOKUP(A372,'Fichier source CGECP'!$A$1:$F$1259,4,FALSE),"")</f>
        <v/>
      </c>
      <c r="K372" s="15" t="str">
        <f>IFERROR(VLOOKUP(A372,'Fichier source CGECP'!$A$1:$F$1259,5,FALSE),"")</f>
        <v/>
      </c>
      <c r="L372" s="33" t="str">
        <f>IFERROR(IF(COUNTIFS($A$3:$A371,$A372,$B$3:$B371,$B372,$C$3:$C371,$C372,$D$3:$D371,$D372,$E$3:$E371,$E372,$F$3:$F371,$F372)&gt;0,"",VLOOKUP(A372,'Fichier source CGECP'!$A$1:$F$1259,6,FALSE)),"")</f>
        <v/>
      </c>
      <c r="M372" s="36" t="str">
        <f t="shared" si="30"/>
        <v/>
      </c>
      <c r="N372" s="35" t="str">
        <f t="shared" si="26"/>
        <v>Ok</v>
      </c>
      <c r="O372" s="35" t="str">
        <f t="shared" si="27"/>
        <v>Ecart</v>
      </c>
      <c r="P372" s="35" t="str">
        <f t="shared" si="28"/>
        <v>Ok</v>
      </c>
      <c r="Q372" s="35" t="str">
        <f t="shared" si="29"/>
        <v>Ecart</v>
      </c>
    </row>
    <row r="373" spans="1:17" ht="15.75" hidden="1" customHeight="1" x14ac:dyDescent="0.25">
      <c r="A373" s="12">
        <f>IFERROR(VLOOKUP('Requête 052'!$A372,'Requête 052'!$A$1:$F$2000,1,FALSE),"")</f>
        <v>5137</v>
      </c>
      <c r="B373" s="5" t="str">
        <f>IFERROR(VLOOKUP('Requête 052'!$A372,'Requête 052'!$A$1:$F$2000,2,FALSE),"")</f>
        <v>CGECP ST OUEN L AUMONE DVBIODIV</v>
      </c>
      <c r="C373" s="14">
        <f>IFERROR(VLOOKUP('Requête 052'!$A372,'Requête 052'!$A$1:$F$2000,3,FALSE),"")</f>
        <v>43809</v>
      </c>
      <c r="D373" s="5" t="str">
        <f>IFERROR(VLOOKUP('Requête 052'!$A372,'Requête 052'!$A$1:$F$2000,4,FALSE),"")</f>
        <v>DECHETS VERTS EN MELANGE</v>
      </c>
      <c r="E373" s="5" t="str">
        <f>IFERROR(VLOOKUP('Requête 052'!$A372,'Requête 052'!$A$1:$F$2000,5,FALSE),"")</f>
        <v>DECHETS VERTS EN MELANGE</v>
      </c>
      <c r="F373" s="5">
        <f>IFERROR(VLOOKUP('Requête 052'!$A372,'Requête 052'!$A$1:$F$2000,6,FALSE),"")</f>
        <v>5.78</v>
      </c>
      <c r="G373" s="15" t="str">
        <f>IFERROR(VLOOKUP(A373,'Fichier source CGECP'!$A$1:$F$1259,1,FALSE),"")</f>
        <v/>
      </c>
      <c r="H373" s="15" t="str">
        <f>IFERROR(VLOOKUP(A373,'Fichier source CGECP'!$A$1:$F$1259,2,FALSE),"")</f>
        <v/>
      </c>
      <c r="I373" s="38" t="str">
        <f>IFERROR(VLOOKUP(A373,'Fichier source CGECP'!$A$1:$F$1259,3,FALSE),"")</f>
        <v/>
      </c>
      <c r="J373" s="15" t="str">
        <f>IFERROR(VLOOKUP(A373,'Fichier source CGECP'!$A$1:$F$1259,4,FALSE),"")</f>
        <v/>
      </c>
      <c r="K373" s="15" t="str">
        <f>IFERROR(VLOOKUP(A373,'Fichier source CGECP'!$A$1:$F$1259,5,FALSE),"")</f>
        <v/>
      </c>
      <c r="L373" s="33" t="str">
        <f>IFERROR(IF(COUNTIFS($A$3:$A372,$A373,$B$3:$B372,$B373,$C$3:$C372,$C373,$D$3:$D372,$D373,$E$3:$E372,$E373,$F$3:$F372,$F373)&gt;0,"",VLOOKUP(A373,'Fichier source CGECP'!$A$1:$F$1259,6,FALSE)),"")</f>
        <v/>
      </c>
      <c r="M373" s="36" t="str">
        <f t="shared" si="30"/>
        <v/>
      </c>
      <c r="N373" s="35" t="str">
        <f t="shared" si="26"/>
        <v>Ok</v>
      </c>
      <c r="O373" s="35" t="str">
        <f t="shared" si="27"/>
        <v>Ecart</v>
      </c>
      <c r="P373" s="35" t="str">
        <f t="shared" si="28"/>
        <v>Ok</v>
      </c>
      <c r="Q373" s="35" t="str">
        <f t="shared" si="29"/>
        <v>Ecart</v>
      </c>
    </row>
    <row r="374" spans="1:17" ht="15.75" hidden="1" customHeight="1" x14ac:dyDescent="0.25">
      <c r="A374" s="12">
        <f>IFERROR(VLOOKUP('Requête 052'!$A373,'Requête 052'!$A$1:$F$2000,1,FALSE),"")</f>
        <v>5138</v>
      </c>
      <c r="B374" s="5" t="str">
        <f>IFERROR(VLOOKUP('Requête 052'!$A373,'Requête 052'!$A$1:$F$2000,2,FALSE),"")</f>
        <v>CGECP ST OUEN L AUMONE UVEND</v>
      </c>
      <c r="C374" s="14">
        <f>IFERROR(VLOOKUP('Requête 052'!$A373,'Requête 052'!$A$1:$F$2000,3,FALSE),"")</f>
        <v>43809</v>
      </c>
      <c r="D374" s="5" t="str">
        <f>IFERROR(VLOOKUP('Requête 052'!$A373,'Requête 052'!$A$1:$F$2000,4,FALSE),"")</f>
        <v>DECHET A INCINERER</v>
      </c>
      <c r="E374" s="5" t="str">
        <f>IFERROR(VLOOKUP('Requête 052'!$A373,'Requête 052'!$A$1:$F$2000,5,FALSE),"")</f>
        <v>DECHET A INCINERER</v>
      </c>
      <c r="F374" s="5">
        <f>IFERROR(VLOOKUP('Requête 052'!$A373,'Requête 052'!$A$1:$F$2000,6,FALSE),"")</f>
        <v>1.92</v>
      </c>
      <c r="G374" s="15">
        <f>IFERROR(VLOOKUP(A374,'Fichier source CGECP'!$A$1:$F$1259,1,FALSE),"")</f>
        <v>5138</v>
      </c>
      <c r="H374" s="15" t="str">
        <f>IFERROR(VLOOKUP(A374,'Fichier source CGECP'!$A$1:$F$1259,2,FALSE),"")</f>
        <v>CGECP</v>
      </c>
      <c r="I374" s="38">
        <f>IFERROR(VLOOKUP(A374,'Fichier source CGECP'!$A$1:$F$1259,3,FALSE),"")</f>
        <v>43809</v>
      </c>
      <c r="J374" s="15">
        <f>IFERROR(VLOOKUP(A374,'Fichier source CGECP'!$A$1:$F$1259,4,FALSE),"")</f>
        <v>0</v>
      </c>
      <c r="K374" s="15" t="str">
        <f>IFERROR(VLOOKUP(A374,'Fichier source CGECP'!$A$1:$F$1259,5,FALSE),"")</f>
        <v>DECHET A INCINERER TRI</v>
      </c>
      <c r="L374" s="33">
        <f>IFERROR(IF(COUNTIFS($A$3:$A373,$A374,$B$3:$B373,$B374,$C$3:$C373,$C374,$D$3:$D373,$D374,$E$3:$E373,$E374,$F$3:$F373,$F374)&gt;0,"",VLOOKUP(A374,'Fichier source CGECP'!$A$1:$F$1259,6,FALSE)),"")</f>
        <v>0.86</v>
      </c>
      <c r="M374" s="36">
        <f t="shared" si="30"/>
        <v>1.06</v>
      </c>
      <c r="N374" s="35" t="str">
        <f t="shared" si="26"/>
        <v>Ok</v>
      </c>
      <c r="O374" s="35" t="str">
        <f t="shared" si="27"/>
        <v>Ecart</v>
      </c>
      <c r="P374" s="35" t="str">
        <f t="shared" si="28"/>
        <v>Ok</v>
      </c>
      <c r="Q374" s="35" t="str">
        <f t="shared" si="29"/>
        <v>Ecart</v>
      </c>
    </row>
    <row r="375" spans="1:17" ht="15.75" hidden="1" customHeight="1" x14ac:dyDescent="0.25">
      <c r="A375" s="12">
        <f>IFERROR(VLOOKUP('Requête 052'!$A374,'Requête 052'!$A$1:$F$2000,1,FALSE),"")</f>
        <v>5139</v>
      </c>
      <c r="B375" s="5" t="str">
        <f>IFERROR(VLOOKUP('Requête 052'!$A374,'Requête 052'!$A$1:$F$2000,2,FALSE),"")</f>
        <v>CGECP ST OUEN L AUMONE UVEND</v>
      </c>
      <c r="C375" s="14">
        <f>IFERROR(VLOOKUP('Requête 052'!$A374,'Requête 052'!$A$1:$F$2000,3,FALSE),"")</f>
        <v>43809</v>
      </c>
      <c r="D375" s="5" t="str">
        <f>IFERROR(VLOOKUP('Requête 052'!$A374,'Requête 052'!$A$1:$F$2000,4,FALSE),"")</f>
        <v>REFUS DE TRI</v>
      </c>
      <c r="E375" s="5" t="str">
        <f>IFERROR(VLOOKUP('Requête 052'!$A374,'Requête 052'!$A$1:$F$2000,5,FALSE),"")</f>
        <v>REFUS DE TRI</v>
      </c>
      <c r="F375" s="5">
        <f>IFERROR(VLOOKUP('Requête 052'!$A374,'Requête 052'!$A$1:$F$2000,6,FALSE),"")</f>
        <v>3.62</v>
      </c>
      <c r="G375" s="15" t="str">
        <f>IFERROR(VLOOKUP(A375,'Fichier source CGECP'!$A$1:$F$1259,1,FALSE),"")</f>
        <v/>
      </c>
      <c r="H375" s="15" t="str">
        <f>IFERROR(VLOOKUP(A375,'Fichier source CGECP'!$A$1:$F$1259,2,FALSE),"")</f>
        <v/>
      </c>
      <c r="I375" s="38" t="str">
        <f>IFERROR(VLOOKUP(A375,'Fichier source CGECP'!$A$1:$F$1259,3,FALSE),"")</f>
        <v/>
      </c>
      <c r="J375" s="15" t="str">
        <f>IFERROR(VLOOKUP(A375,'Fichier source CGECP'!$A$1:$F$1259,4,FALSE),"")</f>
        <v/>
      </c>
      <c r="K375" s="15" t="str">
        <f>IFERROR(VLOOKUP(A375,'Fichier source CGECP'!$A$1:$F$1259,5,FALSE),"")</f>
        <v/>
      </c>
      <c r="L375" s="33" t="str">
        <f>IFERROR(IF(COUNTIFS($A$3:$A374,$A375,$B$3:$B374,$B375,$C$3:$C374,$C375,$D$3:$D374,$D375,$E$3:$E374,$E375,$F$3:$F374,$F375)&gt;0,"",VLOOKUP(A375,'Fichier source CGECP'!$A$1:$F$1259,6,FALSE)),"")</f>
        <v/>
      </c>
      <c r="M375" s="36" t="str">
        <f t="shared" si="30"/>
        <v/>
      </c>
      <c r="N375" s="35" t="str">
        <f t="shared" si="26"/>
        <v>Ok</v>
      </c>
      <c r="O375" s="35" t="str">
        <f t="shared" si="27"/>
        <v>Ecart</v>
      </c>
      <c r="P375" s="35" t="str">
        <f t="shared" si="28"/>
        <v>Ok</v>
      </c>
      <c r="Q375" s="35" t="str">
        <f t="shared" si="29"/>
        <v>Ecart</v>
      </c>
    </row>
    <row r="376" spans="1:17" ht="15.75" hidden="1" customHeight="1" x14ac:dyDescent="0.25">
      <c r="A376" s="12">
        <f>IFERROR(VLOOKUP('Requête 052'!$A375,'Requête 052'!$A$1:$F$2000,1,FALSE),"")</f>
        <v>5140</v>
      </c>
      <c r="B376" s="5" t="str">
        <f>IFERROR(VLOOKUP('Requête 052'!$A375,'Requête 052'!$A$1:$F$2000,2,FALSE),"")</f>
        <v>CGECP ST OUEN L AUMONE TDI</v>
      </c>
      <c r="C376" s="14">
        <f>IFERROR(VLOOKUP('Requête 052'!$A375,'Requête 052'!$A$1:$F$2000,3,FALSE),"")</f>
        <v>43809</v>
      </c>
      <c r="D376" s="5" t="str">
        <f>IFERROR(VLOOKUP('Requête 052'!$A375,'Requête 052'!$A$1:$F$2000,4,FALSE),"")</f>
        <v>FERRAILLES A BROYER (FAB)</v>
      </c>
      <c r="E376" s="5" t="str">
        <f>IFERROR(VLOOKUP('Requête 052'!$A375,'Requête 052'!$A$1:$F$2000,5,FALSE),"")</f>
        <v>FERRAILLES A BROYER (FAB)</v>
      </c>
      <c r="F376" s="5">
        <f>IFERROR(VLOOKUP('Requête 052'!$A375,'Requête 052'!$A$1:$F$2000,6,FALSE),"")</f>
        <v>0.52</v>
      </c>
      <c r="G376" s="15" t="str">
        <f>IFERROR(VLOOKUP(A376,'Fichier source CGECP'!$A$1:$F$1259,1,FALSE),"")</f>
        <v/>
      </c>
      <c r="H376" s="15" t="str">
        <f>IFERROR(VLOOKUP(A376,'Fichier source CGECP'!$A$1:$F$1259,2,FALSE),"")</f>
        <v/>
      </c>
      <c r="I376" s="38" t="str">
        <f>IFERROR(VLOOKUP(A376,'Fichier source CGECP'!$A$1:$F$1259,3,FALSE),"")</f>
        <v/>
      </c>
      <c r="J376" s="15" t="str">
        <f>IFERROR(VLOOKUP(A376,'Fichier source CGECP'!$A$1:$F$1259,4,FALSE),"")</f>
        <v/>
      </c>
      <c r="K376" s="15" t="str">
        <f>IFERROR(VLOOKUP(A376,'Fichier source CGECP'!$A$1:$F$1259,5,FALSE),"")</f>
        <v/>
      </c>
      <c r="L376" s="33" t="str">
        <f>IFERROR(IF(COUNTIFS($A$3:$A375,$A376,$B$3:$B375,$B376,$C$3:$C375,$C376,$D$3:$D375,$D376,$E$3:$E375,$E376,$F$3:$F375,$F376)&gt;0,"",VLOOKUP(A376,'Fichier source CGECP'!$A$1:$F$1259,6,FALSE)),"")</f>
        <v/>
      </c>
      <c r="M376" s="36" t="str">
        <f t="shared" si="30"/>
        <v/>
      </c>
      <c r="N376" s="35" t="str">
        <f t="shared" si="26"/>
        <v>Ok</v>
      </c>
      <c r="O376" s="35" t="str">
        <f t="shared" si="27"/>
        <v>Ecart</v>
      </c>
      <c r="P376" s="35" t="str">
        <f t="shared" si="28"/>
        <v>Ok</v>
      </c>
      <c r="Q376" s="35" t="str">
        <f t="shared" si="29"/>
        <v>Ecart</v>
      </c>
    </row>
    <row r="377" spans="1:17" ht="15.75" hidden="1" customHeight="1" x14ac:dyDescent="0.25">
      <c r="A377" s="12">
        <f>IFERROR(VLOOKUP('Requête 052'!$A376,'Requête 052'!$A$1:$F$2000,1,FALSE),"")</f>
        <v>5144</v>
      </c>
      <c r="B377" s="5" t="str">
        <f>IFERROR(VLOOKUP('Requête 052'!$A376,'Requête 052'!$A$1:$F$2000,2,FALSE),"")</f>
        <v>CGECP ST OUEN L AUMONE UVEND</v>
      </c>
      <c r="C377" s="14">
        <f>IFERROR(VLOOKUP('Requête 052'!$A376,'Requête 052'!$A$1:$F$2000,3,FALSE),"")</f>
        <v>43809</v>
      </c>
      <c r="D377" s="5" t="str">
        <f>IFERROR(VLOOKUP('Requête 052'!$A376,'Requête 052'!$A$1:$F$2000,4,FALSE),"")</f>
        <v>REFUS DE TRI</v>
      </c>
      <c r="E377" s="5" t="str">
        <f>IFERROR(VLOOKUP('Requête 052'!$A376,'Requête 052'!$A$1:$F$2000,5,FALSE),"")</f>
        <v>REFUS DE TRI</v>
      </c>
      <c r="F377" s="5">
        <f>IFERROR(VLOOKUP('Requête 052'!$A376,'Requête 052'!$A$1:$F$2000,6,FALSE),"")</f>
        <v>4.5599999999999996</v>
      </c>
      <c r="G377" s="15" t="str">
        <f>IFERROR(VLOOKUP(A377,'Fichier source CGECP'!$A$1:$F$1259,1,FALSE),"")</f>
        <v/>
      </c>
      <c r="H377" s="15" t="str">
        <f>IFERROR(VLOOKUP(A377,'Fichier source CGECP'!$A$1:$F$1259,2,FALSE),"")</f>
        <v/>
      </c>
      <c r="I377" s="38" t="str">
        <f>IFERROR(VLOOKUP(A377,'Fichier source CGECP'!$A$1:$F$1259,3,FALSE),"")</f>
        <v/>
      </c>
      <c r="J377" s="15" t="str">
        <f>IFERROR(VLOOKUP(A377,'Fichier source CGECP'!$A$1:$F$1259,4,FALSE),"")</f>
        <v/>
      </c>
      <c r="K377" s="15" t="str">
        <f>IFERROR(VLOOKUP(A377,'Fichier source CGECP'!$A$1:$F$1259,5,FALSE),"")</f>
        <v/>
      </c>
      <c r="L377" s="33" t="str">
        <f>IFERROR(IF(COUNTIFS($A$3:$A376,$A377,$B$3:$B376,$B377,$C$3:$C376,$C377,$D$3:$D376,$D377,$E$3:$E376,$E377,$F$3:$F376,$F377)&gt;0,"",VLOOKUP(A377,'Fichier source CGECP'!$A$1:$F$1259,6,FALSE)),"")</f>
        <v/>
      </c>
      <c r="M377" s="36" t="str">
        <f t="shared" si="30"/>
        <v/>
      </c>
      <c r="N377" s="35" t="str">
        <f t="shared" si="26"/>
        <v>Ok</v>
      </c>
      <c r="O377" s="35" t="str">
        <f t="shared" si="27"/>
        <v>Ecart</v>
      </c>
      <c r="P377" s="35" t="str">
        <f t="shared" si="28"/>
        <v>Ok</v>
      </c>
      <c r="Q377" s="35" t="str">
        <f t="shared" si="29"/>
        <v>Ecart</v>
      </c>
    </row>
    <row r="378" spans="1:17" ht="15.75" hidden="1" customHeight="1" x14ac:dyDescent="0.25">
      <c r="A378" s="12">
        <f>IFERROR(VLOOKUP('Requête 052'!$A377,'Requête 052'!$A$1:$F$2000,1,FALSE),"")</f>
        <v>5145</v>
      </c>
      <c r="B378" s="5" t="str">
        <f>IFERROR(VLOOKUP('Requête 052'!$A377,'Requête 052'!$A$1:$F$2000,2,FALSE),"")</f>
        <v>CGECP ST OUEN L AUMONE TPCPR</v>
      </c>
      <c r="C378" s="14">
        <f>IFERROR(VLOOKUP('Requête 052'!$A377,'Requête 052'!$A$1:$F$2000,3,FALSE),"")</f>
        <v>43809</v>
      </c>
      <c r="D378" s="5" t="str">
        <f>IFERROR(VLOOKUP('Requête 052'!$A377,'Requête 052'!$A$1:$F$2000,4,FALSE),"")</f>
        <v>ONDULES RECUPERES - 1.05.00</v>
      </c>
      <c r="E378" s="5" t="str">
        <f>IFERROR(VLOOKUP('Requête 052'!$A377,'Requête 052'!$A$1:$F$2000,5,FALSE),"")</f>
        <v>ONDULES RECUPERES - 1.05.00</v>
      </c>
      <c r="F378" s="5">
        <f>IFERROR(VLOOKUP('Requête 052'!$A377,'Requête 052'!$A$1:$F$2000,6,FALSE),"")</f>
        <v>2.64</v>
      </c>
      <c r="G378" s="15">
        <f>IFERROR(VLOOKUP(A378,'Fichier source CGECP'!$A$1:$F$1259,1,FALSE),"")</f>
        <v>5145</v>
      </c>
      <c r="H378" s="15" t="str">
        <f>IFERROR(VLOOKUP(A378,'Fichier source CGECP'!$A$1:$F$1259,2,FALSE),"")</f>
        <v>CGECP</v>
      </c>
      <c r="I378" s="38">
        <f>IFERROR(VLOOKUP(A378,'Fichier source CGECP'!$A$1:$F$1259,3,FALSE),"")</f>
        <v>43809</v>
      </c>
      <c r="J378" s="15" t="str">
        <f>IFERROR(VLOOKUP(A378,'Fichier source CGECP'!$A$1:$F$1259,4,FALSE),"")</f>
        <v>ONDULES RECUPERES - 1.05.00</v>
      </c>
      <c r="K378" s="15" t="str">
        <f>IFERROR(VLOOKUP(A378,'Fichier source CGECP'!$A$1:$F$1259,5,FALSE),"")</f>
        <v>CARTONS</v>
      </c>
      <c r="L378" s="33">
        <f>IFERROR(IF(COUNTIFS($A$3:$A377,$A378,$B$3:$B377,$B378,$C$3:$C377,$C378,$D$3:$D377,$D378,$E$3:$E377,$E378,$F$3:$F377,$F378)&gt;0,"",VLOOKUP(A378,'Fichier source CGECP'!$A$1:$F$1259,6,FALSE)),"")</f>
        <v>4.0860000000000003</v>
      </c>
      <c r="M378" s="36">
        <f t="shared" si="30"/>
        <v>-1.4460000000000002</v>
      </c>
      <c r="N378" s="35" t="str">
        <f t="shared" si="26"/>
        <v>Ok</v>
      </c>
      <c r="O378" s="35" t="str">
        <f t="shared" si="27"/>
        <v>Ecart</v>
      </c>
      <c r="P378" s="35" t="str">
        <f t="shared" si="28"/>
        <v>Ecart</v>
      </c>
      <c r="Q378" s="35" t="str">
        <f t="shared" si="29"/>
        <v>Ecart</v>
      </c>
    </row>
    <row r="379" spans="1:17" ht="15.75" hidden="1" customHeight="1" x14ac:dyDescent="0.25">
      <c r="A379" s="12">
        <f>IFERROR(VLOOKUP('Requête 052'!$A378,'Requête 052'!$A$1:$F$2000,1,FALSE),"")</f>
        <v>5147</v>
      </c>
      <c r="B379" s="5" t="str">
        <f>IFERROR(VLOOKUP('Requête 052'!$A378,'Requête 052'!$A$1:$F$2000,2,FALSE),"")</f>
        <v>CGECP ST OUEN L AUMONE TDI</v>
      </c>
      <c r="C379" s="14">
        <f>IFERROR(VLOOKUP('Requête 052'!$A378,'Requête 052'!$A$1:$F$2000,3,FALSE),"")</f>
        <v>43809</v>
      </c>
      <c r="D379" s="5" t="str">
        <f>IFERROR(VLOOKUP('Requête 052'!$A378,'Requête 052'!$A$1:$F$2000,4,FALSE),"")</f>
        <v>ENCOMBRANTS</v>
      </c>
      <c r="E379" s="5" t="str">
        <f>IFERROR(VLOOKUP('Requête 052'!$A378,'Requête 052'!$A$1:$F$2000,5,FALSE),"")</f>
        <v>ENCOMBRANTS</v>
      </c>
      <c r="F379" s="5">
        <f>IFERROR(VLOOKUP('Requête 052'!$A378,'Requête 052'!$A$1:$F$2000,6,FALSE),"")</f>
        <v>3.2000000000000001E-2</v>
      </c>
      <c r="G379" s="15">
        <f>IFERROR(VLOOKUP(A379,'Fichier source CGECP'!$A$1:$F$1259,1,FALSE),"")</f>
        <v>5147</v>
      </c>
      <c r="H379" s="15" t="str">
        <f>IFERROR(VLOOKUP(A379,'Fichier source CGECP'!$A$1:$F$1259,2,FALSE),"")</f>
        <v>CGECP</v>
      </c>
      <c r="I379" s="38">
        <f>IFERROR(VLOOKUP(A379,'Fichier source CGECP'!$A$1:$F$1259,3,FALSE),"")</f>
        <v>43809</v>
      </c>
      <c r="J379" s="15" t="str">
        <f>IFERROR(VLOOKUP(A379,'Fichier source CGECP'!$A$1:$F$1259,4,FALSE),"")</f>
        <v>ONDULES RECUPERES - 1.05.00</v>
      </c>
      <c r="K379" s="15" t="str">
        <f>IFERROR(VLOOKUP(A379,'Fichier source CGECP'!$A$1:$F$1259,5,FALSE),"")</f>
        <v>ONDULE RECUPERE VRAC - BALLE&lt;320 KG</v>
      </c>
      <c r="L379" s="33">
        <f>IFERROR(IF(COUNTIFS($A$3:$A378,$A379,$B$3:$B378,$B379,$C$3:$C378,$C379,$D$3:$D378,$D379,$E$3:$E378,$E379,$F$3:$F378,$F379)&gt;0,"",VLOOKUP(A379,'Fichier source CGECP'!$A$1:$F$1259,6,FALSE)),"")</f>
        <v>7.9</v>
      </c>
      <c r="M379" s="36">
        <f t="shared" si="30"/>
        <v>-7.8680000000000003</v>
      </c>
      <c r="N379" s="35" t="str">
        <f t="shared" si="26"/>
        <v>Ok</v>
      </c>
      <c r="O379" s="35" t="str">
        <f t="shared" si="27"/>
        <v>Ecart</v>
      </c>
      <c r="P379" s="35" t="str">
        <f t="shared" si="28"/>
        <v>Ecart</v>
      </c>
      <c r="Q379" s="35" t="str">
        <f t="shared" si="29"/>
        <v>Ecart</v>
      </c>
    </row>
    <row r="380" spans="1:17" ht="15.75" hidden="1" customHeight="1" x14ac:dyDescent="0.25">
      <c r="A380" s="12">
        <f>IFERROR(VLOOKUP('Requête 052'!$A379,'Requête 052'!$A$1:$F$2000,1,FALSE),"")</f>
        <v>5160</v>
      </c>
      <c r="B380" s="5" t="str">
        <f>IFERROR(VLOOKUP('Requête 052'!$A379,'Requête 052'!$A$1:$F$2000,2,FALSE),"")</f>
        <v>CGECP ST OUEN L AUMONE TDI</v>
      </c>
      <c r="C380" s="14">
        <f>IFERROR(VLOOKUP('Requête 052'!$A379,'Requête 052'!$A$1:$F$2000,3,FALSE),"")</f>
        <v>43809</v>
      </c>
      <c r="D380" s="5" t="str">
        <f>IFERROR(VLOOKUP('Requête 052'!$A379,'Requête 052'!$A$1:$F$2000,4,FALSE),"")</f>
        <v>ENCOMBRANTS</v>
      </c>
      <c r="E380" s="5" t="str">
        <f>IFERROR(VLOOKUP('Requête 052'!$A379,'Requête 052'!$A$1:$F$2000,5,FALSE),"")</f>
        <v>ENCOMBRANTS</v>
      </c>
      <c r="F380" s="5">
        <f>IFERROR(VLOOKUP('Requête 052'!$A379,'Requête 052'!$A$1:$F$2000,6,FALSE),"")</f>
        <v>0.76800000000000002</v>
      </c>
      <c r="G380" s="15">
        <f>IFERROR(VLOOKUP(A380,'Fichier source CGECP'!$A$1:$F$1259,1,FALSE),"")</f>
        <v>5160</v>
      </c>
      <c r="H380" s="15" t="str">
        <f>IFERROR(VLOOKUP(A380,'Fichier source CGECP'!$A$1:$F$1259,2,FALSE),"")</f>
        <v>CGECP</v>
      </c>
      <c r="I380" s="38">
        <f>IFERROR(VLOOKUP(A380,'Fichier source CGECP'!$A$1:$F$1259,3,FALSE),"")</f>
        <v>43809</v>
      </c>
      <c r="J380" s="15" t="str">
        <f>IFERROR(VLOOKUP(A380,'Fichier source CGECP'!$A$1:$F$1259,4,FALSE),"")</f>
        <v>DECHETS INDUSTRIELS BANALS</v>
      </c>
      <c r="K380" s="15" t="str">
        <f>IFERROR(VLOOKUP(A380,'Fichier source CGECP'!$A$1:$F$1259,5,FALSE),"")</f>
        <v>ENCOMBRANTS</v>
      </c>
      <c r="L380" s="33">
        <f>IFERROR(IF(COUNTIFS($A$3:$A379,$A380,$B$3:$B379,$B380,$C$3:$C379,$C380,$D$3:$D379,$D380,$E$3:$E379,$E380,$F$3:$F379,$F380)&gt;0,"",VLOOKUP(A380,'Fichier source CGECP'!$A$1:$F$1259,6,FALSE)),"")</f>
        <v>1.32</v>
      </c>
      <c r="M380" s="36">
        <f t="shared" si="30"/>
        <v>-0.55200000000000005</v>
      </c>
      <c r="N380" s="35" t="str">
        <f t="shared" si="26"/>
        <v>Ok</v>
      </c>
      <c r="O380" s="35" t="str">
        <f t="shared" si="27"/>
        <v>Ok</v>
      </c>
      <c r="P380" s="35" t="str">
        <f t="shared" si="28"/>
        <v>Ecart</v>
      </c>
      <c r="Q380" s="35" t="str">
        <f t="shared" si="29"/>
        <v>Ecart</v>
      </c>
    </row>
    <row r="381" spans="1:17" ht="15.75" hidden="1" customHeight="1" x14ac:dyDescent="0.25">
      <c r="A381" s="12">
        <f>IFERROR(VLOOKUP('Requête 052'!$A380,'Requête 052'!$A$1:$F$2000,1,FALSE),"")</f>
        <v>5161</v>
      </c>
      <c r="B381" s="5" t="str">
        <f>IFERROR(VLOOKUP('Requête 052'!$A380,'Requête 052'!$A$1:$F$2000,2,FALSE),"")</f>
        <v>CGECP ST OUEN L AUMONE TDI</v>
      </c>
      <c r="C381" s="14">
        <f>IFERROR(VLOOKUP('Requête 052'!$A380,'Requête 052'!$A$1:$F$2000,3,FALSE),"")</f>
        <v>43809</v>
      </c>
      <c r="D381" s="5" t="str">
        <f>IFERROR(VLOOKUP('Requête 052'!$A380,'Requête 052'!$A$1:$F$2000,4,FALSE),"")</f>
        <v>MATIERE VALO EN MELANGE</v>
      </c>
      <c r="E381" s="5" t="str">
        <f>IFERROR(VLOOKUP('Requête 052'!$A380,'Requête 052'!$A$1:$F$2000,5,FALSE),"")</f>
        <v>DECHETS INDUSTRIELS BANALS</v>
      </c>
      <c r="F381" s="5">
        <f>IFERROR(VLOOKUP('Requête 052'!$A380,'Requête 052'!$A$1:$F$2000,6,FALSE),"")</f>
        <v>0.52</v>
      </c>
      <c r="G381" s="15">
        <f>IFERROR(VLOOKUP(A381,'Fichier source CGECP'!$A$1:$F$1259,1,FALSE),"")</f>
        <v>5161</v>
      </c>
      <c r="H381" s="15" t="str">
        <f>IFERROR(VLOOKUP(A381,'Fichier source CGECP'!$A$1:$F$1259,2,FALSE),"")</f>
        <v>CGECP</v>
      </c>
      <c r="I381" s="38">
        <f>IFERROR(VLOOKUP(A381,'Fichier source CGECP'!$A$1:$F$1259,3,FALSE),"")</f>
        <v>43809</v>
      </c>
      <c r="J381" s="15" t="str">
        <f>IFERROR(VLOOKUP(A381,'Fichier source CGECP'!$A$1:$F$1259,4,FALSE),"")</f>
        <v>DECHETS INDUSTRIELS BANALS</v>
      </c>
      <c r="K381" s="15" t="str">
        <f>IFERROR(VLOOKUP(A381,'Fichier source CGECP'!$A$1:$F$1259,5,FALSE),"")</f>
        <v>DECHETS INDUSTRIELS BANALS</v>
      </c>
      <c r="L381" s="33">
        <f>IFERROR(IF(COUNTIFS($A$3:$A380,$A381,$B$3:$B380,$B381,$C$3:$C380,$C381,$D$3:$D380,$D381,$E$3:$E380,$E381,$F$3:$F380,$F381)&gt;0,"",VLOOKUP(A381,'Fichier source CGECP'!$A$1:$F$1259,6,FALSE)),"")</f>
        <v>2.06</v>
      </c>
      <c r="M381" s="36">
        <f t="shared" si="30"/>
        <v>-1.54</v>
      </c>
      <c r="N381" s="35" t="str">
        <f t="shared" si="26"/>
        <v>Ok</v>
      </c>
      <c r="O381" s="35" t="str">
        <f t="shared" si="27"/>
        <v>Ok</v>
      </c>
      <c r="P381" s="35" t="str">
        <f t="shared" si="28"/>
        <v>Ecart</v>
      </c>
      <c r="Q381" s="35" t="str">
        <f t="shared" si="29"/>
        <v>Ecart</v>
      </c>
    </row>
    <row r="382" spans="1:17" ht="15.75" hidden="1" customHeight="1" x14ac:dyDescent="0.25">
      <c r="A382" s="12">
        <f>IFERROR(VLOOKUP('Requête 052'!$A381,'Requête 052'!$A$1:$F$2000,1,FALSE),"")</f>
        <v>5163</v>
      </c>
      <c r="B382" s="5" t="str">
        <f>IFERROR(VLOOKUP('Requête 052'!$A381,'Requête 052'!$A$1:$F$2000,2,FALSE),"")</f>
        <v>CGECP ST OUEN L AUMONE UVEND</v>
      </c>
      <c r="C382" s="14">
        <f>IFERROR(VLOOKUP('Requête 052'!$A381,'Requête 052'!$A$1:$F$2000,3,FALSE),"")</f>
        <v>43809</v>
      </c>
      <c r="D382" s="5" t="str">
        <f>IFERROR(VLOOKUP('Requête 052'!$A381,'Requête 052'!$A$1:$F$2000,4,FALSE),"")</f>
        <v>DECHET A INCINERER TRI</v>
      </c>
      <c r="E382" s="5" t="str">
        <f>IFERROR(VLOOKUP('Requête 052'!$A381,'Requête 052'!$A$1:$F$2000,5,FALSE),"")</f>
        <v>DECHET A INCINERER TRI</v>
      </c>
      <c r="F382" s="5">
        <f>IFERROR(VLOOKUP('Requête 052'!$A381,'Requête 052'!$A$1:$F$2000,6,FALSE),"")</f>
        <v>5</v>
      </c>
      <c r="G382" s="15">
        <f>IFERROR(VLOOKUP(A382,'Fichier source CGECP'!$A$1:$F$1259,1,FALSE),"")</f>
        <v>5163</v>
      </c>
      <c r="H382" s="15" t="str">
        <f>IFERROR(VLOOKUP(A382,'Fichier source CGECP'!$A$1:$F$1259,2,FALSE),"")</f>
        <v>CGECP</v>
      </c>
      <c r="I382" s="38">
        <f>IFERROR(VLOOKUP(A382,'Fichier source CGECP'!$A$1:$F$1259,3,FALSE),"")</f>
        <v>43809</v>
      </c>
      <c r="J382" s="15">
        <f>IFERROR(VLOOKUP(A382,'Fichier source CGECP'!$A$1:$F$1259,4,FALSE),"")</f>
        <v>0</v>
      </c>
      <c r="K382" s="15" t="str">
        <f>IFERROR(VLOOKUP(A382,'Fichier source CGECP'!$A$1:$F$1259,5,FALSE),"")</f>
        <v>DECHETS INDUSTRIELS A TRIER</v>
      </c>
      <c r="L382" s="33">
        <f>IFERROR(IF(COUNTIFS($A$3:$A381,$A382,$B$3:$B381,$B382,$C$3:$C381,$C382,$D$3:$D381,$D382,$E$3:$E381,$E382,$F$3:$F381,$F382)&gt;0,"",VLOOKUP(A382,'Fichier source CGECP'!$A$1:$F$1259,6,FALSE)),"")</f>
        <v>3.52</v>
      </c>
      <c r="M382" s="36">
        <f t="shared" si="30"/>
        <v>1.48</v>
      </c>
      <c r="N382" s="35" t="str">
        <f t="shared" si="26"/>
        <v>Ok</v>
      </c>
      <c r="O382" s="35" t="str">
        <f t="shared" si="27"/>
        <v>Ecart</v>
      </c>
      <c r="P382" s="35" t="str">
        <f t="shared" si="28"/>
        <v>Ok</v>
      </c>
      <c r="Q382" s="35" t="str">
        <f t="shared" si="29"/>
        <v>Ecart</v>
      </c>
    </row>
    <row r="383" spans="1:17" ht="15.75" hidden="1" customHeight="1" x14ac:dyDescent="0.25">
      <c r="A383" s="12">
        <f>IFERROR(VLOOKUP('Requête 052'!$A382,'Requête 052'!$A$1:$F$2000,1,FALSE),"")</f>
        <v>5177</v>
      </c>
      <c r="B383" s="5" t="str">
        <f>IFERROR(VLOOKUP('Requête 052'!$A382,'Requête 052'!$A$1:$F$2000,2,FALSE),"")</f>
        <v>CGECP ST OUEN L AUMONE TDI</v>
      </c>
      <c r="C383" s="14">
        <f>IFERROR(VLOOKUP('Requête 052'!$A382,'Requête 052'!$A$1:$F$2000,3,FALSE),"")</f>
        <v>43809</v>
      </c>
      <c r="D383" s="5" t="str">
        <f>IFERROR(VLOOKUP('Requête 052'!$A382,'Requête 052'!$A$1:$F$2000,4,FALSE),"")</f>
        <v>BOIS D'EMBALLAGES BRUTS</v>
      </c>
      <c r="E383" s="5" t="str">
        <f>IFERROR(VLOOKUP('Requête 052'!$A382,'Requête 052'!$A$1:$F$2000,5,FALSE),"")</f>
        <v>DECHETS INDUSTRIELS BANALS</v>
      </c>
      <c r="F383" s="5">
        <f>IFERROR(VLOOKUP('Requête 052'!$A382,'Requête 052'!$A$1:$F$2000,6,FALSE),"")</f>
        <v>0.56000000000000005</v>
      </c>
      <c r="G383" s="15">
        <f>IFERROR(VLOOKUP(A383,'Fichier source CGECP'!$A$1:$F$1259,1,FALSE),"")</f>
        <v>5177</v>
      </c>
      <c r="H383" s="15" t="str">
        <f>IFERROR(VLOOKUP(A383,'Fichier source CGECP'!$A$1:$F$1259,2,FALSE),"")</f>
        <v>CGECP</v>
      </c>
      <c r="I383" s="38">
        <f>IFERROR(VLOOKUP(A383,'Fichier source CGECP'!$A$1:$F$1259,3,FALSE),"")</f>
        <v>43809</v>
      </c>
      <c r="J383" s="15" t="str">
        <f>IFERROR(VLOOKUP(A383,'Fichier source CGECP'!$A$1:$F$1259,4,FALSE),"")</f>
        <v>DECHETS INDUSTRIELS BANALS</v>
      </c>
      <c r="K383" s="15" t="str">
        <f>IFERROR(VLOOKUP(A383,'Fichier source CGECP'!$A$1:$F$1259,5,FALSE),"")</f>
        <v>DECHETS INDUSTRIELS BANALS</v>
      </c>
      <c r="L383" s="33">
        <f>IFERROR(IF(COUNTIFS($A$3:$A382,$A383,$B$3:$B382,$B383,$C$3:$C382,$C383,$D$3:$D382,$D383,$E$3:$E382,$E383,$F$3:$F382,$F383)&gt;0,"",VLOOKUP(A383,'Fichier source CGECP'!$A$1:$F$1259,6,FALSE)),"")</f>
        <v>1.46</v>
      </c>
      <c r="M383" s="36">
        <f t="shared" si="30"/>
        <v>-0.89999999999999991</v>
      </c>
      <c r="N383" s="35" t="str">
        <f t="shared" si="26"/>
        <v>Ok</v>
      </c>
      <c r="O383" s="35" t="str">
        <f t="shared" si="27"/>
        <v>Ok</v>
      </c>
      <c r="P383" s="35" t="str">
        <f t="shared" si="28"/>
        <v>Ecart</v>
      </c>
      <c r="Q383" s="35" t="str">
        <f t="shared" si="29"/>
        <v>Ecart</v>
      </c>
    </row>
    <row r="384" spans="1:17" ht="15.75" hidden="1" customHeight="1" x14ac:dyDescent="0.25">
      <c r="A384" s="12">
        <f>IFERROR(VLOOKUP('Requête 052'!$A383,'Requête 052'!$A$1:$F$2000,1,FALSE),"")</f>
        <v>5179</v>
      </c>
      <c r="B384" s="5" t="str">
        <f>IFERROR(VLOOKUP('Requête 052'!$A383,'Requête 052'!$A$1:$F$2000,2,FALSE),"")</f>
        <v>CGECP ST OUEN L AUMONE TPCPR</v>
      </c>
      <c r="C384" s="14">
        <f>IFERROR(VLOOKUP('Requête 052'!$A383,'Requête 052'!$A$1:$F$2000,3,FALSE),"")</f>
        <v>43809</v>
      </c>
      <c r="D384" s="5" t="str">
        <f>IFERROR(VLOOKUP('Requête 052'!$A383,'Requête 052'!$A$1:$F$2000,4,FALSE),"")</f>
        <v>CARTONS</v>
      </c>
      <c r="E384" s="5" t="str">
        <f>IFERROR(VLOOKUP('Requête 052'!$A383,'Requête 052'!$A$1:$F$2000,5,FALSE),"")</f>
        <v>CARTONS</v>
      </c>
      <c r="F384" s="5">
        <f>IFERROR(VLOOKUP('Requête 052'!$A383,'Requête 052'!$A$1:$F$2000,6,FALSE),"")</f>
        <v>0.66</v>
      </c>
      <c r="G384" s="15">
        <f>IFERROR(VLOOKUP(A384,'Fichier source CGECP'!$A$1:$F$1259,1,FALSE),"")</f>
        <v>5179</v>
      </c>
      <c r="H384" s="15" t="str">
        <f>IFERROR(VLOOKUP(A384,'Fichier source CGECP'!$A$1:$F$1259,2,FALSE),"")</f>
        <v>CGECP</v>
      </c>
      <c r="I384" s="46">
        <f>IFERROR(VLOOKUP(A384,'Fichier source CGECP'!$A$1:$F$1259,3,FALSE),"")</f>
        <v>43809</v>
      </c>
      <c r="J384" s="15" t="str">
        <f>IFERROR(VLOOKUP(A384,'Fichier source CGECP'!$A$1:$F$1259,4,FALSE),"")</f>
        <v>CARTONS</v>
      </c>
      <c r="K384" s="15" t="str">
        <f>IFERROR(VLOOKUP(A384,'Fichier source CGECP'!$A$1:$F$1259,5,FALSE),"")</f>
        <v>CARTONS</v>
      </c>
      <c r="L384" s="33">
        <f>IFERROR(IF(COUNTIFS($A$3:$A383,$A384,$B$3:$B383,$B384,$C$3:$C383,$C384,$D$3:$D383,$D384,$E$3:$E383,$E384,$F$3:$F383,$F384)&gt;0,"",VLOOKUP(A384,'Fichier source CGECP'!$A$1:$F$1259,6,FALSE)),"")</f>
        <v>0.624</v>
      </c>
      <c r="M384" s="36">
        <f t="shared" si="30"/>
        <v>3.6000000000000032E-2</v>
      </c>
      <c r="N384" s="35" t="str">
        <f t="shared" si="26"/>
        <v>Ok</v>
      </c>
      <c r="O384" s="35" t="str">
        <f t="shared" si="27"/>
        <v>Ok</v>
      </c>
      <c r="P384" s="35" t="str">
        <f t="shared" si="28"/>
        <v>Ok</v>
      </c>
      <c r="Q384" s="35" t="str">
        <f t="shared" si="29"/>
        <v>Ok</v>
      </c>
    </row>
    <row r="385" spans="1:17" ht="15.75" hidden="1" customHeight="1" x14ac:dyDescent="0.25">
      <c r="A385" s="12">
        <f>IFERROR(VLOOKUP('Requête 052'!$A384,'Requête 052'!$A$1:$F$2000,1,FALSE),"")</f>
        <v>5180</v>
      </c>
      <c r="B385" s="5" t="str">
        <f>IFERROR(VLOOKUP('Requête 052'!$A384,'Requête 052'!$A$1:$F$2000,2,FALSE),"")</f>
        <v>CGECP ST OUEN L AUMONE TDI</v>
      </c>
      <c r="C385" s="14">
        <f>IFERROR(VLOOKUP('Requête 052'!$A384,'Requête 052'!$A$1:$F$2000,3,FALSE),"")</f>
        <v>43809</v>
      </c>
      <c r="D385" s="5" t="str">
        <f>IFERROR(VLOOKUP('Requête 052'!$A384,'Requête 052'!$A$1:$F$2000,4,FALSE),"")</f>
        <v>DECHETS INDUSTRIELS BANALS</v>
      </c>
      <c r="E385" s="5" t="str">
        <f>IFERROR(VLOOKUP('Requête 052'!$A384,'Requête 052'!$A$1:$F$2000,5,FALSE),"")</f>
        <v>DECHETS INDUSTRIELS BANALS</v>
      </c>
      <c r="F385" s="5">
        <f>IFERROR(VLOOKUP('Requête 052'!$A384,'Requête 052'!$A$1:$F$2000,6,FALSE),"")</f>
        <v>9.02</v>
      </c>
      <c r="G385" s="15">
        <f>IFERROR(VLOOKUP(A385,'Fichier source CGECP'!$A$1:$F$1259,1,FALSE),"")</f>
        <v>5180</v>
      </c>
      <c r="H385" s="15" t="str">
        <f>IFERROR(VLOOKUP(A385,'Fichier source CGECP'!$A$1:$F$1259,2,FALSE),"")</f>
        <v>CGECP</v>
      </c>
      <c r="I385" s="38">
        <f>IFERROR(VLOOKUP(A385,'Fichier source CGECP'!$A$1:$F$1259,3,FALSE),"")</f>
        <v>43809</v>
      </c>
      <c r="J385" s="15" t="str">
        <f>IFERROR(VLOOKUP(A385,'Fichier source CGECP'!$A$1:$F$1259,4,FALSE),"")</f>
        <v>DECHETS INDUSTRIELS A TRIER</v>
      </c>
      <c r="K385" s="15" t="str">
        <f>IFERROR(VLOOKUP(A385,'Fichier source CGECP'!$A$1:$F$1259,5,FALSE),"")</f>
        <v>DECHETS INDUSTRIELS A TRIER</v>
      </c>
      <c r="L385" s="33">
        <f>IFERROR(IF(COUNTIFS($A$3:$A384,$A385,$B$3:$B384,$B385,$C$3:$C384,$C385,$D$3:$D384,$D385,$E$3:$E384,$E385,$F$3:$F384,$F385)&gt;0,"",VLOOKUP(A385,'Fichier source CGECP'!$A$1:$F$1259,6,FALSE)),"")</f>
        <v>2.48</v>
      </c>
      <c r="M385" s="36">
        <f t="shared" si="30"/>
        <v>6.5399999999999991</v>
      </c>
      <c r="N385" s="35" t="str">
        <f t="shared" si="26"/>
        <v>Ok</v>
      </c>
      <c r="O385" s="35" t="str">
        <f t="shared" si="27"/>
        <v>Ecart</v>
      </c>
      <c r="P385" s="35" t="str">
        <f t="shared" si="28"/>
        <v>Ok</v>
      </c>
      <c r="Q385" s="35" t="str">
        <f t="shared" si="29"/>
        <v>Ecart</v>
      </c>
    </row>
    <row r="386" spans="1:17" ht="15.75" hidden="1" customHeight="1" x14ac:dyDescent="0.25">
      <c r="A386" s="12">
        <f>IFERROR(VLOOKUP('Requête 052'!$A385,'Requête 052'!$A$1:$F$2000,1,FALSE),"")</f>
        <v>5189</v>
      </c>
      <c r="B386" s="5" t="str">
        <f>IFERROR(VLOOKUP('Requête 052'!$A385,'Requête 052'!$A$1:$F$2000,2,FALSE),"")</f>
        <v>CGECP ST OUEN L AUMONE TDI</v>
      </c>
      <c r="C386" s="14">
        <f>IFERROR(VLOOKUP('Requête 052'!$A385,'Requête 052'!$A$1:$F$2000,3,FALSE),"")</f>
        <v>43809</v>
      </c>
      <c r="D386" s="5" t="str">
        <f>IFERROR(VLOOKUP('Requête 052'!$A385,'Requête 052'!$A$1:$F$2000,4,FALSE),"")</f>
        <v>ENCOMBRANTS</v>
      </c>
      <c r="E386" s="5" t="str">
        <f>IFERROR(VLOOKUP('Requête 052'!$A385,'Requête 052'!$A$1:$F$2000,5,FALSE),"")</f>
        <v>ENCOMBRANTS</v>
      </c>
      <c r="F386" s="5">
        <f>IFERROR(VLOOKUP('Requête 052'!$A385,'Requête 052'!$A$1:$F$2000,6,FALSE),"")</f>
        <v>0.98</v>
      </c>
      <c r="G386" s="15">
        <f>IFERROR(VLOOKUP(A386,'Fichier source CGECP'!$A$1:$F$1259,1,FALSE),"")</f>
        <v>5189</v>
      </c>
      <c r="H386" s="15" t="str">
        <f>IFERROR(VLOOKUP(A386,'Fichier source CGECP'!$A$1:$F$1259,2,FALSE),"")</f>
        <v>CGECP</v>
      </c>
      <c r="I386" s="38">
        <f>IFERROR(VLOOKUP(A386,'Fichier source CGECP'!$A$1:$F$1259,3,FALSE),"")</f>
        <v>43809</v>
      </c>
      <c r="J386" s="15">
        <f>IFERROR(VLOOKUP(A386,'Fichier source CGECP'!$A$1:$F$1259,4,FALSE),"")</f>
        <v>0</v>
      </c>
      <c r="K386" s="15" t="str">
        <f>IFERROR(VLOOKUP(A386,'Fichier source CGECP'!$A$1:$F$1259,5,FALSE),"")</f>
        <v>ENCOMBRANTS</v>
      </c>
      <c r="L386" s="33">
        <f>IFERROR(IF(COUNTIFS($A$3:$A385,$A386,$B$3:$B385,$B386,$C$3:$C385,$C386,$D$3:$D385,$D386,$E$3:$E385,$E386,$F$3:$F385,$F386)&gt;0,"",VLOOKUP(A386,'Fichier source CGECP'!$A$1:$F$1259,6,FALSE)),"")</f>
        <v>3.06</v>
      </c>
      <c r="M386" s="36">
        <f t="shared" si="30"/>
        <v>-2.08</v>
      </c>
      <c r="N386" s="35" t="str">
        <f t="shared" si="26"/>
        <v>Ok</v>
      </c>
      <c r="O386" s="35" t="str">
        <f t="shared" si="27"/>
        <v>Ok</v>
      </c>
      <c r="P386" s="35" t="str">
        <f t="shared" si="28"/>
        <v>Ecart</v>
      </c>
      <c r="Q386" s="35" t="str">
        <f t="shared" si="29"/>
        <v>Ecart</v>
      </c>
    </row>
    <row r="387" spans="1:17" ht="15.75" hidden="1" customHeight="1" x14ac:dyDescent="0.25">
      <c r="A387" s="12">
        <f>IFERROR(VLOOKUP('Requête 052'!$A386,'Requête 052'!$A$1:$F$2000,1,FALSE),"")</f>
        <v>5190</v>
      </c>
      <c r="B387" s="5" t="str">
        <f>IFERROR(VLOOKUP('Requête 052'!$A386,'Requête 052'!$A$1:$F$2000,2,FALSE),"")</f>
        <v>CGECP ST OUEN L AUMONE TDI</v>
      </c>
      <c r="C387" s="14">
        <f>IFERROR(VLOOKUP('Requête 052'!$A386,'Requête 052'!$A$1:$F$2000,3,FALSE),"")</f>
        <v>43809</v>
      </c>
      <c r="D387" s="5" t="str">
        <f>IFERROR(VLOOKUP('Requête 052'!$A386,'Requête 052'!$A$1:$F$2000,4,FALSE),"")</f>
        <v>ENCOMBRANTS</v>
      </c>
      <c r="E387" s="5" t="str">
        <f>IFERROR(VLOOKUP('Requête 052'!$A386,'Requête 052'!$A$1:$F$2000,5,FALSE),"")</f>
        <v>ENCOMBRANTS</v>
      </c>
      <c r="F387" s="5">
        <f>IFERROR(VLOOKUP('Requête 052'!$A386,'Requête 052'!$A$1:$F$2000,6,FALSE),"")</f>
        <v>7.66</v>
      </c>
      <c r="G387" s="15" t="str">
        <f>IFERROR(VLOOKUP(A387,'Fichier source CGECP'!$A$1:$F$1259,1,FALSE),"")</f>
        <v/>
      </c>
      <c r="H387" s="15" t="str">
        <f>IFERROR(VLOOKUP(A387,'Fichier source CGECP'!$A$1:$F$1259,2,FALSE),"")</f>
        <v/>
      </c>
      <c r="I387" s="38" t="str">
        <f>IFERROR(VLOOKUP(A387,'Fichier source CGECP'!$A$1:$F$1259,3,FALSE),"")</f>
        <v/>
      </c>
      <c r="J387" s="15" t="str">
        <f>IFERROR(VLOOKUP(A387,'Fichier source CGECP'!$A$1:$F$1259,4,FALSE),"")</f>
        <v/>
      </c>
      <c r="K387" s="15" t="str">
        <f>IFERROR(VLOOKUP(A387,'Fichier source CGECP'!$A$1:$F$1259,5,FALSE),"")</f>
        <v/>
      </c>
      <c r="L387" s="33" t="str">
        <f>IFERROR(IF(COUNTIFS($A$3:$A386,$A387,$B$3:$B386,$B387,$C$3:$C386,$C387,$D$3:$D386,$D387,$E$3:$E386,$E387,$F$3:$F386,$F387)&gt;0,"",VLOOKUP(A387,'Fichier source CGECP'!$A$1:$F$1259,6,FALSE)),"")</f>
        <v/>
      </c>
      <c r="M387" s="36" t="str">
        <f t="shared" si="30"/>
        <v/>
      </c>
      <c r="N387" s="35" t="str">
        <f t="shared" si="26"/>
        <v>Ok</v>
      </c>
      <c r="O387" s="35" t="str">
        <f t="shared" si="27"/>
        <v>Ecart</v>
      </c>
      <c r="P387" s="35" t="str">
        <f t="shared" si="28"/>
        <v>Ok</v>
      </c>
      <c r="Q387" s="35" t="str">
        <f t="shared" si="29"/>
        <v>Ecart</v>
      </c>
    </row>
    <row r="388" spans="1:17" ht="15.75" hidden="1" customHeight="1" x14ac:dyDescent="0.25">
      <c r="A388" s="12">
        <f>IFERROR(VLOOKUP('Requête 052'!$A387,'Requête 052'!$A$1:$F$2000,1,FALSE),"")</f>
        <v>5195</v>
      </c>
      <c r="B388" s="5" t="str">
        <f>IFERROR(VLOOKUP('Requête 052'!$A387,'Requête 052'!$A$1:$F$2000,2,FALSE),"")</f>
        <v>CGECP ST OUEN L AUMONE TDI</v>
      </c>
      <c r="C388" s="14">
        <f>IFERROR(VLOOKUP('Requête 052'!$A387,'Requête 052'!$A$1:$F$2000,3,FALSE),"")</f>
        <v>43809</v>
      </c>
      <c r="D388" s="5" t="str">
        <f>IFERROR(VLOOKUP('Requête 052'!$A387,'Requête 052'!$A$1:$F$2000,4,FALSE),"")</f>
        <v>DECHETS INDUSTRIELS BANALS</v>
      </c>
      <c r="E388" s="5" t="str">
        <f>IFERROR(VLOOKUP('Requête 052'!$A387,'Requête 052'!$A$1:$F$2000,5,FALSE),"")</f>
        <v>DECHETS INDUSTRIELS BANALS</v>
      </c>
      <c r="F388" s="5">
        <f>IFERROR(VLOOKUP('Requête 052'!$A387,'Requête 052'!$A$1:$F$2000,6,FALSE),"")</f>
        <v>4.38</v>
      </c>
      <c r="G388" s="15">
        <f>IFERROR(VLOOKUP(A388,'Fichier source CGECP'!$A$1:$F$1259,1,FALSE),"")</f>
        <v>5195</v>
      </c>
      <c r="H388" s="15" t="str">
        <f>IFERROR(VLOOKUP(A388,'Fichier source CGECP'!$A$1:$F$1259,2,FALSE),"")</f>
        <v>CGECP</v>
      </c>
      <c r="I388" s="38">
        <f>IFERROR(VLOOKUP(A388,'Fichier source CGECP'!$A$1:$F$1259,3,FALSE),"")</f>
        <v>43809</v>
      </c>
      <c r="J388" s="15" t="str">
        <f>IFERROR(VLOOKUP(A388,'Fichier source CGECP'!$A$1:$F$1259,4,FALSE),"")</f>
        <v>DECHETS INDUSTRIELS BANALS</v>
      </c>
      <c r="K388" s="15" t="str">
        <f>IFERROR(VLOOKUP(A388,'Fichier source CGECP'!$A$1:$F$1259,5,FALSE),"")</f>
        <v>DECHETS INDUSTRIELS BANALS</v>
      </c>
      <c r="L388" s="33">
        <f>IFERROR(IF(COUNTIFS($A$3:$A387,$A388,$B$3:$B387,$B388,$C$3:$C387,$C388,$D$3:$D387,$D388,$E$3:$E387,$E388,$F$3:$F387,$F388)&gt;0,"",VLOOKUP(A388,'Fichier source CGECP'!$A$1:$F$1259,6,FALSE)),"")</f>
        <v>6.24</v>
      </c>
      <c r="M388" s="36">
        <f t="shared" si="30"/>
        <v>-1.8600000000000003</v>
      </c>
      <c r="N388" s="35" t="str">
        <f t="shared" ref="N388:N451" si="31">IFERROR(IF(SEARCH(H388,B388,1),"Ok","Ecart"),"")</f>
        <v>Ok</v>
      </c>
      <c r="O388" s="35" t="str">
        <f t="shared" ref="O388:O451" si="32">IFERROR(IF(E388=K388,"Ok","Ecart"),"")</f>
        <v>Ok</v>
      </c>
      <c r="P388" s="35" t="str">
        <f t="shared" ref="P388:P451" si="33">IFERROR(IF(M388&gt;=0,"Ok","Ecart"),"")</f>
        <v>Ecart</v>
      </c>
      <c r="Q388" s="35" t="str">
        <f t="shared" ref="Q388:Q451" si="34">IFERROR(IF(OR(P388="Ecart",O388="Ecart",N388="Ecart"),"Ecart","Ok"),"")</f>
        <v>Ecart</v>
      </c>
    </row>
    <row r="389" spans="1:17" ht="15.75" hidden="1" customHeight="1" x14ac:dyDescent="0.25">
      <c r="A389" s="12">
        <f>IFERROR(VLOOKUP('Requête 052'!$A388,'Requête 052'!$A$1:$F$2000,1,FALSE),"")</f>
        <v>5200</v>
      </c>
      <c r="B389" s="5" t="str">
        <f>IFERROR(VLOOKUP('Requête 052'!$A388,'Requête 052'!$A$1:$F$2000,2,FALSE),"")</f>
        <v>CGECP ST OUEN L AUMONE TDI</v>
      </c>
      <c r="C389" s="14">
        <f>IFERROR(VLOOKUP('Requête 052'!$A388,'Requête 052'!$A$1:$F$2000,3,FALSE),"")</f>
        <v>43809</v>
      </c>
      <c r="D389" s="5" t="str">
        <f>IFERROR(VLOOKUP('Requête 052'!$A388,'Requête 052'!$A$1:$F$2000,4,FALSE),"")</f>
        <v>BOIS D'EMBALLAGES BRUTS</v>
      </c>
      <c r="E389" s="5" t="str">
        <f>IFERROR(VLOOKUP('Requête 052'!$A388,'Requête 052'!$A$1:$F$2000,5,FALSE),"")</f>
        <v>DECHETS INDUSTRIELS BANALS</v>
      </c>
      <c r="F389" s="5">
        <f>IFERROR(VLOOKUP('Requête 052'!$A388,'Requête 052'!$A$1:$F$2000,6,FALSE),"")</f>
        <v>3.6</v>
      </c>
      <c r="G389" s="15">
        <f>IFERROR(VLOOKUP(A389,'Fichier source CGECP'!$A$1:$F$1259,1,FALSE),"")</f>
        <v>5200</v>
      </c>
      <c r="H389" s="15" t="str">
        <f>IFERROR(VLOOKUP(A389,'Fichier source CGECP'!$A$1:$F$1259,2,FALSE),"")</f>
        <v>CGECP</v>
      </c>
      <c r="I389" s="46">
        <f>IFERROR(VLOOKUP(A389,'Fichier source CGECP'!$A$1:$F$1259,3,FALSE),"")</f>
        <v>43809</v>
      </c>
      <c r="J389" s="15" t="str">
        <f>IFERROR(VLOOKUP(A389,'Fichier source CGECP'!$A$1:$F$1259,4,FALSE),"")</f>
        <v>DECHETS INDUSTRIELS BANALS</v>
      </c>
      <c r="K389" s="15" t="str">
        <f>IFERROR(VLOOKUP(A389,'Fichier source CGECP'!$A$1:$F$1259,5,FALSE),"")</f>
        <v>DECHETS INDUSTRIELS BANALS</v>
      </c>
      <c r="L389" s="33">
        <f>IFERROR(IF(COUNTIFS($A$3:$A388,$A389,$B$3:$B388,$B389,$C$3:$C388,$C389,$D$3:$D388,$D389,$E$3:$E388,$E389,$F$3:$F388,$F389)&gt;0,"",VLOOKUP(A389,'Fichier source CGECP'!$A$1:$F$1259,6,FALSE)),"")</f>
        <v>0.1</v>
      </c>
      <c r="M389" s="36">
        <f t="shared" si="30"/>
        <v>3.5</v>
      </c>
      <c r="N389" s="35" t="str">
        <f t="shared" si="31"/>
        <v>Ok</v>
      </c>
      <c r="O389" s="35" t="str">
        <f t="shared" si="32"/>
        <v>Ok</v>
      </c>
      <c r="P389" s="35" t="str">
        <f t="shared" si="33"/>
        <v>Ok</v>
      </c>
      <c r="Q389" s="35" t="str">
        <f t="shared" si="34"/>
        <v>Ok</v>
      </c>
    </row>
    <row r="390" spans="1:17" ht="15.75" hidden="1" customHeight="1" x14ac:dyDescent="0.25">
      <c r="A390" s="12">
        <f>IFERROR(VLOOKUP('Requête 052'!$A389,'Requête 052'!$A$1:$F$2000,1,FALSE),"")</f>
        <v>5210</v>
      </c>
      <c r="B390" s="5" t="str">
        <f>IFERROR(VLOOKUP('Requête 052'!$A389,'Requête 052'!$A$1:$F$2000,2,FALSE),"")</f>
        <v>CGECP ST OUEN L AUMONE TDI</v>
      </c>
      <c r="C390" s="14">
        <f>IFERROR(VLOOKUP('Requête 052'!$A389,'Requête 052'!$A$1:$F$2000,3,FALSE),"")</f>
        <v>43809</v>
      </c>
      <c r="D390" s="5" t="str">
        <f>IFERROR(VLOOKUP('Requête 052'!$A389,'Requête 052'!$A$1:$F$2000,4,FALSE),"")</f>
        <v>DECHETS INDUSTRIELS BANALS</v>
      </c>
      <c r="E390" s="5" t="str">
        <f>IFERROR(VLOOKUP('Requête 052'!$A389,'Requête 052'!$A$1:$F$2000,5,FALSE),"")</f>
        <v>DECHETS INDUSTRIELS BANALS</v>
      </c>
      <c r="F390" s="5">
        <f>IFERROR(VLOOKUP('Requête 052'!$A389,'Requête 052'!$A$1:$F$2000,6,FALSE),"")</f>
        <v>0.34</v>
      </c>
      <c r="G390" s="15">
        <f>IFERROR(VLOOKUP(A390,'Fichier source CGECP'!$A$1:$F$1259,1,FALSE),"")</f>
        <v>5210</v>
      </c>
      <c r="H390" s="15" t="str">
        <f>IFERROR(VLOOKUP(A390,'Fichier source CGECP'!$A$1:$F$1259,2,FALSE),"")</f>
        <v>CGECP</v>
      </c>
      <c r="I390" s="38">
        <f>IFERROR(VLOOKUP(A390,'Fichier source CGECP'!$A$1:$F$1259,3,FALSE),"")</f>
        <v>43809</v>
      </c>
      <c r="J390" s="15" t="str">
        <f>IFERROR(VLOOKUP(A390,'Fichier source CGECP'!$A$1:$F$1259,4,FALSE),"")</f>
        <v>DECHETS INDUSTRIELS BANALS</v>
      </c>
      <c r="K390" s="15" t="str">
        <f>IFERROR(VLOOKUP(A390,'Fichier source CGECP'!$A$1:$F$1259,5,FALSE),"")</f>
        <v>DECHETS INDUSTRIELS BANALS</v>
      </c>
      <c r="L390" s="33">
        <f>IFERROR(IF(COUNTIFS($A$3:$A389,$A390,$B$3:$B389,$B390,$C$3:$C389,$C390,$D$3:$D389,$D390,$E$3:$E389,$E390,$F$3:$F389,$F390)&gt;0,"",VLOOKUP(A390,'Fichier source CGECP'!$A$1:$F$1259,6,FALSE)),"")</f>
        <v>1.78</v>
      </c>
      <c r="M390" s="36">
        <f t="shared" si="30"/>
        <v>-1.44</v>
      </c>
      <c r="N390" s="35" t="str">
        <f t="shared" si="31"/>
        <v>Ok</v>
      </c>
      <c r="O390" s="35" t="str">
        <f t="shared" si="32"/>
        <v>Ok</v>
      </c>
      <c r="P390" s="35" t="str">
        <f t="shared" si="33"/>
        <v>Ecart</v>
      </c>
      <c r="Q390" s="35" t="str">
        <f t="shared" si="34"/>
        <v>Ecart</v>
      </c>
    </row>
    <row r="391" spans="1:17" ht="15.75" hidden="1" customHeight="1" x14ac:dyDescent="0.25">
      <c r="A391" s="12">
        <f>IFERROR(VLOOKUP('Requête 052'!$A390,'Requête 052'!$A$1:$F$2000,1,FALSE),"")</f>
        <v>5213</v>
      </c>
      <c r="B391" s="5" t="str">
        <f>IFERROR(VLOOKUP('Requête 052'!$A390,'Requête 052'!$A$1:$F$2000,2,FALSE),"")</f>
        <v>CGECP ST OUEN L AUMONE DVBIODIV</v>
      </c>
      <c r="C391" s="14">
        <f>IFERROR(VLOOKUP('Requête 052'!$A390,'Requête 052'!$A$1:$F$2000,3,FALSE),"")</f>
        <v>43809</v>
      </c>
      <c r="D391" s="5" t="str">
        <f>IFERROR(VLOOKUP('Requête 052'!$A390,'Requête 052'!$A$1:$F$2000,4,FALSE),"")</f>
        <v>DECHETS VERTS EN MELANGE</v>
      </c>
      <c r="E391" s="5" t="str">
        <f>IFERROR(VLOOKUP('Requête 052'!$A390,'Requête 052'!$A$1:$F$2000,5,FALSE),"")</f>
        <v>DECHETS VERTS EN MELANGE</v>
      </c>
      <c r="F391" s="5">
        <f>IFERROR(VLOOKUP('Requête 052'!$A390,'Requête 052'!$A$1:$F$2000,6,FALSE),"")</f>
        <v>2.74</v>
      </c>
      <c r="G391" s="15">
        <f>IFERROR(VLOOKUP(A391,'Fichier source CGECP'!$A$1:$F$1259,1,FALSE),"")</f>
        <v>5213</v>
      </c>
      <c r="H391" s="15" t="str">
        <f>IFERROR(VLOOKUP(A391,'Fichier source CGECP'!$A$1:$F$1259,2,FALSE),"")</f>
        <v>CGECP</v>
      </c>
      <c r="I391" s="38">
        <f>IFERROR(VLOOKUP(A391,'Fichier source CGECP'!$A$1:$F$1259,3,FALSE),"")</f>
        <v>43809</v>
      </c>
      <c r="J391" s="15">
        <f>IFERROR(VLOOKUP(A391,'Fichier source CGECP'!$A$1:$F$1259,4,FALSE),"")</f>
        <v>0</v>
      </c>
      <c r="K391" s="15" t="str">
        <f>IFERROR(VLOOKUP(A391,'Fichier source CGECP'!$A$1:$F$1259,5,FALSE),"")</f>
        <v>DECHETS VERTS EN MELANGE</v>
      </c>
      <c r="L391" s="33">
        <f>IFERROR(IF(COUNTIFS($A$3:$A390,$A391,$B$3:$B390,$B391,$C$3:$C390,$C391,$D$3:$D390,$D391,$E$3:$E390,$E391,$F$3:$F390,$F391)&gt;0,"",VLOOKUP(A391,'Fichier source CGECP'!$A$1:$F$1259,6,FALSE)),"")</f>
        <v>6.02</v>
      </c>
      <c r="M391" s="36">
        <f t="shared" si="30"/>
        <v>-3.2799999999999994</v>
      </c>
      <c r="N391" s="35" t="str">
        <f t="shared" si="31"/>
        <v>Ok</v>
      </c>
      <c r="O391" s="35" t="str">
        <f t="shared" si="32"/>
        <v>Ok</v>
      </c>
      <c r="P391" s="35" t="str">
        <f t="shared" si="33"/>
        <v>Ecart</v>
      </c>
      <c r="Q391" s="35" t="str">
        <f t="shared" si="34"/>
        <v>Ecart</v>
      </c>
    </row>
    <row r="392" spans="1:17" ht="15.75" hidden="1" customHeight="1" x14ac:dyDescent="0.25">
      <c r="A392" s="12">
        <f>IFERROR(VLOOKUP('Requête 052'!$A391,'Requête 052'!$A$1:$F$2000,1,FALSE),"")</f>
        <v>5217</v>
      </c>
      <c r="B392" s="5" t="str">
        <f>IFERROR(VLOOKUP('Requête 052'!$A391,'Requête 052'!$A$1:$F$2000,2,FALSE),"")</f>
        <v>CGECP ST OUEN L AUMONE UVEND</v>
      </c>
      <c r="C392" s="14">
        <f>IFERROR(VLOOKUP('Requête 052'!$A391,'Requête 052'!$A$1:$F$2000,3,FALSE),"")</f>
        <v>43809</v>
      </c>
      <c r="D392" s="5" t="str">
        <f>IFERROR(VLOOKUP('Requête 052'!$A391,'Requête 052'!$A$1:$F$2000,4,FALSE),"")</f>
        <v>ORDURES MENAGERES</v>
      </c>
      <c r="E392" s="5" t="str">
        <f>IFERROR(VLOOKUP('Requête 052'!$A391,'Requête 052'!$A$1:$F$2000,5,FALSE),"")</f>
        <v>ORDURES MENAGERES</v>
      </c>
      <c r="F392" s="5">
        <f>IFERROR(VLOOKUP('Requête 052'!$A391,'Requête 052'!$A$1:$F$2000,6,FALSE),"")</f>
        <v>5.96</v>
      </c>
      <c r="G392" s="15">
        <f>IFERROR(VLOOKUP(A392,'Fichier source CGECP'!$A$1:$F$1259,1,FALSE),"")</f>
        <v>5217</v>
      </c>
      <c r="H392" s="15" t="str">
        <f>IFERROR(VLOOKUP(A392,'Fichier source CGECP'!$A$1:$F$1259,2,FALSE),"")</f>
        <v>CGECP</v>
      </c>
      <c r="I392" s="46">
        <f>IFERROR(VLOOKUP(A392,'Fichier source CGECP'!$A$1:$F$1259,3,FALSE),"")</f>
        <v>43809</v>
      </c>
      <c r="J392" s="15">
        <f>IFERROR(VLOOKUP(A392,'Fichier source CGECP'!$A$1:$F$1259,4,FALSE),"")</f>
        <v>0</v>
      </c>
      <c r="K392" s="15" t="str">
        <f>IFERROR(VLOOKUP(A392,'Fichier source CGECP'!$A$1:$F$1259,5,FALSE),"")</f>
        <v>ORDURES MENAGERES</v>
      </c>
      <c r="L392" s="33">
        <f>IFERROR(IF(COUNTIFS($A$3:$A391,$A392,$B$3:$B391,$B392,$C$3:$C391,$C392,$D$3:$D391,$D392,$E$3:$E391,$E392,$F$3:$F391,$F392)&gt;0,"",VLOOKUP(A392,'Fichier source CGECP'!$A$1:$F$1259,6,FALSE)),"")</f>
        <v>5.62</v>
      </c>
      <c r="M392" s="36">
        <f t="shared" si="30"/>
        <v>0.33999999999999986</v>
      </c>
      <c r="N392" s="35" t="str">
        <f t="shared" si="31"/>
        <v>Ok</v>
      </c>
      <c r="O392" s="35" t="str">
        <f t="shared" si="32"/>
        <v>Ok</v>
      </c>
      <c r="P392" s="35" t="str">
        <f t="shared" si="33"/>
        <v>Ok</v>
      </c>
      <c r="Q392" s="35" t="str">
        <f t="shared" si="34"/>
        <v>Ok</v>
      </c>
    </row>
    <row r="393" spans="1:17" ht="15.75" hidden="1" customHeight="1" x14ac:dyDescent="0.25">
      <c r="A393" s="12">
        <f>IFERROR(VLOOKUP('Requête 052'!$A392,'Requête 052'!$A$1:$F$2000,1,FALSE),"")</f>
        <v>5220</v>
      </c>
      <c r="B393" s="5" t="str">
        <f>IFERROR(VLOOKUP('Requête 052'!$A392,'Requête 052'!$A$1:$F$2000,2,FALSE),"")</f>
        <v>CGECP ST OUEN L AUMONE TDI</v>
      </c>
      <c r="C393" s="14">
        <f>IFERROR(VLOOKUP('Requête 052'!$A392,'Requête 052'!$A$1:$F$2000,3,FALSE),"")</f>
        <v>43809</v>
      </c>
      <c r="D393" s="5" t="str">
        <f>IFERROR(VLOOKUP('Requête 052'!$A392,'Requête 052'!$A$1:$F$2000,4,FALSE),"")</f>
        <v>BOIS D'EMBALLAGES BRUTS</v>
      </c>
      <c r="E393" s="5" t="str">
        <f>IFERROR(VLOOKUP('Requête 052'!$A392,'Requête 052'!$A$1:$F$2000,5,FALSE),"")</f>
        <v>BOIS D'EMBALLAGES BRUTS</v>
      </c>
      <c r="F393" s="5">
        <f>IFERROR(VLOOKUP('Requête 052'!$A392,'Requête 052'!$A$1:$F$2000,6,FALSE),"")</f>
        <v>3.66</v>
      </c>
      <c r="G393" s="15">
        <f>IFERROR(VLOOKUP(A393,'Fichier source CGECP'!$A$1:$F$1259,1,FALSE),"")</f>
        <v>5220</v>
      </c>
      <c r="H393" s="15" t="str">
        <f>IFERROR(VLOOKUP(A393,'Fichier source CGECP'!$A$1:$F$1259,2,FALSE),"")</f>
        <v>CGECP</v>
      </c>
      <c r="I393" s="38">
        <f>IFERROR(VLOOKUP(A393,'Fichier source CGECP'!$A$1:$F$1259,3,FALSE),"")</f>
        <v>43809</v>
      </c>
      <c r="J393" s="15" t="str">
        <f>IFERROR(VLOOKUP(A393,'Fichier source CGECP'!$A$1:$F$1259,4,FALSE),"")</f>
        <v>BOIS B BRUT</v>
      </c>
      <c r="K393" s="15" t="str">
        <f>IFERROR(VLOOKUP(A393,'Fichier source CGECP'!$A$1:$F$1259,5,FALSE),"")</f>
        <v>BOIS B BRUT</v>
      </c>
      <c r="L393" s="33">
        <f>IFERROR(IF(COUNTIFS($A$3:$A392,$A393,$B$3:$B392,$B393,$C$3:$C392,$C393,$D$3:$D392,$D393,$E$3:$E392,$E393,$F$3:$F392,$F393)&gt;0,"",VLOOKUP(A393,'Fichier source CGECP'!$A$1:$F$1259,6,FALSE)),"")</f>
        <v>1.23</v>
      </c>
      <c r="M393" s="36">
        <f t="shared" si="30"/>
        <v>2.4300000000000002</v>
      </c>
      <c r="N393" s="35" t="str">
        <f t="shared" si="31"/>
        <v>Ok</v>
      </c>
      <c r="O393" s="35" t="str">
        <f t="shared" si="32"/>
        <v>Ecart</v>
      </c>
      <c r="P393" s="35" t="str">
        <f t="shared" si="33"/>
        <v>Ok</v>
      </c>
      <c r="Q393" s="35" t="str">
        <f t="shared" si="34"/>
        <v>Ecart</v>
      </c>
    </row>
    <row r="394" spans="1:17" ht="15.75" hidden="1" customHeight="1" x14ac:dyDescent="0.25">
      <c r="A394" s="12">
        <f>IFERROR(VLOOKUP('Requête 052'!$A393,'Requête 052'!$A$1:$F$2000,1,FALSE),"")</f>
        <v>5220</v>
      </c>
      <c r="B394" s="5" t="str">
        <f>IFERROR(VLOOKUP('Requête 052'!$A393,'Requête 052'!$A$1:$F$2000,2,FALSE),"")</f>
        <v>CGECP ST OUEN L AUMONE TDI</v>
      </c>
      <c r="C394" s="14">
        <f>IFERROR(VLOOKUP('Requête 052'!$A393,'Requête 052'!$A$1:$F$2000,3,FALSE),"")</f>
        <v>43809</v>
      </c>
      <c r="D394" s="5" t="str">
        <f>IFERROR(VLOOKUP('Requête 052'!$A393,'Requête 052'!$A$1:$F$2000,4,FALSE),"")</f>
        <v>BOIS D'EMBALLAGES BRUTS</v>
      </c>
      <c r="E394" s="5" t="str">
        <f>IFERROR(VLOOKUP('Requête 052'!$A393,'Requête 052'!$A$1:$F$2000,5,FALSE),"")</f>
        <v>BOIS D'EMBALLAGES BRUTS</v>
      </c>
      <c r="F394" s="5">
        <f>IFERROR(VLOOKUP('Requête 052'!$A393,'Requête 052'!$A$1:$F$2000,6,FALSE),"")</f>
        <v>3.66</v>
      </c>
      <c r="G394" s="15">
        <f>IFERROR(VLOOKUP(A394,'Fichier source CGECP'!$A$1:$F$1259,1,FALSE),"")</f>
        <v>5220</v>
      </c>
      <c r="H394" s="15" t="str">
        <f>IFERROR(VLOOKUP(A394,'Fichier source CGECP'!$A$1:$F$1259,2,FALSE),"")</f>
        <v>CGECP</v>
      </c>
      <c r="I394" s="38">
        <f>IFERROR(VLOOKUP(A394,'Fichier source CGECP'!$A$1:$F$1259,3,FALSE),"")</f>
        <v>43809</v>
      </c>
      <c r="J394" s="15" t="str">
        <f>IFERROR(VLOOKUP(A394,'Fichier source CGECP'!$A$1:$F$1259,4,FALSE),"")</f>
        <v>BOIS B BRUT</v>
      </c>
      <c r="K394" s="15" t="str">
        <f>IFERROR(VLOOKUP(A394,'Fichier source CGECP'!$A$1:$F$1259,5,FALSE),"")</f>
        <v>BOIS B BRUT</v>
      </c>
      <c r="L394" s="33" t="str">
        <f>IFERROR(IF(COUNTIFS($A$3:$A393,$A394,$B$3:$B393,$B394,$C$3:$C393,$C394,$D$3:$D393,$D394,$E$3:$E393,$E394,$F$3:$F393,$F394)&gt;0,"",VLOOKUP(A394,'Fichier source CGECP'!$A$1:$F$1259,6,FALSE)),"")</f>
        <v/>
      </c>
      <c r="M394" s="36" t="str">
        <f t="shared" si="30"/>
        <v/>
      </c>
      <c r="N394" s="35" t="str">
        <f t="shared" si="31"/>
        <v>Ok</v>
      </c>
      <c r="O394" s="35" t="str">
        <f t="shared" si="32"/>
        <v>Ecart</v>
      </c>
      <c r="P394" s="35" t="str">
        <f t="shared" si="33"/>
        <v>Ok</v>
      </c>
      <c r="Q394" s="35" t="str">
        <f t="shared" si="34"/>
        <v>Ecart</v>
      </c>
    </row>
    <row r="395" spans="1:17" ht="15.75" hidden="1" customHeight="1" x14ac:dyDescent="0.25">
      <c r="A395" s="12">
        <f>IFERROR(VLOOKUP('Requête 052'!$A394,'Requête 052'!$A$1:$F$2000,1,FALSE),"")</f>
        <v>5234</v>
      </c>
      <c r="B395" s="5" t="str">
        <f>IFERROR(VLOOKUP('Requête 052'!$A394,'Requête 052'!$A$1:$F$2000,2,FALSE),"")</f>
        <v>CGECP ST OUEN L AUMONE TDI</v>
      </c>
      <c r="C395" s="14">
        <f>IFERROR(VLOOKUP('Requête 052'!$A394,'Requête 052'!$A$1:$F$2000,3,FALSE),"")</f>
        <v>43809</v>
      </c>
      <c r="D395" s="5" t="str">
        <f>IFERROR(VLOOKUP('Requête 052'!$A394,'Requête 052'!$A$1:$F$2000,4,FALSE),"")</f>
        <v>CARTONS ET SACHES PLAST - 1.04.00</v>
      </c>
      <c r="E395" s="5" t="str">
        <f>IFERROR(VLOOKUP('Requête 052'!$A394,'Requête 052'!$A$1:$F$2000,5,FALSE),"")</f>
        <v>PE GRANDE SURFACE-PEGS</v>
      </c>
      <c r="F395" s="5">
        <f>IFERROR(VLOOKUP('Requête 052'!$A394,'Requête 052'!$A$1:$F$2000,6,FALSE),"")</f>
        <v>2.12</v>
      </c>
      <c r="G395" s="15">
        <f>IFERROR(VLOOKUP(A395,'Fichier source CGECP'!$A$1:$F$1259,1,FALSE),"")</f>
        <v>5234</v>
      </c>
      <c r="H395" s="15" t="str">
        <f>IFERROR(VLOOKUP(A395,'Fichier source CGECP'!$A$1:$F$1259,2,FALSE),"")</f>
        <v>CGECP</v>
      </c>
      <c r="I395" s="38">
        <f>IFERROR(VLOOKUP(A395,'Fichier source CGECP'!$A$1:$F$1259,3,FALSE),"")</f>
        <v>43809</v>
      </c>
      <c r="J395" s="15" t="str">
        <f>IFERROR(VLOOKUP(A395,'Fichier source CGECP'!$A$1:$F$1259,4,FALSE),"")</f>
        <v>CARTONS ET SACHES PLAST - 1.04.00</v>
      </c>
      <c r="K395" s="15" t="str">
        <f>IFERROR(VLOOKUP(A395,'Fichier source CGECP'!$A$1:$F$1259,5,FALSE),"")</f>
        <v>CARTONS ET SACHES PLAST - 1.04.00</v>
      </c>
      <c r="L395" s="33">
        <f>IFERROR(IF(COUNTIFS($A$3:$A394,$A395,$B$3:$B394,$B395,$C$3:$C394,$C395,$D$3:$D394,$D395,$E$3:$E394,$E395,$F$3:$F394,$F395)&gt;0,"",VLOOKUP(A395,'Fichier source CGECP'!$A$1:$F$1259,6,FALSE)),"")</f>
        <v>3.8809999999999998</v>
      </c>
      <c r="M395" s="36">
        <f t="shared" si="30"/>
        <v>-1.7609999999999997</v>
      </c>
      <c r="N395" s="35" t="str">
        <f t="shared" si="31"/>
        <v>Ok</v>
      </c>
      <c r="O395" s="35" t="str">
        <f t="shared" si="32"/>
        <v>Ecart</v>
      </c>
      <c r="P395" s="35" t="str">
        <f t="shared" si="33"/>
        <v>Ecart</v>
      </c>
      <c r="Q395" s="35" t="str">
        <f t="shared" si="34"/>
        <v>Ecart</v>
      </c>
    </row>
    <row r="396" spans="1:17" ht="15.75" hidden="1" customHeight="1" x14ac:dyDescent="0.25">
      <c r="A396" s="12">
        <f>IFERROR(VLOOKUP('Requête 052'!$A395,'Requête 052'!$A$1:$F$2000,1,FALSE),"")</f>
        <v>5234</v>
      </c>
      <c r="B396" s="5" t="str">
        <f>IFERROR(VLOOKUP('Requête 052'!$A395,'Requête 052'!$A$1:$F$2000,2,FALSE),"")</f>
        <v>CGECP ST OUEN L AUMONE TDI</v>
      </c>
      <c r="C396" s="14">
        <f>IFERROR(VLOOKUP('Requête 052'!$A395,'Requête 052'!$A$1:$F$2000,3,FALSE),"")</f>
        <v>43809</v>
      </c>
      <c r="D396" s="5" t="str">
        <f>IFERROR(VLOOKUP('Requête 052'!$A395,'Requête 052'!$A$1:$F$2000,4,FALSE),"")</f>
        <v>CARTONS ET SACHES PLAST - 1.04.00</v>
      </c>
      <c r="E396" s="5" t="str">
        <f>IFERROR(VLOOKUP('Requête 052'!$A395,'Requête 052'!$A$1:$F$2000,5,FALSE),"")</f>
        <v>PE GRANDE SURFACE-PEGS</v>
      </c>
      <c r="F396" s="5">
        <f>IFERROR(VLOOKUP('Requête 052'!$A395,'Requête 052'!$A$1:$F$2000,6,FALSE),"")</f>
        <v>2.12</v>
      </c>
      <c r="G396" s="15">
        <f>IFERROR(VLOOKUP(A396,'Fichier source CGECP'!$A$1:$F$1259,1,FALSE),"")</f>
        <v>5234</v>
      </c>
      <c r="H396" s="15" t="str">
        <f>IFERROR(VLOOKUP(A396,'Fichier source CGECP'!$A$1:$F$1259,2,FALSE),"")</f>
        <v>CGECP</v>
      </c>
      <c r="I396" s="38">
        <f>IFERROR(VLOOKUP(A396,'Fichier source CGECP'!$A$1:$F$1259,3,FALSE),"")</f>
        <v>43809</v>
      </c>
      <c r="J396" s="15" t="str">
        <f>IFERROR(VLOOKUP(A396,'Fichier source CGECP'!$A$1:$F$1259,4,FALSE),"")</f>
        <v>CARTONS ET SACHES PLAST - 1.04.00</v>
      </c>
      <c r="K396" s="15" t="str">
        <f>IFERROR(VLOOKUP(A396,'Fichier source CGECP'!$A$1:$F$1259,5,FALSE),"")</f>
        <v>CARTONS ET SACHES PLAST - 1.04.00</v>
      </c>
      <c r="L396" s="33" t="str">
        <f>IFERROR(IF(COUNTIFS($A$3:$A395,$A396,$B$3:$B395,$B396,$C$3:$C395,$C396,$D$3:$D395,$D396,$E$3:$E395,$E396,$F$3:$F395,$F396)&gt;0,"",VLOOKUP(A396,'Fichier source CGECP'!$A$1:$F$1259,6,FALSE)),"")</f>
        <v/>
      </c>
      <c r="M396" s="36" t="str">
        <f t="shared" si="30"/>
        <v/>
      </c>
      <c r="N396" s="35" t="str">
        <f t="shared" si="31"/>
        <v>Ok</v>
      </c>
      <c r="O396" s="35" t="str">
        <f t="shared" si="32"/>
        <v>Ecart</v>
      </c>
      <c r="P396" s="35" t="str">
        <f t="shared" si="33"/>
        <v>Ok</v>
      </c>
      <c r="Q396" s="35" t="str">
        <f t="shared" si="34"/>
        <v>Ecart</v>
      </c>
    </row>
    <row r="397" spans="1:17" ht="15.75" hidden="1" customHeight="1" x14ac:dyDescent="0.25">
      <c r="A397" s="12">
        <f>IFERROR(VLOOKUP('Requête 052'!$A396,'Requête 052'!$A$1:$F$2000,1,FALSE),"")</f>
        <v>5235</v>
      </c>
      <c r="B397" s="5" t="str">
        <f>IFERROR(VLOOKUP('Requête 052'!$A396,'Requête 052'!$A$1:$F$2000,2,FALSE),"")</f>
        <v>CGECP ST OUEN L AUMONE TDI</v>
      </c>
      <c r="C397" s="14">
        <f>IFERROR(VLOOKUP('Requête 052'!$A396,'Requête 052'!$A$1:$F$2000,3,FALSE),"")</f>
        <v>43809</v>
      </c>
      <c r="D397" s="5" t="str">
        <f>IFERROR(VLOOKUP('Requête 052'!$A396,'Requête 052'!$A$1:$F$2000,4,FALSE),"")</f>
        <v>DECHETS INDUSTRIELS BANALS</v>
      </c>
      <c r="E397" s="5" t="str">
        <f>IFERROR(VLOOKUP('Requête 052'!$A396,'Requête 052'!$A$1:$F$2000,5,FALSE),"")</f>
        <v>HUMIDITE</v>
      </c>
      <c r="F397" s="5">
        <f>IFERROR(VLOOKUP('Requête 052'!$A396,'Requête 052'!$A$1:$F$2000,6,FALSE),"")</f>
        <v>2.254</v>
      </c>
      <c r="G397" s="15">
        <f>IFERROR(VLOOKUP(A397,'Fichier source CGECP'!$A$1:$F$1259,1,FALSE),"")</f>
        <v>5235</v>
      </c>
      <c r="H397" s="15" t="str">
        <f>IFERROR(VLOOKUP(A397,'Fichier source CGECP'!$A$1:$F$1259,2,FALSE),"")</f>
        <v>CGECP</v>
      </c>
      <c r="I397" s="38">
        <f>IFERROR(VLOOKUP(A397,'Fichier source CGECP'!$A$1:$F$1259,3,FALSE),"")</f>
        <v>43809</v>
      </c>
      <c r="J397" s="15">
        <f>IFERROR(VLOOKUP(A397,'Fichier source CGECP'!$A$1:$F$1259,4,FALSE),"")</f>
        <v>0</v>
      </c>
      <c r="K397" s="15" t="str">
        <f>IFERROR(VLOOKUP(A397,'Fichier source CGECP'!$A$1:$F$1259,5,FALSE),"")</f>
        <v>CARTONS</v>
      </c>
      <c r="L397" s="33">
        <f>IFERROR(IF(COUNTIFS($A$3:$A396,$A397,$B$3:$B396,$B397,$C$3:$C396,$C397,$D$3:$D396,$D397,$E$3:$E396,$E397,$F$3:$F396,$F397)&gt;0,"",VLOOKUP(A397,'Fichier source CGECP'!$A$1:$F$1259,6,FALSE)),"")</f>
        <v>0.96</v>
      </c>
      <c r="M397" s="36">
        <f t="shared" si="30"/>
        <v>1.294</v>
      </c>
      <c r="N397" s="35" t="str">
        <f t="shared" si="31"/>
        <v>Ok</v>
      </c>
      <c r="O397" s="35" t="str">
        <f t="shared" si="32"/>
        <v>Ecart</v>
      </c>
      <c r="P397" s="35" t="str">
        <f t="shared" si="33"/>
        <v>Ok</v>
      </c>
      <c r="Q397" s="35" t="str">
        <f t="shared" si="34"/>
        <v>Ecart</v>
      </c>
    </row>
    <row r="398" spans="1:17" ht="15.75" hidden="1" customHeight="1" x14ac:dyDescent="0.25">
      <c r="A398" s="12">
        <f>IFERROR(VLOOKUP('Requête 052'!$A397,'Requête 052'!$A$1:$F$2000,1,FALSE),"")</f>
        <v>5249</v>
      </c>
      <c r="B398" s="5" t="str">
        <f>IFERROR(VLOOKUP('Requête 052'!$A397,'Requête 052'!$A$1:$F$2000,2,FALSE),"")</f>
        <v>CGECP ST OUEN L AUMONE TDI</v>
      </c>
      <c r="C398" s="14">
        <f>IFERROR(VLOOKUP('Requête 052'!$A397,'Requête 052'!$A$1:$F$2000,3,FALSE),"")</f>
        <v>43809</v>
      </c>
      <c r="D398" s="5" t="str">
        <f>IFERROR(VLOOKUP('Requête 052'!$A397,'Requête 052'!$A$1:$F$2000,4,FALSE),"")</f>
        <v>MATIERE VALO EN MELANGE</v>
      </c>
      <c r="E398" s="5" t="str">
        <f>IFERROR(VLOOKUP('Requête 052'!$A397,'Requête 052'!$A$1:$F$2000,5,FALSE),"")</f>
        <v>DECHETS INDUSTRIELS BANALS</v>
      </c>
      <c r="F398" s="5">
        <f>IFERROR(VLOOKUP('Requête 052'!$A397,'Requête 052'!$A$1:$F$2000,6,FALSE),"")</f>
        <v>1.56</v>
      </c>
      <c r="G398" s="15">
        <f>IFERROR(VLOOKUP(A398,'Fichier source CGECP'!$A$1:$F$1259,1,FALSE),"")</f>
        <v>5249</v>
      </c>
      <c r="H398" s="15" t="str">
        <f>IFERROR(VLOOKUP(A398,'Fichier source CGECP'!$A$1:$F$1259,2,FALSE),"")</f>
        <v>CGECP</v>
      </c>
      <c r="I398" s="38">
        <f>IFERROR(VLOOKUP(A398,'Fichier source CGECP'!$A$1:$F$1259,3,FALSE),"")</f>
        <v>43809</v>
      </c>
      <c r="J398" s="15" t="str">
        <f>IFERROR(VLOOKUP(A398,'Fichier source CGECP'!$A$1:$F$1259,4,FALSE),"")</f>
        <v>DECHETS INDUSTRIELS BANALS</v>
      </c>
      <c r="K398" s="15" t="str">
        <f>IFERROR(VLOOKUP(A398,'Fichier source CGECP'!$A$1:$F$1259,5,FALSE),"")</f>
        <v>DECHETS INDUSTRIELS BANALS</v>
      </c>
      <c r="L398" s="33">
        <f>IFERROR(IF(COUNTIFS($A$3:$A397,$A398,$B$3:$B397,$B398,$C$3:$C397,$C398,$D$3:$D397,$D398,$E$3:$E397,$E398,$F$3:$F397,$F398)&gt;0,"",VLOOKUP(A398,'Fichier source CGECP'!$A$1:$F$1259,6,FALSE)),"")</f>
        <v>2.16</v>
      </c>
      <c r="M398" s="36">
        <f t="shared" si="30"/>
        <v>-0.60000000000000009</v>
      </c>
      <c r="N398" s="35" t="str">
        <f t="shared" si="31"/>
        <v>Ok</v>
      </c>
      <c r="O398" s="35" t="str">
        <f t="shared" si="32"/>
        <v>Ok</v>
      </c>
      <c r="P398" s="35" t="str">
        <f t="shared" si="33"/>
        <v>Ecart</v>
      </c>
      <c r="Q398" s="35" t="str">
        <f t="shared" si="34"/>
        <v>Ecart</v>
      </c>
    </row>
    <row r="399" spans="1:17" ht="15.75" hidden="1" customHeight="1" x14ac:dyDescent="0.25">
      <c r="A399" s="12">
        <f>IFERROR(VLOOKUP('Requête 052'!$A398,'Requête 052'!$A$1:$F$2000,1,FALSE),"")</f>
        <v>5250</v>
      </c>
      <c r="B399" s="5" t="str">
        <f>IFERROR(VLOOKUP('Requête 052'!$A398,'Requête 052'!$A$1:$F$2000,2,FALSE),"")</f>
        <v>CGECP ST OUEN L AUMONE TDI</v>
      </c>
      <c r="C399" s="14">
        <f>IFERROR(VLOOKUP('Requête 052'!$A398,'Requête 052'!$A$1:$F$2000,3,FALSE),"")</f>
        <v>43809</v>
      </c>
      <c r="D399" s="5" t="str">
        <f>IFERROR(VLOOKUP('Requête 052'!$A398,'Requête 052'!$A$1:$F$2000,4,FALSE),"")</f>
        <v>PLASTIQUES PARE-CHOCS-PACPC</v>
      </c>
      <c r="E399" s="5" t="str">
        <f>IFERROR(VLOOKUP('Requête 052'!$A398,'Requête 052'!$A$1:$F$2000,5,FALSE),"")</f>
        <v>PLASTIQUES PARE-CHOCS-PACPC</v>
      </c>
      <c r="F399" s="5">
        <f>IFERROR(VLOOKUP('Requête 052'!$A398,'Requête 052'!$A$1:$F$2000,6,FALSE),"")</f>
        <v>3.92</v>
      </c>
      <c r="G399" s="15">
        <f>IFERROR(VLOOKUP(A399,'Fichier source CGECP'!$A$1:$F$1259,1,FALSE),"")</f>
        <v>5250</v>
      </c>
      <c r="H399" s="15" t="str">
        <f>IFERROR(VLOOKUP(A399,'Fichier source CGECP'!$A$1:$F$1259,2,FALSE),"")</f>
        <v>CGECP</v>
      </c>
      <c r="I399" s="38">
        <f>IFERROR(VLOOKUP(A399,'Fichier source CGECP'!$A$1:$F$1259,3,FALSE),"")</f>
        <v>43809</v>
      </c>
      <c r="J399" s="15">
        <f>IFERROR(VLOOKUP(A399,'Fichier source CGECP'!$A$1:$F$1259,4,FALSE),"")</f>
        <v>0</v>
      </c>
      <c r="K399" s="15" t="str">
        <f>IFERROR(VLOOKUP(A399,'Fichier source CGECP'!$A$1:$F$1259,5,FALSE),"")</f>
        <v>ONDULE RECUPERE VRAC - BALLE&lt;320 KG</v>
      </c>
      <c r="L399" s="33">
        <f>IFERROR(IF(COUNTIFS($A$3:$A398,$A399,$B$3:$B398,$B399,$C$3:$C398,$C399,$D$3:$D398,$D399,$E$3:$E398,$E399,$F$3:$F398,$F399)&gt;0,"",VLOOKUP(A399,'Fichier source CGECP'!$A$1:$F$1259,6,FALSE)),"")</f>
        <v>7.02</v>
      </c>
      <c r="M399" s="36">
        <f t="shared" si="30"/>
        <v>-3.0999999999999996</v>
      </c>
      <c r="N399" s="35" t="str">
        <f t="shared" si="31"/>
        <v>Ok</v>
      </c>
      <c r="O399" s="35" t="str">
        <f t="shared" si="32"/>
        <v>Ecart</v>
      </c>
      <c r="P399" s="35" t="str">
        <f t="shared" si="33"/>
        <v>Ecart</v>
      </c>
      <c r="Q399" s="35" t="str">
        <f t="shared" si="34"/>
        <v>Ecart</v>
      </c>
    </row>
    <row r="400" spans="1:17" ht="15.75" hidden="1" customHeight="1" x14ac:dyDescent="0.25">
      <c r="A400" s="12">
        <f>IFERROR(VLOOKUP('Requête 052'!$A399,'Requête 052'!$A$1:$F$2000,1,FALSE),"")</f>
        <v>5258</v>
      </c>
      <c r="B400" s="5" t="str">
        <f>IFERROR(VLOOKUP('Requête 052'!$A399,'Requête 052'!$A$1:$F$2000,2,FALSE),"")</f>
        <v>CGECP ST OUEN L AUMONE TCS</v>
      </c>
      <c r="C400" s="14">
        <f>IFERROR(VLOOKUP('Requête 052'!$A399,'Requête 052'!$A$1:$F$2000,3,FALSE),"")</f>
        <v>43809</v>
      </c>
      <c r="D400" s="5" t="str">
        <f>IFERROR(VLOOKUP('Requête 052'!$A399,'Requête 052'!$A$1:$F$2000,4,FALSE),"")</f>
        <v>CARTONS ET SACHES PLAST - 1.04.00</v>
      </c>
      <c r="E400" s="5" t="str">
        <f>IFERROR(VLOOKUP('Requête 052'!$A399,'Requête 052'!$A$1:$F$2000,5,FALSE),"")</f>
        <v>REFACTION</v>
      </c>
      <c r="F400" s="5">
        <f>IFERROR(VLOOKUP('Requête 052'!$A399,'Requête 052'!$A$1:$F$2000,6,FALSE),"")</f>
        <v>0.56000000000000005</v>
      </c>
      <c r="G400" s="15">
        <f>IFERROR(VLOOKUP(A400,'Fichier source CGECP'!$A$1:$F$1259,1,FALSE),"")</f>
        <v>5258</v>
      </c>
      <c r="H400" s="15" t="str">
        <f>IFERROR(VLOOKUP(A400,'Fichier source CGECP'!$A$1:$F$1259,2,FALSE),"")</f>
        <v>CGECP</v>
      </c>
      <c r="I400" s="38">
        <f>IFERROR(VLOOKUP(A400,'Fichier source CGECP'!$A$1:$F$1259,3,FALSE),"")</f>
        <v>43809</v>
      </c>
      <c r="J400" s="15" t="str">
        <f>IFERROR(VLOOKUP(A400,'Fichier source CGECP'!$A$1:$F$1259,4,FALSE),"")</f>
        <v>CARTONS ET SACHES PLAST - 1.04.00</v>
      </c>
      <c r="K400" s="15" t="str">
        <f>IFERROR(VLOOKUP(A400,'Fichier source CGECP'!$A$1:$F$1259,5,FALSE),"")</f>
        <v>CARTONS ET SACHES PLAST - 1.04.00</v>
      </c>
      <c r="L400" s="33">
        <f>IFERROR(IF(COUNTIFS($A$3:$A399,$A400,$B$3:$B399,$B400,$C$3:$C399,$C400,$D$3:$D399,$D400,$E$3:$E399,$E400,$F$3:$F399,$F400)&gt;0,"",VLOOKUP(A400,'Fichier source CGECP'!$A$1:$F$1259,6,FALSE)),"")</f>
        <v>0.41</v>
      </c>
      <c r="M400" s="36">
        <f t="shared" si="30"/>
        <v>0.15000000000000008</v>
      </c>
      <c r="N400" s="35" t="str">
        <f t="shared" si="31"/>
        <v>Ok</v>
      </c>
      <c r="O400" s="35" t="str">
        <f t="shared" si="32"/>
        <v>Ecart</v>
      </c>
      <c r="P400" s="35" t="str">
        <f t="shared" si="33"/>
        <v>Ok</v>
      </c>
      <c r="Q400" s="35" t="str">
        <f t="shared" si="34"/>
        <v>Ecart</v>
      </c>
    </row>
    <row r="401" spans="1:17" ht="15.75" hidden="1" customHeight="1" x14ac:dyDescent="0.25">
      <c r="A401" s="12">
        <f>IFERROR(VLOOKUP('Requête 052'!$A400,'Requête 052'!$A$1:$F$2000,1,FALSE),"")</f>
        <v>5258</v>
      </c>
      <c r="B401" s="5" t="str">
        <f>IFERROR(VLOOKUP('Requête 052'!$A400,'Requête 052'!$A$1:$F$2000,2,FALSE),"")</f>
        <v>CGECP ST OUEN L AUMONE TCS</v>
      </c>
      <c r="C401" s="14">
        <f>IFERROR(VLOOKUP('Requête 052'!$A400,'Requête 052'!$A$1:$F$2000,3,FALSE),"")</f>
        <v>43809</v>
      </c>
      <c r="D401" s="5" t="str">
        <f>IFERROR(VLOOKUP('Requête 052'!$A400,'Requête 052'!$A$1:$F$2000,4,FALSE),"")</f>
        <v>CARTONS ET SACHES PLAST - 1.04.00</v>
      </c>
      <c r="E401" s="5" t="str">
        <f>IFERROR(VLOOKUP('Requête 052'!$A400,'Requête 052'!$A$1:$F$2000,5,FALSE),"")</f>
        <v>REFACTION</v>
      </c>
      <c r="F401" s="5">
        <f>IFERROR(VLOOKUP('Requête 052'!$A400,'Requête 052'!$A$1:$F$2000,6,FALSE),"")</f>
        <v>0.56000000000000005</v>
      </c>
      <c r="G401" s="15">
        <f>IFERROR(VLOOKUP(A401,'Fichier source CGECP'!$A$1:$F$1259,1,FALSE),"")</f>
        <v>5258</v>
      </c>
      <c r="H401" s="15" t="str">
        <f>IFERROR(VLOOKUP(A401,'Fichier source CGECP'!$A$1:$F$1259,2,FALSE),"")</f>
        <v>CGECP</v>
      </c>
      <c r="I401" s="38">
        <f>IFERROR(VLOOKUP(A401,'Fichier source CGECP'!$A$1:$F$1259,3,FALSE),"")</f>
        <v>43809</v>
      </c>
      <c r="J401" s="15" t="str">
        <f>IFERROR(VLOOKUP(A401,'Fichier source CGECP'!$A$1:$F$1259,4,FALSE),"")</f>
        <v>CARTONS ET SACHES PLAST - 1.04.00</v>
      </c>
      <c r="K401" s="15" t="str">
        <f>IFERROR(VLOOKUP(A401,'Fichier source CGECP'!$A$1:$F$1259,5,FALSE),"")</f>
        <v>CARTONS ET SACHES PLAST - 1.04.00</v>
      </c>
      <c r="L401" s="33" t="str">
        <f>IFERROR(IF(COUNTIFS($A$3:$A400,$A401,$B$3:$B400,$B401,$C$3:$C400,$C401,$D$3:$D400,$D401,$E$3:$E400,$E401,$F$3:$F400,$F401)&gt;0,"",VLOOKUP(A401,'Fichier source CGECP'!$A$1:$F$1259,6,FALSE)),"")</f>
        <v/>
      </c>
      <c r="M401" s="36" t="str">
        <f t="shared" si="30"/>
        <v/>
      </c>
      <c r="N401" s="35" t="str">
        <f t="shared" si="31"/>
        <v>Ok</v>
      </c>
      <c r="O401" s="35" t="str">
        <f t="shared" si="32"/>
        <v>Ecart</v>
      </c>
      <c r="P401" s="35" t="str">
        <f t="shared" si="33"/>
        <v>Ok</v>
      </c>
      <c r="Q401" s="35" t="str">
        <f t="shared" si="34"/>
        <v>Ecart</v>
      </c>
    </row>
    <row r="402" spans="1:17" ht="15.75" hidden="1" customHeight="1" x14ac:dyDescent="0.25">
      <c r="A402" s="12">
        <f>IFERROR(VLOOKUP('Requête 052'!$A401,'Requête 052'!$A$1:$F$2000,1,FALSE),"")</f>
        <v>5259</v>
      </c>
      <c r="B402" s="5" t="str">
        <f>IFERROR(VLOOKUP('Requête 052'!$A401,'Requête 052'!$A$1:$F$2000,2,FALSE),"")</f>
        <v>CGECP ST OUEN L AUMONE TDI</v>
      </c>
      <c r="C402" s="14">
        <f>IFERROR(VLOOKUP('Requête 052'!$A401,'Requête 052'!$A$1:$F$2000,3,FALSE),"")</f>
        <v>43809</v>
      </c>
      <c r="D402" s="5" t="str">
        <f>IFERROR(VLOOKUP('Requête 052'!$A401,'Requête 052'!$A$1:$F$2000,4,FALSE),"")</f>
        <v>CARTONS</v>
      </c>
      <c r="E402" s="5" t="str">
        <f>IFERROR(VLOOKUP('Requête 052'!$A401,'Requête 052'!$A$1:$F$2000,5,FALSE),"")</f>
        <v>CARTONS</v>
      </c>
      <c r="F402" s="5">
        <f>IFERROR(VLOOKUP('Requête 052'!$A401,'Requête 052'!$A$1:$F$2000,6,FALSE),"")</f>
        <v>1.38</v>
      </c>
      <c r="G402" s="15">
        <f>IFERROR(VLOOKUP(A402,'Fichier source CGECP'!$A$1:$F$1259,1,FALSE),"")</f>
        <v>5259</v>
      </c>
      <c r="H402" s="15" t="str">
        <f>IFERROR(VLOOKUP(A402,'Fichier source CGECP'!$A$1:$F$1259,2,FALSE),"")</f>
        <v>CGECP</v>
      </c>
      <c r="I402" s="38">
        <f>IFERROR(VLOOKUP(A402,'Fichier source CGECP'!$A$1:$F$1259,3,FALSE),"")</f>
        <v>43809</v>
      </c>
      <c r="J402" s="15">
        <f>IFERROR(VLOOKUP(A402,'Fichier source CGECP'!$A$1:$F$1259,4,FALSE),"")</f>
        <v>0</v>
      </c>
      <c r="K402" s="15" t="str">
        <f>IFERROR(VLOOKUP(A402,'Fichier source CGECP'!$A$1:$F$1259,5,FALSE),"")</f>
        <v>CARTONS</v>
      </c>
      <c r="L402" s="33">
        <f>IFERROR(IF(COUNTIFS($A$3:$A401,$A402,$B$3:$B401,$B402,$C$3:$C401,$C402,$D$3:$D401,$D402,$E$3:$E401,$E402,$F$3:$F401,$F402)&gt;0,"",VLOOKUP(A402,'Fichier source CGECP'!$A$1:$F$1259,6,FALSE)),"")</f>
        <v>1.484</v>
      </c>
      <c r="M402" s="36">
        <f t="shared" si="30"/>
        <v>-0.10400000000000009</v>
      </c>
      <c r="N402" s="35" t="str">
        <f t="shared" si="31"/>
        <v>Ok</v>
      </c>
      <c r="O402" s="35" t="str">
        <f t="shared" si="32"/>
        <v>Ok</v>
      </c>
      <c r="P402" s="35" t="str">
        <f t="shared" si="33"/>
        <v>Ecart</v>
      </c>
      <c r="Q402" s="35" t="str">
        <f t="shared" si="34"/>
        <v>Ecart</v>
      </c>
    </row>
    <row r="403" spans="1:17" ht="15.75" hidden="1" customHeight="1" x14ac:dyDescent="0.25">
      <c r="A403" s="12">
        <f>IFERROR(VLOOKUP('Requête 052'!$A402,'Requête 052'!$A$1:$F$2000,1,FALSE),"")</f>
        <v>5260</v>
      </c>
      <c r="B403" s="5" t="str">
        <f>IFERROR(VLOOKUP('Requête 052'!$A402,'Requête 052'!$A$1:$F$2000,2,FALSE),"")</f>
        <v>CGECP ST OUEN L AUMONE UVEND</v>
      </c>
      <c r="C403" s="14">
        <f>IFERROR(VLOOKUP('Requête 052'!$A402,'Requête 052'!$A$1:$F$2000,3,FALSE),"")</f>
        <v>43809</v>
      </c>
      <c r="D403" s="5" t="str">
        <f>IFERROR(VLOOKUP('Requête 052'!$A402,'Requête 052'!$A$1:$F$2000,4,FALSE),"")</f>
        <v>DECHETS INDUSTRIELS BANALS</v>
      </c>
      <c r="E403" s="5" t="str">
        <f>IFERROR(VLOOKUP('Requête 052'!$A402,'Requête 052'!$A$1:$F$2000,5,FALSE),"")</f>
        <v>DECHETS INDUSTRIELS BANALS</v>
      </c>
      <c r="F403" s="5">
        <f>IFERROR(VLOOKUP('Requête 052'!$A402,'Requête 052'!$A$1:$F$2000,6,FALSE),"")</f>
        <v>0.74</v>
      </c>
      <c r="G403" s="15">
        <f>IFERROR(VLOOKUP(A403,'Fichier source CGECP'!$A$1:$F$1259,1,FALSE),"")</f>
        <v>5260</v>
      </c>
      <c r="H403" s="15" t="str">
        <f>IFERROR(VLOOKUP(A403,'Fichier source CGECP'!$A$1:$F$1259,2,FALSE),"")</f>
        <v>CGECP</v>
      </c>
      <c r="I403" s="38">
        <f>IFERROR(VLOOKUP(A403,'Fichier source CGECP'!$A$1:$F$1259,3,FALSE),"")</f>
        <v>43809</v>
      </c>
      <c r="J403" s="15" t="str">
        <f>IFERROR(VLOOKUP(A403,'Fichier source CGECP'!$A$1:$F$1259,4,FALSE),"")</f>
        <v>BOIS D'EMBALLAGES BRUTS</v>
      </c>
      <c r="K403" s="15" t="str">
        <f>IFERROR(VLOOKUP(A403,'Fichier source CGECP'!$A$1:$F$1259,5,FALSE),"")</f>
        <v>BOIS D'EMBALLAGES BRUTS</v>
      </c>
      <c r="L403" s="33">
        <f>IFERROR(IF(COUNTIFS($A$3:$A402,$A403,$B$3:$B402,$B403,$C$3:$C402,$C403,$D$3:$D402,$D403,$E$3:$E402,$E403,$F$3:$F402,$F403)&gt;0,"",VLOOKUP(A403,'Fichier source CGECP'!$A$1:$F$1259,6,FALSE)),"")</f>
        <v>0.32800000000000001</v>
      </c>
      <c r="M403" s="36">
        <f t="shared" si="30"/>
        <v>0.41199999999999998</v>
      </c>
      <c r="N403" s="35" t="str">
        <f t="shared" si="31"/>
        <v>Ok</v>
      </c>
      <c r="O403" s="35" t="str">
        <f t="shared" si="32"/>
        <v>Ecart</v>
      </c>
      <c r="P403" s="35" t="str">
        <f t="shared" si="33"/>
        <v>Ok</v>
      </c>
      <c r="Q403" s="35" t="str">
        <f t="shared" si="34"/>
        <v>Ecart</v>
      </c>
    </row>
    <row r="404" spans="1:17" ht="15.75" hidden="1" customHeight="1" x14ac:dyDescent="0.25">
      <c r="A404" s="12">
        <f>IFERROR(VLOOKUP('Requête 052'!$A403,'Requête 052'!$A$1:$F$2000,1,FALSE),"")</f>
        <v>5262</v>
      </c>
      <c r="B404" s="5" t="str">
        <f>IFERROR(VLOOKUP('Requête 052'!$A403,'Requête 052'!$A$1:$F$2000,2,FALSE),"")</f>
        <v>CGECP ST OUEN L AUMONE TDI</v>
      </c>
      <c r="C404" s="14">
        <f>IFERROR(VLOOKUP('Requête 052'!$A403,'Requête 052'!$A$1:$F$2000,3,FALSE),"")</f>
        <v>43809</v>
      </c>
      <c r="D404" s="5" t="str">
        <f>IFERROR(VLOOKUP('Requête 052'!$A403,'Requête 052'!$A$1:$F$2000,4,FALSE),"")</f>
        <v>FERRAILLES A BROYER (FAB)</v>
      </c>
      <c r="E404" s="5" t="str">
        <f>IFERROR(VLOOKUP('Requête 052'!$A403,'Requête 052'!$A$1:$F$2000,5,FALSE),"")</f>
        <v>FERRAILLES A BROYER (FAB)</v>
      </c>
      <c r="F404" s="5">
        <f>IFERROR(VLOOKUP('Requête 052'!$A403,'Requête 052'!$A$1:$F$2000,6,FALSE),"")</f>
        <v>0.96599999999999997</v>
      </c>
      <c r="G404" s="15">
        <f>IFERROR(VLOOKUP(A404,'Fichier source CGECP'!$A$1:$F$1259,1,FALSE),"")</f>
        <v>5262</v>
      </c>
      <c r="H404" s="15" t="str">
        <f>IFERROR(VLOOKUP(A404,'Fichier source CGECP'!$A$1:$F$1259,2,FALSE),"")</f>
        <v>CGECP</v>
      </c>
      <c r="I404" s="38">
        <f>IFERROR(VLOOKUP(A404,'Fichier source CGECP'!$A$1:$F$1259,3,FALSE),"")</f>
        <v>43809</v>
      </c>
      <c r="J404" s="15" t="str">
        <f>IFERROR(VLOOKUP(A404,'Fichier source CGECP'!$A$1:$F$1259,4,FALSE),"")</f>
        <v>CARTONS ET SACHES PLAST - 1.04.00</v>
      </c>
      <c r="K404" s="15" t="str">
        <f>IFERROR(VLOOKUP(A404,'Fichier source CGECP'!$A$1:$F$1259,5,FALSE),"")</f>
        <v>CARTONS ET SACHES PLAST - 1.04.00</v>
      </c>
      <c r="L404" s="33">
        <f>IFERROR(IF(COUNTIFS($A$3:$A403,$A404,$B$3:$B403,$B404,$C$3:$C403,$C404,$D$3:$D403,$D404,$E$3:$E403,$E404,$F$3:$F403,$F404)&gt;0,"",VLOOKUP(A404,'Fichier source CGECP'!$A$1:$F$1259,6,FALSE)),"")</f>
        <v>2.3580000000000001</v>
      </c>
      <c r="M404" s="36">
        <f t="shared" si="30"/>
        <v>-1.3920000000000001</v>
      </c>
      <c r="N404" s="35" t="str">
        <f t="shared" si="31"/>
        <v>Ok</v>
      </c>
      <c r="O404" s="35" t="str">
        <f t="shared" si="32"/>
        <v>Ecart</v>
      </c>
      <c r="P404" s="35" t="str">
        <f t="shared" si="33"/>
        <v>Ecart</v>
      </c>
      <c r="Q404" s="35" t="str">
        <f t="shared" si="34"/>
        <v>Ecart</v>
      </c>
    </row>
    <row r="405" spans="1:17" ht="15.75" hidden="1" customHeight="1" x14ac:dyDescent="0.25">
      <c r="A405" s="12">
        <f>IFERROR(VLOOKUP('Requête 052'!$A404,'Requête 052'!$A$1:$F$2000,1,FALSE),"")</f>
        <v>5270</v>
      </c>
      <c r="B405" s="5" t="str">
        <f>IFERROR(VLOOKUP('Requête 052'!$A404,'Requête 052'!$A$1:$F$2000,2,FALSE),"")</f>
        <v>CGECP ST OUEN L AUMONE TDI</v>
      </c>
      <c r="C405" s="14">
        <f>IFERROR(VLOOKUP('Requête 052'!$A404,'Requête 052'!$A$1:$F$2000,3,FALSE),"")</f>
        <v>43809</v>
      </c>
      <c r="D405" s="5" t="str">
        <f>IFERROR(VLOOKUP('Requête 052'!$A404,'Requête 052'!$A$1:$F$2000,4,FALSE),"")</f>
        <v>DECHETS INDUSTRIELS BANALS</v>
      </c>
      <c r="E405" s="5" t="str">
        <f>IFERROR(VLOOKUP('Requête 052'!$A404,'Requête 052'!$A$1:$F$2000,5,FALSE),"")</f>
        <v>DECHETS INDUSTRIELS BANALS</v>
      </c>
      <c r="F405" s="5">
        <f>IFERROR(VLOOKUP('Requête 052'!$A404,'Requête 052'!$A$1:$F$2000,6,FALSE),"")</f>
        <v>2.16</v>
      </c>
      <c r="G405" s="15">
        <f>IFERROR(VLOOKUP(A405,'Fichier source CGECP'!$A$1:$F$1259,1,FALSE),"")</f>
        <v>5270</v>
      </c>
      <c r="H405" s="15" t="str">
        <f>IFERROR(VLOOKUP(A405,'Fichier source CGECP'!$A$1:$F$1259,2,FALSE),"")</f>
        <v>CGECP</v>
      </c>
      <c r="I405" s="46">
        <f>IFERROR(VLOOKUP(A405,'Fichier source CGECP'!$A$1:$F$1259,3,FALSE),"")</f>
        <v>43809</v>
      </c>
      <c r="J405" s="15" t="str">
        <f>IFERROR(VLOOKUP(A405,'Fichier source CGECP'!$A$1:$F$1259,4,FALSE),"")</f>
        <v>DECHETS INDUSTRIELS BANALS</v>
      </c>
      <c r="K405" s="15" t="str">
        <f>IFERROR(VLOOKUP(A405,'Fichier source CGECP'!$A$1:$F$1259,5,FALSE),"")</f>
        <v>DECHETS INDUSTRIELS BANALS</v>
      </c>
      <c r="L405" s="33">
        <f>IFERROR(IF(COUNTIFS($A$3:$A404,$A405,$B$3:$B404,$B405,$C$3:$C404,$C405,$D$3:$D404,$D405,$E$3:$E404,$E405,$F$3:$F404,$F405)&gt;0,"",VLOOKUP(A405,'Fichier source CGECP'!$A$1:$F$1259,6,FALSE)),"")</f>
        <v>0.38</v>
      </c>
      <c r="M405" s="36">
        <f t="shared" ref="M405:M468" si="35">IFERROR(F405-L405,"")</f>
        <v>1.7800000000000002</v>
      </c>
      <c r="N405" s="35" t="str">
        <f t="shared" si="31"/>
        <v>Ok</v>
      </c>
      <c r="O405" s="35" t="str">
        <f t="shared" si="32"/>
        <v>Ok</v>
      </c>
      <c r="P405" s="35" t="str">
        <f t="shared" si="33"/>
        <v>Ok</v>
      </c>
      <c r="Q405" s="35" t="str">
        <f t="shared" si="34"/>
        <v>Ok</v>
      </c>
    </row>
    <row r="406" spans="1:17" ht="15.75" hidden="1" customHeight="1" x14ac:dyDescent="0.25">
      <c r="A406" s="12">
        <f>IFERROR(VLOOKUP('Requête 052'!$A405,'Requête 052'!$A$1:$F$2000,1,FALSE),"")</f>
        <v>5273</v>
      </c>
      <c r="B406" s="5" t="str">
        <f>IFERROR(VLOOKUP('Requête 052'!$A405,'Requête 052'!$A$1:$F$2000,2,FALSE),"")</f>
        <v>CGECP ST OUEN L AUMONE TDI</v>
      </c>
      <c r="C406" s="14">
        <f>IFERROR(VLOOKUP('Requête 052'!$A405,'Requête 052'!$A$1:$F$2000,3,FALSE),"")</f>
        <v>43809</v>
      </c>
      <c r="D406" s="5" t="str">
        <f>IFERROR(VLOOKUP('Requête 052'!$A405,'Requête 052'!$A$1:$F$2000,4,FALSE),"")</f>
        <v>BOIS D'EMBALLAGES BRUTS</v>
      </c>
      <c r="E406" s="5" t="str">
        <f>IFERROR(VLOOKUP('Requête 052'!$A405,'Requête 052'!$A$1:$F$2000,5,FALSE),"")</f>
        <v>REFACTION</v>
      </c>
      <c r="F406" s="5">
        <f>IFERROR(VLOOKUP('Requête 052'!$A405,'Requête 052'!$A$1:$F$2000,6,FALSE),"")</f>
        <v>2.84</v>
      </c>
      <c r="G406" s="15">
        <f>IFERROR(VLOOKUP(A406,'Fichier source CGECP'!$A$1:$F$1259,1,FALSE),"")</f>
        <v>5273</v>
      </c>
      <c r="H406" s="15" t="str">
        <f>IFERROR(VLOOKUP(A406,'Fichier source CGECP'!$A$1:$F$1259,2,FALSE),"")</f>
        <v>CGECP</v>
      </c>
      <c r="I406" s="38">
        <f>IFERROR(VLOOKUP(A406,'Fichier source CGECP'!$A$1:$F$1259,3,FALSE),"")</f>
        <v>43809</v>
      </c>
      <c r="J406" s="15" t="str">
        <f>IFERROR(VLOOKUP(A406,'Fichier source CGECP'!$A$1:$F$1259,4,FALSE),"")</f>
        <v>BOIS D'EMBALLAGES BRUTS</v>
      </c>
      <c r="K406" s="15" t="str">
        <f>IFERROR(VLOOKUP(A406,'Fichier source CGECP'!$A$1:$F$1259,5,FALSE),"")</f>
        <v>BOIS D'EMBALLAGES BRUTS</v>
      </c>
      <c r="L406" s="33">
        <f>IFERROR(IF(COUNTIFS($A$3:$A405,$A406,$B$3:$B405,$B406,$C$3:$C405,$C406,$D$3:$D405,$D406,$E$3:$E405,$E406,$F$3:$F405,$F406)&gt;0,"",VLOOKUP(A406,'Fichier source CGECP'!$A$1:$F$1259,6,FALSE)),"")</f>
        <v>0.76200000000000001</v>
      </c>
      <c r="M406" s="36">
        <f t="shared" si="35"/>
        <v>2.0779999999999998</v>
      </c>
      <c r="N406" s="35" t="str">
        <f t="shared" si="31"/>
        <v>Ok</v>
      </c>
      <c r="O406" s="35" t="str">
        <f t="shared" si="32"/>
        <v>Ecart</v>
      </c>
      <c r="P406" s="35" t="str">
        <f t="shared" si="33"/>
        <v>Ok</v>
      </c>
      <c r="Q406" s="35" t="str">
        <f t="shared" si="34"/>
        <v>Ecart</v>
      </c>
    </row>
    <row r="407" spans="1:17" ht="15.75" hidden="1" customHeight="1" x14ac:dyDescent="0.25">
      <c r="A407" s="12">
        <f>IFERROR(VLOOKUP('Requête 052'!$A406,'Requête 052'!$A$1:$F$2000,1,FALSE),"")</f>
        <v>5273</v>
      </c>
      <c r="B407" s="5" t="str">
        <f>IFERROR(VLOOKUP('Requête 052'!$A406,'Requête 052'!$A$1:$F$2000,2,FALSE),"")</f>
        <v>CGECP ST OUEN L AUMONE TDI</v>
      </c>
      <c r="C407" s="14">
        <f>IFERROR(VLOOKUP('Requête 052'!$A406,'Requête 052'!$A$1:$F$2000,3,FALSE),"")</f>
        <v>43809</v>
      </c>
      <c r="D407" s="5" t="str">
        <f>IFERROR(VLOOKUP('Requête 052'!$A406,'Requête 052'!$A$1:$F$2000,4,FALSE),"")</f>
        <v>BOIS D'EMBALLAGES BRUTS</v>
      </c>
      <c r="E407" s="5" t="str">
        <f>IFERROR(VLOOKUP('Requête 052'!$A406,'Requête 052'!$A$1:$F$2000,5,FALSE),"")</f>
        <v>REFACTION</v>
      </c>
      <c r="F407" s="5">
        <f>IFERROR(VLOOKUP('Requête 052'!$A406,'Requête 052'!$A$1:$F$2000,6,FALSE),"")</f>
        <v>2.84</v>
      </c>
      <c r="G407" s="15">
        <f>IFERROR(VLOOKUP(A407,'Fichier source CGECP'!$A$1:$F$1259,1,FALSE),"")</f>
        <v>5273</v>
      </c>
      <c r="H407" s="15" t="str">
        <f>IFERROR(VLOOKUP(A407,'Fichier source CGECP'!$A$1:$F$1259,2,FALSE),"")</f>
        <v>CGECP</v>
      </c>
      <c r="I407" s="38">
        <f>IFERROR(VLOOKUP(A407,'Fichier source CGECP'!$A$1:$F$1259,3,FALSE),"")</f>
        <v>43809</v>
      </c>
      <c r="J407" s="15" t="str">
        <f>IFERROR(VLOOKUP(A407,'Fichier source CGECP'!$A$1:$F$1259,4,FALSE),"")</f>
        <v>BOIS D'EMBALLAGES BRUTS</v>
      </c>
      <c r="K407" s="15" t="str">
        <f>IFERROR(VLOOKUP(A407,'Fichier source CGECP'!$A$1:$F$1259,5,FALSE),"")</f>
        <v>BOIS D'EMBALLAGES BRUTS</v>
      </c>
      <c r="L407" s="33" t="str">
        <f>IFERROR(IF(COUNTIFS($A$3:$A406,$A407,$B$3:$B406,$B407,$C$3:$C406,$C407,$D$3:$D406,$D407,$E$3:$E406,$E407,$F$3:$F406,$F407)&gt;0,"",VLOOKUP(A407,'Fichier source CGECP'!$A$1:$F$1259,6,FALSE)),"")</f>
        <v/>
      </c>
      <c r="M407" s="36" t="str">
        <f t="shared" si="35"/>
        <v/>
      </c>
      <c r="N407" s="35" t="str">
        <f t="shared" si="31"/>
        <v>Ok</v>
      </c>
      <c r="O407" s="35" t="str">
        <f t="shared" si="32"/>
        <v>Ecart</v>
      </c>
      <c r="P407" s="35" t="str">
        <f t="shared" si="33"/>
        <v>Ok</v>
      </c>
      <c r="Q407" s="35" t="str">
        <f t="shared" si="34"/>
        <v>Ecart</v>
      </c>
    </row>
    <row r="408" spans="1:17" ht="15.75" hidden="1" customHeight="1" x14ac:dyDescent="0.25">
      <c r="A408" s="12">
        <f>IFERROR(VLOOKUP('Requête 052'!$A407,'Requête 052'!$A$1:$F$2000,1,FALSE),"")</f>
        <v>5279</v>
      </c>
      <c r="B408" s="5" t="str">
        <f>IFERROR(VLOOKUP('Requête 052'!$A407,'Requête 052'!$A$1:$F$2000,2,FALSE),"")</f>
        <v>CGECP ST OUEN L AUMONE UVEND</v>
      </c>
      <c r="C408" s="14">
        <f>IFERROR(VLOOKUP('Requête 052'!$A407,'Requête 052'!$A$1:$F$2000,3,FALSE),"")</f>
        <v>43809</v>
      </c>
      <c r="D408" s="5" t="str">
        <f>IFERROR(VLOOKUP('Requête 052'!$A407,'Requête 052'!$A$1:$F$2000,4,FALSE),"")</f>
        <v>REFUS DE TRI</v>
      </c>
      <c r="E408" s="5" t="str">
        <f>IFERROR(VLOOKUP('Requête 052'!$A407,'Requête 052'!$A$1:$F$2000,5,FALSE),"")</f>
        <v>REFUS DE TRI</v>
      </c>
      <c r="F408" s="5">
        <f>IFERROR(VLOOKUP('Requête 052'!$A407,'Requête 052'!$A$1:$F$2000,6,FALSE),"")</f>
        <v>3.24</v>
      </c>
      <c r="G408" s="15" t="str">
        <f>IFERROR(VLOOKUP(A408,'Fichier source CGECP'!$A$1:$F$1259,1,FALSE),"")</f>
        <v/>
      </c>
      <c r="H408" s="15" t="str">
        <f>IFERROR(VLOOKUP(A408,'Fichier source CGECP'!$A$1:$F$1259,2,FALSE),"")</f>
        <v/>
      </c>
      <c r="I408" s="38" t="str">
        <f>IFERROR(VLOOKUP(A408,'Fichier source CGECP'!$A$1:$F$1259,3,FALSE),"")</f>
        <v/>
      </c>
      <c r="J408" s="15" t="str">
        <f>IFERROR(VLOOKUP(A408,'Fichier source CGECP'!$A$1:$F$1259,4,FALSE),"")</f>
        <v/>
      </c>
      <c r="K408" s="15" t="str">
        <f>IFERROR(VLOOKUP(A408,'Fichier source CGECP'!$A$1:$F$1259,5,FALSE),"")</f>
        <v/>
      </c>
      <c r="L408" s="33" t="str">
        <f>IFERROR(IF(COUNTIFS($A$3:$A407,$A408,$B$3:$B407,$B408,$C$3:$C407,$C408,$D$3:$D407,$D408,$E$3:$E407,$E408,$F$3:$F407,$F408)&gt;0,"",VLOOKUP(A408,'Fichier source CGECP'!$A$1:$F$1259,6,FALSE)),"")</f>
        <v/>
      </c>
      <c r="M408" s="36" t="str">
        <f t="shared" si="35"/>
        <v/>
      </c>
      <c r="N408" s="35" t="str">
        <f t="shared" si="31"/>
        <v>Ok</v>
      </c>
      <c r="O408" s="35" t="str">
        <f t="shared" si="32"/>
        <v>Ecart</v>
      </c>
      <c r="P408" s="35" t="str">
        <f t="shared" si="33"/>
        <v>Ok</v>
      </c>
      <c r="Q408" s="35" t="str">
        <f t="shared" si="34"/>
        <v>Ecart</v>
      </c>
    </row>
    <row r="409" spans="1:17" ht="15.75" hidden="1" customHeight="1" x14ac:dyDescent="0.25">
      <c r="A409" s="12">
        <f>IFERROR(VLOOKUP('Requête 052'!$A408,'Requête 052'!$A$1:$F$2000,1,FALSE),"")</f>
        <v>5280</v>
      </c>
      <c r="B409" s="5" t="str">
        <f>IFERROR(VLOOKUP('Requête 052'!$A408,'Requête 052'!$A$1:$F$2000,2,FALSE),"")</f>
        <v>CGECP ST OUEN L AUMONE UVEND</v>
      </c>
      <c r="C409" s="14">
        <f>IFERROR(VLOOKUP('Requête 052'!$A408,'Requête 052'!$A$1:$F$2000,3,FALSE),"")</f>
        <v>43809</v>
      </c>
      <c r="D409" s="5" t="str">
        <f>IFERROR(VLOOKUP('Requête 052'!$A408,'Requête 052'!$A$1:$F$2000,4,FALSE),"")</f>
        <v>ORDURES MENAGERES</v>
      </c>
      <c r="E409" s="5" t="str">
        <f>IFERROR(VLOOKUP('Requête 052'!$A408,'Requête 052'!$A$1:$F$2000,5,FALSE),"")</f>
        <v>ORDURES MENAGERES</v>
      </c>
      <c r="F409" s="5">
        <f>IFERROR(VLOOKUP('Requête 052'!$A408,'Requête 052'!$A$1:$F$2000,6,FALSE),"")</f>
        <v>5.0199999999999996</v>
      </c>
      <c r="G409" s="15">
        <f>IFERROR(VLOOKUP(A409,'Fichier source CGECP'!$A$1:$F$1259,1,FALSE),"")</f>
        <v>5280</v>
      </c>
      <c r="H409" s="15" t="str">
        <f>IFERROR(VLOOKUP(A409,'Fichier source CGECP'!$A$1:$F$1259,2,FALSE),"")</f>
        <v>CGECP</v>
      </c>
      <c r="I409" s="38">
        <f>IFERROR(VLOOKUP(A409,'Fichier source CGECP'!$A$1:$F$1259,3,FALSE),"")</f>
        <v>43809</v>
      </c>
      <c r="J409" s="15" t="str">
        <f>IFERROR(VLOOKUP(A409,'Fichier source CGECP'!$A$1:$F$1259,4,FALSE),"")</f>
        <v>MATIERE VALO EN MELANGE</v>
      </c>
      <c r="K409" s="15" t="str">
        <f>IFERROR(VLOOKUP(A409,'Fichier source CGECP'!$A$1:$F$1259,5,FALSE),"")</f>
        <v>MATIERE VALO EN MELANGE</v>
      </c>
      <c r="L409" s="33">
        <f>IFERROR(IF(COUNTIFS($A$3:$A408,$A409,$B$3:$B408,$B409,$C$3:$C408,$C409,$D$3:$D408,$D409,$E$3:$E408,$E409,$F$3:$F408,$F409)&gt;0,"",VLOOKUP(A409,'Fichier source CGECP'!$A$1:$F$1259,6,FALSE)),"")</f>
        <v>0.44700000000000001</v>
      </c>
      <c r="M409" s="36">
        <f t="shared" si="35"/>
        <v>4.5729999999999995</v>
      </c>
      <c r="N409" s="35" t="str">
        <f t="shared" si="31"/>
        <v>Ok</v>
      </c>
      <c r="O409" s="35" t="str">
        <f t="shared" si="32"/>
        <v>Ecart</v>
      </c>
      <c r="P409" s="35" t="str">
        <f t="shared" si="33"/>
        <v>Ok</v>
      </c>
      <c r="Q409" s="35" t="str">
        <f t="shared" si="34"/>
        <v>Ecart</v>
      </c>
    </row>
    <row r="410" spans="1:17" ht="15.75" hidden="1" customHeight="1" x14ac:dyDescent="0.25">
      <c r="A410" s="12">
        <f>IFERROR(VLOOKUP('Requête 052'!$A409,'Requête 052'!$A$1:$F$2000,1,FALSE),"")</f>
        <v>5286</v>
      </c>
      <c r="B410" s="5" t="str">
        <f>IFERROR(VLOOKUP('Requête 052'!$A409,'Requête 052'!$A$1:$F$2000,2,FALSE),"")</f>
        <v>CGECP ST OUEN L AUMONE UVEND</v>
      </c>
      <c r="C410" s="14">
        <f>IFERROR(VLOOKUP('Requête 052'!$A409,'Requête 052'!$A$1:$F$2000,3,FALSE),"")</f>
        <v>43809</v>
      </c>
      <c r="D410" s="5" t="str">
        <f>IFERROR(VLOOKUP('Requête 052'!$A409,'Requête 052'!$A$1:$F$2000,4,FALSE),"")</f>
        <v>REFUS DE TRI</v>
      </c>
      <c r="E410" s="5" t="str">
        <f>IFERROR(VLOOKUP('Requête 052'!$A409,'Requête 052'!$A$1:$F$2000,5,FALSE),"")</f>
        <v>REFUS DE TRI</v>
      </c>
      <c r="F410" s="5">
        <f>IFERROR(VLOOKUP('Requête 052'!$A409,'Requête 052'!$A$1:$F$2000,6,FALSE),"")</f>
        <v>2.86</v>
      </c>
      <c r="G410" s="15" t="str">
        <f>IFERROR(VLOOKUP(A410,'Fichier source CGECP'!$A$1:$F$1259,1,FALSE),"")</f>
        <v/>
      </c>
      <c r="H410" s="15" t="str">
        <f>IFERROR(VLOOKUP(A410,'Fichier source CGECP'!$A$1:$F$1259,2,FALSE),"")</f>
        <v/>
      </c>
      <c r="I410" s="38" t="str">
        <f>IFERROR(VLOOKUP(A410,'Fichier source CGECP'!$A$1:$F$1259,3,FALSE),"")</f>
        <v/>
      </c>
      <c r="J410" s="15" t="str">
        <f>IFERROR(VLOOKUP(A410,'Fichier source CGECP'!$A$1:$F$1259,4,FALSE),"")</f>
        <v/>
      </c>
      <c r="K410" s="15" t="str">
        <f>IFERROR(VLOOKUP(A410,'Fichier source CGECP'!$A$1:$F$1259,5,FALSE),"")</f>
        <v/>
      </c>
      <c r="L410" s="33" t="str">
        <f>IFERROR(IF(COUNTIFS($A$3:$A409,$A410,$B$3:$B409,$B410,$C$3:$C409,$C410,$D$3:$D409,$D410,$E$3:$E409,$E410,$F$3:$F409,$F410)&gt;0,"",VLOOKUP(A410,'Fichier source CGECP'!$A$1:$F$1259,6,FALSE)),"")</f>
        <v/>
      </c>
      <c r="M410" s="36" t="str">
        <f t="shared" si="35"/>
        <v/>
      </c>
      <c r="N410" s="35" t="str">
        <f t="shared" si="31"/>
        <v>Ok</v>
      </c>
      <c r="O410" s="35" t="str">
        <f t="shared" si="32"/>
        <v>Ecart</v>
      </c>
      <c r="P410" s="35" t="str">
        <f t="shared" si="33"/>
        <v>Ok</v>
      </c>
      <c r="Q410" s="35" t="str">
        <f t="shared" si="34"/>
        <v>Ecart</v>
      </c>
    </row>
    <row r="411" spans="1:17" ht="15.75" hidden="1" customHeight="1" x14ac:dyDescent="0.25">
      <c r="A411" s="12">
        <f>IFERROR(VLOOKUP('Requête 052'!$A410,'Requête 052'!$A$1:$F$2000,1,FALSE),"")</f>
        <v>5307</v>
      </c>
      <c r="B411" s="5" t="str">
        <f>IFERROR(VLOOKUP('Requête 052'!$A410,'Requête 052'!$A$1:$F$2000,2,FALSE),"")</f>
        <v>CGECP ST OUEN L AUMONE TDI</v>
      </c>
      <c r="C411" s="14">
        <f>IFERROR(VLOOKUP('Requête 052'!$A410,'Requête 052'!$A$1:$F$2000,3,FALSE),"")</f>
        <v>43809</v>
      </c>
      <c r="D411" s="5" t="str">
        <f>IFERROR(VLOOKUP('Requête 052'!$A410,'Requête 052'!$A$1:$F$2000,4,FALSE),"")</f>
        <v>ENCOMBRANTS</v>
      </c>
      <c r="E411" s="5" t="str">
        <f>IFERROR(VLOOKUP('Requête 052'!$A410,'Requête 052'!$A$1:$F$2000,5,FALSE),"")</f>
        <v>ENCOMBRANTS</v>
      </c>
      <c r="F411" s="5">
        <f>IFERROR(VLOOKUP('Requête 052'!$A410,'Requête 052'!$A$1:$F$2000,6,FALSE),"")</f>
        <v>4.4400000000000004</v>
      </c>
      <c r="G411" s="15" t="str">
        <f>IFERROR(VLOOKUP(A411,'Fichier source CGECP'!$A$1:$F$1259,1,FALSE),"")</f>
        <v/>
      </c>
      <c r="H411" s="15" t="str">
        <f>IFERROR(VLOOKUP(A411,'Fichier source CGECP'!$A$1:$F$1259,2,FALSE),"")</f>
        <v/>
      </c>
      <c r="I411" s="38" t="str">
        <f>IFERROR(VLOOKUP(A411,'Fichier source CGECP'!$A$1:$F$1259,3,FALSE),"")</f>
        <v/>
      </c>
      <c r="J411" s="15" t="str">
        <f>IFERROR(VLOOKUP(A411,'Fichier source CGECP'!$A$1:$F$1259,4,FALSE),"")</f>
        <v/>
      </c>
      <c r="K411" s="15" t="str">
        <f>IFERROR(VLOOKUP(A411,'Fichier source CGECP'!$A$1:$F$1259,5,FALSE),"")</f>
        <v/>
      </c>
      <c r="L411" s="33" t="str">
        <f>IFERROR(IF(COUNTIFS($A$3:$A410,$A411,$B$3:$B410,$B411,$C$3:$C410,$C411,$D$3:$D410,$D411,$E$3:$E410,$E411,$F$3:$F410,$F411)&gt;0,"",VLOOKUP(A411,'Fichier source CGECP'!$A$1:$F$1259,6,FALSE)),"")</f>
        <v/>
      </c>
      <c r="M411" s="36" t="str">
        <f t="shared" si="35"/>
        <v/>
      </c>
      <c r="N411" s="35" t="str">
        <f t="shared" si="31"/>
        <v>Ok</v>
      </c>
      <c r="O411" s="35" t="str">
        <f t="shared" si="32"/>
        <v>Ecart</v>
      </c>
      <c r="P411" s="35" t="str">
        <f t="shared" si="33"/>
        <v>Ok</v>
      </c>
      <c r="Q411" s="35" t="str">
        <f t="shared" si="34"/>
        <v>Ecart</v>
      </c>
    </row>
    <row r="412" spans="1:17" ht="15.75" hidden="1" customHeight="1" x14ac:dyDescent="0.25">
      <c r="A412" s="12">
        <f>IFERROR(VLOOKUP('Requête 052'!$A411,'Requête 052'!$A$1:$F$2000,1,FALSE),"")</f>
        <v>5316</v>
      </c>
      <c r="B412" s="5" t="str">
        <f>IFERROR(VLOOKUP('Requête 052'!$A411,'Requête 052'!$A$1:$F$2000,2,FALSE),"")</f>
        <v>CGECP ST OUEN L AUMONE TDI</v>
      </c>
      <c r="C412" s="14">
        <f>IFERROR(VLOOKUP('Requête 052'!$A411,'Requête 052'!$A$1:$F$2000,3,FALSE),"")</f>
        <v>43809</v>
      </c>
      <c r="D412" s="5" t="str">
        <f>IFERROR(VLOOKUP('Requête 052'!$A411,'Requête 052'!$A$1:$F$2000,4,FALSE),"")</f>
        <v>ENCOMBRANTS</v>
      </c>
      <c r="E412" s="5" t="str">
        <f>IFERROR(VLOOKUP('Requête 052'!$A411,'Requête 052'!$A$1:$F$2000,5,FALSE),"")</f>
        <v>ENCOMBRANTS</v>
      </c>
      <c r="F412" s="5">
        <f>IFERROR(VLOOKUP('Requête 052'!$A411,'Requête 052'!$A$1:$F$2000,6,FALSE),"")</f>
        <v>0.40200000000000002</v>
      </c>
      <c r="G412" s="15" t="str">
        <f>IFERROR(VLOOKUP(A412,'Fichier source CGECP'!$A$1:$F$1259,1,FALSE),"")</f>
        <v/>
      </c>
      <c r="H412" s="15" t="str">
        <f>IFERROR(VLOOKUP(A412,'Fichier source CGECP'!$A$1:$F$1259,2,FALSE),"")</f>
        <v/>
      </c>
      <c r="I412" s="38" t="str">
        <f>IFERROR(VLOOKUP(A412,'Fichier source CGECP'!$A$1:$F$1259,3,FALSE),"")</f>
        <v/>
      </c>
      <c r="J412" s="15" t="str">
        <f>IFERROR(VLOOKUP(A412,'Fichier source CGECP'!$A$1:$F$1259,4,FALSE),"")</f>
        <v/>
      </c>
      <c r="K412" s="15" t="str">
        <f>IFERROR(VLOOKUP(A412,'Fichier source CGECP'!$A$1:$F$1259,5,FALSE),"")</f>
        <v/>
      </c>
      <c r="L412" s="33" t="str">
        <f>IFERROR(IF(COUNTIFS($A$3:$A411,$A412,$B$3:$B411,$B412,$C$3:$C411,$C412,$D$3:$D411,$D412,$E$3:$E411,$E412,$F$3:$F411,$F412)&gt;0,"",VLOOKUP(A412,'Fichier source CGECP'!$A$1:$F$1259,6,FALSE)),"")</f>
        <v/>
      </c>
      <c r="M412" s="36" t="str">
        <f t="shared" si="35"/>
        <v/>
      </c>
      <c r="N412" s="35" t="str">
        <f t="shared" si="31"/>
        <v>Ok</v>
      </c>
      <c r="O412" s="35" t="str">
        <f t="shared" si="32"/>
        <v>Ecart</v>
      </c>
      <c r="P412" s="35" t="str">
        <f t="shared" si="33"/>
        <v>Ok</v>
      </c>
      <c r="Q412" s="35" t="str">
        <f t="shared" si="34"/>
        <v>Ecart</v>
      </c>
    </row>
    <row r="413" spans="1:17" ht="15.75" hidden="1" customHeight="1" x14ac:dyDescent="0.25">
      <c r="A413" s="12">
        <f>IFERROR(VLOOKUP('Requête 052'!$A412,'Requête 052'!$A$1:$F$2000,1,FALSE),"")</f>
        <v>5335</v>
      </c>
      <c r="B413" s="5" t="str">
        <f>IFERROR(VLOOKUP('Requête 052'!$A412,'Requête 052'!$A$1:$F$2000,2,FALSE),"")</f>
        <v>CGECP ST OUEN L AUMONE TDI</v>
      </c>
      <c r="C413" s="14">
        <f>IFERROR(VLOOKUP('Requête 052'!$A412,'Requête 052'!$A$1:$F$2000,3,FALSE),"")</f>
        <v>43809</v>
      </c>
      <c r="D413" s="5" t="str">
        <f>IFERROR(VLOOKUP('Requête 052'!$A412,'Requête 052'!$A$1:$F$2000,4,FALSE),"")</f>
        <v>ENCOMBRANTS</v>
      </c>
      <c r="E413" s="5" t="str">
        <f>IFERROR(VLOOKUP('Requête 052'!$A412,'Requête 052'!$A$1:$F$2000,5,FALSE),"")</f>
        <v>ENCOMBRANTS</v>
      </c>
      <c r="F413" s="5">
        <f>IFERROR(VLOOKUP('Requête 052'!$A412,'Requête 052'!$A$1:$F$2000,6,FALSE),"")</f>
        <v>3.6179999999999999</v>
      </c>
      <c r="G413" s="15" t="str">
        <f>IFERROR(VLOOKUP(A413,'Fichier source CGECP'!$A$1:$F$1259,1,FALSE),"")</f>
        <v/>
      </c>
      <c r="H413" s="15" t="str">
        <f>IFERROR(VLOOKUP(A413,'Fichier source CGECP'!$A$1:$F$1259,2,FALSE),"")</f>
        <v/>
      </c>
      <c r="I413" s="38" t="str">
        <f>IFERROR(VLOOKUP(A413,'Fichier source CGECP'!$A$1:$F$1259,3,FALSE),"")</f>
        <v/>
      </c>
      <c r="J413" s="15" t="str">
        <f>IFERROR(VLOOKUP(A413,'Fichier source CGECP'!$A$1:$F$1259,4,FALSE),"")</f>
        <v/>
      </c>
      <c r="K413" s="15" t="str">
        <f>IFERROR(VLOOKUP(A413,'Fichier source CGECP'!$A$1:$F$1259,5,FALSE),"")</f>
        <v/>
      </c>
      <c r="L413" s="33" t="str">
        <f>IFERROR(IF(COUNTIFS($A$3:$A412,$A413,$B$3:$B412,$B413,$C$3:$C412,$C413,$D$3:$D412,$D413,$E$3:$E412,$E413,$F$3:$F412,$F413)&gt;0,"",VLOOKUP(A413,'Fichier source CGECP'!$A$1:$F$1259,6,FALSE)),"")</f>
        <v/>
      </c>
      <c r="M413" s="36" t="str">
        <f t="shared" si="35"/>
        <v/>
      </c>
      <c r="N413" s="35" t="str">
        <f t="shared" si="31"/>
        <v>Ok</v>
      </c>
      <c r="O413" s="35" t="str">
        <f t="shared" si="32"/>
        <v>Ecart</v>
      </c>
      <c r="P413" s="35" t="str">
        <f t="shared" si="33"/>
        <v>Ok</v>
      </c>
      <c r="Q413" s="35" t="str">
        <f t="shared" si="34"/>
        <v>Ecart</v>
      </c>
    </row>
    <row r="414" spans="1:17" ht="15.75" hidden="1" customHeight="1" x14ac:dyDescent="0.25">
      <c r="A414" s="12">
        <f>IFERROR(VLOOKUP('Requête 052'!$A413,'Requête 052'!$A$1:$F$2000,1,FALSE),"")</f>
        <v>5365</v>
      </c>
      <c r="B414" s="5" t="str">
        <f>IFERROR(VLOOKUP('Requête 052'!$A413,'Requête 052'!$A$1:$F$2000,2,FALSE),"")</f>
        <v>CGECP ST OUEN L AUMONE TDI</v>
      </c>
      <c r="C414" s="14">
        <f>IFERROR(VLOOKUP('Requête 052'!$A413,'Requête 052'!$A$1:$F$2000,3,FALSE),"")</f>
        <v>43809</v>
      </c>
      <c r="D414" s="5" t="str">
        <f>IFERROR(VLOOKUP('Requête 052'!$A413,'Requête 052'!$A$1:$F$2000,4,FALSE),"")</f>
        <v>ENCOMBRANTS</v>
      </c>
      <c r="E414" s="5" t="str">
        <f>IFERROR(VLOOKUP('Requête 052'!$A413,'Requête 052'!$A$1:$F$2000,5,FALSE),"")</f>
        <v>ENCOMBRANTS</v>
      </c>
      <c r="F414" s="5">
        <f>IFERROR(VLOOKUP('Requête 052'!$A413,'Requête 052'!$A$1:$F$2000,6,FALSE),"")</f>
        <v>0.16</v>
      </c>
      <c r="G414" s="15" t="str">
        <f>IFERROR(VLOOKUP(A414,'Fichier source CGECP'!$A$1:$F$1259,1,FALSE),"")</f>
        <v/>
      </c>
      <c r="H414" s="15" t="str">
        <f>IFERROR(VLOOKUP(A414,'Fichier source CGECP'!$A$1:$F$1259,2,FALSE),"")</f>
        <v/>
      </c>
      <c r="I414" s="38" t="str">
        <f>IFERROR(VLOOKUP(A414,'Fichier source CGECP'!$A$1:$F$1259,3,FALSE),"")</f>
        <v/>
      </c>
      <c r="J414" s="15" t="str">
        <f>IFERROR(VLOOKUP(A414,'Fichier source CGECP'!$A$1:$F$1259,4,FALSE),"")</f>
        <v/>
      </c>
      <c r="K414" s="15" t="str">
        <f>IFERROR(VLOOKUP(A414,'Fichier source CGECP'!$A$1:$F$1259,5,FALSE),"")</f>
        <v/>
      </c>
      <c r="L414" s="33" t="str">
        <f>IFERROR(IF(COUNTIFS($A$3:$A413,$A414,$B$3:$B413,$B414,$C$3:$C413,$C414,$D$3:$D413,$D414,$E$3:$E413,$E414,$F$3:$F413,$F414)&gt;0,"",VLOOKUP(A414,'Fichier source CGECP'!$A$1:$F$1259,6,FALSE)),"")</f>
        <v/>
      </c>
      <c r="M414" s="36" t="str">
        <f t="shared" si="35"/>
        <v/>
      </c>
      <c r="N414" s="35" t="str">
        <f t="shared" si="31"/>
        <v>Ok</v>
      </c>
      <c r="O414" s="35" t="str">
        <f t="shared" si="32"/>
        <v>Ecart</v>
      </c>
      <c r="P414" s="35" t="str">
        <f t="shared" si="33"/>
        <v>Ok</v>
      </c>
      <c r="Q414" s="35" t="str">
        <f t="shared" si="34"/>
        <v>Ecart</v>
      </c>
    </row>
    <row r="415" spans="1:17" ht="15.75" hidden="1" customHeight="1" x14ac:dyDescent="0.25">
      <c r="A415" s="12">
        <f>IFERROR(VLOOKUP('Requête 052'!$A414,'Requête 052'!$A$1:$F$2000,1,FALSE),"")</f>
        <v>5388</v>
      </c>
      <c r="B415" s="5" t="str">
        <f>IFERROR(VLOOKUP('Requête 052'!$A414,'Requête 052'!$A$1:$F$2000,2,FALSE),"")</f>
        <v>CGECP ST OUEN L AUMONE TDI</v>
      </c>
      <c r="C415" s="14">
        <f>IFERROR(VLOOKUP('Requête 052'!$A414,'Requête 052'!$A$1:$F$2000,3,FALSE),"")</f>
        <v>43810</v>
      </c>
      <c r="D415" s="5" t="str">
        <f>IFERROR(VLOOKUP('Requête 052'!$A414,'Requête 052'!$A$1:$F$2000,4,FALSE),"")</f>
        <v>GRAVATS EN MELANGE</v>
      </c>
      <c r="E415" s="5" t="str">
        <f>IFERROR(VLOOKUP('Requête 052'!$A414,'Requête 052'!$A$1:$F$2000,5,FALSE),"")</f>
        <v>GRAVATS EN MELANGE</v>
      </c>
      <c r="F415" s="5">
        <f>IFERROR(VLOOKUP('Requête 052'!$A414,'Requête 052'!$A$1:$F$2000,6,FALSE),"")</f>
        <v>8.2000000000000003E-2</v>
      </c>
      <c r="G415" s="15" t="str">
        <f>IFERROR(VLOOKUP(A415,'Fichier source CGECP'!$A$1:$F$1259,1,FALSE),"")</f>
        <v/>
      </c>
      <c r="H415" s="15" t="str">
        <f>IFERROR(VLOOKUP(A415,'Fichier source CGECP'!$A$1:$F$1259,2,FALSE),"")</f>
        <v/>
      </c>
      <c r="I415" s="38" t="str">
        <f>IFERROR(VLOOKUP(A415,'Fichier source CGECP'!$A$1:$F$1259,3,FALSE),"")</f>
        <v/>
      </c>
      <c r="J415" s="15" t="str">
        <f>IFERROR(VLOOKUP(A415,'Fichier source CGECP'!$A$1:$F$1259,4,FALSE),"")</f>
        <v/>
      </c>
      <c r="K415" s="15" t="str">
        <f>IFERROR(VLOOKUP(A415,'Fichier source CGECP'!$A$1:$F$1259,5,FALSE),"")</f>
        <v/>
      </c>
      <c r="L415" s="33" t="str">
        <f>IFERROR(IF(COUNTIFS($A$3:$A414,$A415,$B$3:$B414,$B415,$C$3:$C414,$C415,$D$3:$D414,$D415,$E$3:$E414,$E415,$F$3:$F414,$F415)&gt;0,"",VLOOKUP(A415,'Fichier source CGECP'!$A$1:$F$1259,6,FALSE)),"")</f>
        <v/>
      </c>
      <c r="M415" s="36" t="str">
        <f t="shared" si="35"/>
        <v/>
      </c>
      <c r="N415" s="35" t="str">
        <f t="shared" si="31"/>
        <v>Ok</v>
      </c>
      <c r="O415" s="35" t="str">
        <f t="shared" si="32"/>
        <v>Ecart</v>
      </c>
      <c r="P415" s="35" t="str">
        <f t="shared" si="33"/>
        <v>Ok</v>
      </c>
      <c r="Q415" s="35" t="str">
        <f t="shared" si="34"/>
        <v>Ecart</v>
      </c>
    </row>
    <row r="416" spans="1:17" ht="15.75" hidden="1" customHeight="1" x14ac:dyDescent="0.25">
      <c r="A416" s="12">
        <f>IFERROR(VLOOKUP('Requête 052'!$A415,'Requête 052'!$A$1:$F$2000,1,FALSE),"")</f>
        <v>5389</v>
      </c>
      <c r="B416" s="5" t="str">
        <f>IFERROR(VLOOKUP('Requête 052'!$A415,'Requête 052'!$A$1:$F$2000,2,FALSE),"")</f>
        <v>CGECP ST OUEN L AUMONE UVEND</v>
      </c>
      <c r="C416" s="14">
        <f>IFERROR(VLOOKUP('Requête 052'!$A415,'Requête 052'!$A$1:$F$2000,3,FALSE),"")</f>
        <v>43810</v>
      </c>
      <c r="D416" s="5" t="str">
        <f>IFERROR(VLOOKUP('Requête 052'!$A415,'Requête 052'!$A$1:$F$2000,4,FALSE),"")</f>
        <v>ORDURES MENAGERES</v>
      </c>
      <c r="E416" s="5" t="str">
        <f>IFERROR(VLOOKUP('Requête 052'!$A415,'Requête 052'!$A$1:$F$2000,5,FALSE),"")</f>
        <v>ORDURES MENAGERES</v>
      </c>
      <c r="F416" s="5">
        <f>IFERROR(VLOOKUP('Requête 052'!$A415,'Requête 052'!$A$1:$F$2000,6,FALSE),"")</f>
        <v>8.2000000000000003E-2</v>
      </c>
      <c r="G416" s="15">
        <f>IFERROR(VLOOKUP(A416,'Fichier source CGECP'!$A$1:$F$1259,1,FALSE),"")</f>
        <v>5389</v>
      </c>
      <c r="H416" s="15" t="str">
        <f>IFERROR(VLOOKUP(A416,'Fichier source CGECP'!$A$1:$F$1259,2,FALSE),"")</f>
        <v>CGECP</v>
      </c>
      <c r="I416" s="38">
        <f>IFERROR(VLOOKUP(A416,'Fichier source CGECP'!$A$1:$F$1259,3,FALSE),"")</f>
        <v>43810</v>
      </c>
      <c r="J416" s="15">
        <f>IFERROR(VLOOKUP(A416,'Fichier source CGECP'!$A$1:$F$1259,4,FALSE),"")</f>
        <v>0</v>
      </c>
      <c r="K416" s="15" t="str">
        <f>IFERROR(VLOOKUP(A416,'Fichier source CGECP'!$A$1:$F$1259,5,FALSE),"")</f>
        <v>ORDURES MENAGERES</v>
      </c>
      <c r="L416" s="33">
        <f>IFERROR(IF(COUNTIFS($A$3:$A415,$A416,$B$3:$B415,$B416,$C$3:$C415,$C416,$D$3:$D415,$D416,$E$3:$E415,$E416,$F$3:$F415,$F416)&gt;0,"",VLOOKUP(A416,'Fichier source CGECP'!$A$1:$F$1259,6,FALSE)),"")</f>
        <v>4.84</v>
      </c>
      <c r="M416" s="36">
        <f t="shared" si="35"/>
        <v>-4.758</v>
      </c>
      <c r="N416" s="35" t="str">
        <f t="shared" si="31"/>
        <v>Ok</v>
      </c>
      <c r="O416" s="35" t="str">
        <f t="shared" si="32"/>
        <v>Ok</v>
      </c>
      <c r="P416" s="35" t="str">
        <f t="shared" si="33"/>
        <v>Ecart</v>
      </c>
      <c r="Q416" s="35" t="str">
        <f t="shared" si="34"/>
        <v>Ecart</v>
      </c>
    </row>
    <row r="417" spans="1:17" ht="15.75" hidden="1" customHeight="1" x14ac:dyDescent="0.25">
      <c r="A417" s="12">
        <f>IFERROR(VLOOKUP('Requête 052'!$A416,'Requête 052'!$A$1:$F$2000,1,FALSE),"")</f>
        <v>5390</v>
      </c>
      <c r="B417" s="5" t="str">
        <f>IFERROR(VLOOKUP('Requête 052'!$A416,'Requête 052'!$A$1:$F$2000,2,FALSE),"")</f>
        <v>CGECP ST OUEN L AUMONE UVEND</v>
      </c>
      <c r="C417" s="14">
        <f>IFERROR(VLOOKUP('Requête 052'!$A416,'Requête 052'!$A$1:$F$2000,3,FALSE),"")</f>
        <v>43810</v>
      </c>
      <c r="D417" s="5" t="str">
        <f>IFERROR(VLOOKUP('Requête 052'!$A416,'Requête 052'!$A$1:$F$2000,4,FALSE),"")</f>
        <v>ORDURES MENAGERES</v>
      </c>
      <c r="E417" s="5" t="str">
        <f>IFERROR(VLOOKUP('Requête 052'!$A416,'Requête 052'!$A$1:$F$2000,5,FALSE),"")</f>
        <v>ORDURES MENAGERES</v>
      </c>
      <c r="F417" s="5">
        <f>IFERROR(VLOOKUP('Requête 052'!$A416,'Requête 052'!$A$1:$F$2000,6,FALSE),"")</f>
        <v>2.7</v>
      </c>
      <c r="G417" s="15">
        <f>IFERROR(VLOOKUP(A417,'Fichier source CGECP'!$A$1:$F$1259,1,FALSE),"")</f>
        <v>5390</v>
      </c>
      <c r="H417" s="15" t="str">
        <f>IFERROR(VLOOKUP(A417,'Fichier source CGECP'!$A$1:$F$1259,2,FALSE),"")</f>
        <v>CGECP</v>
      </c>
      <c r="I417" s="38">
        <f>IFERROR(VLOOKUP(A417,'Fichier source CGECP'!$A$1:$F$1259,3,FALSE),"")</f>
        <v>43810</v>
      </c>
      <c r="J417" s="15">
        <f>IFERROR(VLOOKUP(A417,'Fichier source CGECP'!$A$1:$F$1259,4,FALSE),"")</f>
        <v>0</v>
      </c>
      <c r="K417" s="15" t="str">
        <f>IFERROR(VLOOKUP(A417,'Fichier source CGECP'!$A$1:$F$1259,5,FALSE),"")</f>
        <v>ORDURES MENAGERES</v>
      </c>
      <c r="L417" s="33">
        <f>IFERROR(IF(COUNTIFS($A$3:$A416,$A417,$B$3:$B416,$B417,$C$3:$C416,$C417,$D$3:$D416,$D417,$E$3:$E416,$E417,$F$3:$F416,$F417)&gt;0,"",VLOOKUP(A417,'Fichier source CGECP'!$A$1:$F$1259,6,FALSE)),"")</f>
        <v>8.36</v>
      </c>
      <c r="M417" s="36">
        <f t="shared" si="35"/>
        <v>-5.6599999999999993</v>
      </c>
      <c r="N417" s="35" t="str">
        <f t="shared" si="31"/>
        <v>Ok</v>
      </c>
      <c r="O417" s="35" t="str">
        <f t="shared" si="32"/>
        <v>Ok</v>
      </c>
      <c r="P417" s="35" t="str">
        <f t="shared" si="33"/>
        <v>Ecart</v>
      </c>
      <c r="Q417" s="35" t="str">
        <f t="shared" si="34"/>
        <v>Ecart</v>
      </c>
    </row>
    <row r="418" spans="1:17" ht="15.75" hidden="1" customHeight="1" x14ac:dyDescent="0.25">
      <c r="A418" s="12">
        <f>IFERROR(VLOOKUP('Requête 052'!$A417,'Requête 052'!$A$1:$F$2000,1,FALSE),"")</f>
        <v>5391</v>
      </c>
      <c r="B418" s="5" t="str">
        <f>IFERROR(VLOOKUP('Requête 052'!$A417,'Requête 052'!$A$1:$F$2000,2,FALSE),"")</f>
        <v>CGECP ST OUEN L AUMONE DVBIODIV</v>
      </c>
      <c r="C418" s="14">
        <f>IFERROR(VLOOKUP('Requête 052'!$A417,'Requête 052'!$A$1:$F$2000,3,FALSE),"")</f>
        <v>43810</v>
      </c>
      <c r="D418" s="5" t="str">
        <f>IFERROR(VLOOKUP('Requête 052'!$A417,'Requête 052'!$A$1:$F$2000,4,FALSE),"")</f>
        <v>DECHETS VERTS EN MELANGE</v>
      </c>
      <c r="E418" s="5" t="str">
        <f>IFERROR(VLOOKUP('Requête 052'!$A417,'Requête 052'!$A$1:$F$2000,5,FALSE),"")</f>
        <v>DECHETS VERTS EN MELANGE</v>
      </c>
      <c r="F418" s="5">
        <f>IFERROR(VLOOKUP('Requête 052'!$A417,'Requête 052'!$A$1:$F$2000,6,FALSE),"")</f>
        <v>7.1</v>
      </c>
      <c r="G418" s="15" t="str">
        <f>IFERROR(VLOOKUP(A418,'Fichier source CGECP'!$A$1:$F$1259,1,FALSE),"")</f>
        <v/>
      </c>
      <c r="H418" s="15" t="str">
        <f>IFERROR(VLOOKUP(A418,'Fichier source CGECP'!$A$1:$F$1259,2,FALSE),"")</f>
        <v/>
      </c>
      <c r="I418" s="38" t="str">
        <f>IFERROR(VLOOKUP(A418,'Fichier source CGECP'!$A$1:$F$1259,3,FALSE),"")</f>
        <v/>
      </c>
      <c r="J418" s="15" t="str">
        <f>IFERROR(VLOOKUP(A418,'Fichier source CGECP'!$A$1:$F$1259,4,FALSE),"")</f>
        <v/>
      </c>
      <c r="K418" s="15" t="str">
        <f>IFERROR(VLOOKUP(A418,'Fichier source CGECP'!$A$1:$F$1259,5,FALSE),"")</f>
        <v/>
      </c>
      <c r="L418" s="33" t="str">
        <f>IFERROR(IF(COUNTIFS($A$3:$A417,$A418,$B$3:$B417,$B418,$C$3:$C417,$C418,$D$3:$D417,$D418,$E$3:$E417,$E418,$F$3:$F417,$F418)&gt;0,"",VLOOKUP(A418,'Fichier source CGECP'!$A$1:$F$1259,6,FALSE)),"")</f>
        <v/>
      </c>
      <c r="M418" s="36" t="str">
        <f t="shared" si="35"/>
        <v/>
      </c>
      <c r="N418" s="35" t="str">
        <f t="shared" si="31"/>
        <v>Ok</v>
      </c>
      <c r="O418" s="35" t="str">
        <f t="shared" si="32"/>
        <v>Ecart</v>
      </c>
      <c r="P418" s="35" t="str">
        <f t="shared" si="33"/>
        <v>Ok</v>
      </c>
      <c r="Q418" s="35" t="str">
        <f t="shared" si="34"/>
        <v>Ecart</v>
      </c>
    </row>
    <row r="419" spans="1:17" ht="15.75" hidden="1" customHeight="1" x14ac:dyDescent="0.25">
      <c r="A419" s="12">
        <f>IFERROR(VLOOKUP('Requête 052'!$A418,'Requête 052'!$A$1:$F$2000,1,FALSE),"")</f>
        <v>5392</v>
      </c>
      <c r="B419" s="5" t="str">
        <f>IFERROR(VLOOKUP('Requête 052'!$A418,'Requête 052'!$A$1:$F$2000,2,FALSE),"")</f>
        <v>CGECP ST OUEN L AUMONE TDI</v>
      </c>
      <c r="C419" s="14">
        <f>IFERROR(VLOOKUP('Requête 052'!$A418,'Requête 052'!$A$1:$F$2000,3,FALSE),"")</f>
        <v>43810</v>
      </c>
      <c r="D419" s="5" t="str">
        <f>IFERROR(VLOOKUP('Requête 052'!$A418,'Requête 052'!$A$1:$F$2000,4,FALSE),"")</f>
        <v>ENCOMBRANTS</v>
      </c>
      <c r="E419" s="5" t="str">
        <f>IFERROR(VLOOKUP('Requête 052'!$A418,'Requête 052'!$A$1:$F$2000,5,FALSE),"")</f>
        <v>ENCOMBRANTS</v>
      </c>
      <c r="F419" s="5">
        <f>IFERROR(VLOOKUP('Requête 052'!$A418,'Requête 052'!$A$1:$F$2000,6,FALSE),"")</f>
        <v>1.9359999999999999</v>
      </c>
      <c r="G419" s="15" t="str">
        <f>IFERROR(VLOOKUP(A419,'Fichier source CGECP'!$A$1:$F$1259,1,FALSE),"")</f>
        <v/>
      </c>
      <c r="H419" s="15" t="str">
        <f>IFERROR(VLOOKUP(A419,'Fichier source CGECP'!$A$1:$F$1259,2,FALSE),"")</f>
        <v/>
      </c>
      <c r="I419" s="38" t="str">
        <f>IFERROR(VLOOKUP(A419,'Fichier source CGECP'!$A$1:$F$1259,3,FALSE),"")</f>
        <v/>
      </c>
      <c r="J419" s="15" t="str">
        <f>IFERROR(VLOOKUP(A419,'Fichier source CGECP'!$A$1:$F$1259,4,FALSE),"")</f>
        <v/>
      </c>
      <c r="K419" s="15" t="str">
        <f>IFERROR(VLOOKUP(A419,'Fichier source CGECP'!$A$1:$F$1259,5,FALSE),"")</f>
        <v/>
      </c>
      <c r="L419" s="33" t="str">
        <f>IFERROR(IF(COUNTIFS($A$3:$A418,$A419,$B$3:$B418,$B419,$C$3:$C418,$C419,$D$3:$D418,$D419,$E$3:$E418,$E419,$F$3:$F418,$F419)&gt;0,"",VLOOKUP(A419,'Fichier source CGECP'!$A$1:$F$1259,6,FALSE)),"")</f>
        <v/>
      </c>
      <c r="M419" s="36" t="str">
        <f t="shared" si="35"/>
        <v/>
      </c>
      <c r="N419" s="35" t="str">
        <f t="shared" si="31"/>
        <v>Ok</v>
      </c>
      <c r="O419" s="35" t="str">
        <f t="shared" si="32"/>
        <v>Ecart</v>
      </c>
      <c r="P419" s="35" t="str">
        <f t="shared" si="33"/>
        <v>Ok</v>
      </c>
      <c r="Q419" s="35" t="str">
        <f t="shared" si="34"/>
        <v>Ecart</v>
      </c>
    </row>
    <row r="420" spans="1:17" ht="15.75" hidden="1" customHeight="1" x14ac:dyDescent="0.25">
      <c r="A420" s="12">
        <f>IFERROR(VLOOKUP('Requête 052'!$A419,'Requête 052'!$A$1:$F$2000,1,FALSE),"")</f>
        <v>5393</v>
      </c>
      <c r="B420" s="5" t="str">
        <f>IFERROR(VLOOKUP('Requête 052'!$A419,'Requête 052'!$A$1:$F$2000,2,FALSE),"")</f>
        <v>CGECP ST OUEN L AUMONE UVEND</v>
      </c>
      <c r="C420" s="14">
        <f>IFERROR(VLOOKUP('Requête 052'!$A419,'Requête 052'!$A$1:$F$2000,3,FALSE),"")</f>
        <v>43810</v>
      </c>
      <c r="D420" s="5" t="str">
        <f>IFERROR(VLOOKUP('Requête 052'!$A419,'Requête 052'!$A$1:$F$2000,4,FALSE),"")</f>
        <v>REFUS DE TRI</v>
      </c>
      <c r="E420" s="5" t="str">
        <f>IFERROR(VLOOKUP('Requête 052'!$A419,'Requête 052'!$A$1:$F$2000,5,FALSE),"")</f>
        <v>REFUS DE TRI</v>
      </c>
      <c r="F420" s="5">
        <f>IFERROR(VLOOKUP('Requête 052'!$A419,'Requête 052'!$A$1:$F$2000,6,FALSE),"")</f>
        <v>7.22</v>
      </c>
      <c r="G420" s="15" t="str">
        <f>IFERROR(VLOOKUP(A420,'Fichier source CGECP'!$A$1:$F$1259,1,FALSE),"")</f>
        <v/>
      </c>
      <c r="H420" s="15" t="str">
        <f>IFERROR(VLOOKUP(A420,'Fichier source CGECP'!$A$1:$F$1259,2,FALSE),"")</f>
        <v/>
      </c>
      <c r="I420" s="38" t="str">
        <f>IFERROR(VLOOKUP(A420,'Fichier source CGECP'!$A$1:$F$1259,3,FALSE),"")</f>
        <v/>
      </c>
      <c r="J420" s="15" t="str">
        <f>IFERROR(VLOOKUP(A420,'Fichier source CGECP'!$A$1:$F$1259,4,FALSE),"")</f>
        <v/>
      </c>
      <c r="K420" s="15" t="str">
        <f>IFERROR(VLOOKUP(A420,'Fichier source CGECP'!$A$1:$F$1259,5,FALSE),"")</f>
        <v/>
      </c>
      <c r="L420" s="33" t="str">
        <f>IFERROR(IF(COUNTIFS($A$3:$A419,$A420,$B$3:$B419,$B420,$C$3:$C419,$C420,$D$3:$D419,$D420,$E$3:$E419,$E420,$F$3:$F419,$F420)&gt;0,"",VLOOKUP(A420,'Fichier source CGECP'!$A$1:$F$1259,6,FALSE)),"")</f>
        <v/>
      </c>
      <c r="M420" s="36" t="str">
        <f t="shared" si="35"/>
        <v/>
      </c>
      <c r="N420" s="35" t="str">
        <f t="shared" si="31"/>
        <v>Ok</v>
      </c>
      <c r="O420" s="35" t="str">
        <f t="shared" si="32"/>
        <v>Ecart</v>
      </c>
      <c r="P420" s="35" t="str">
        <f t="shared" si="33"/>
        <v>Ok</v>
      </c>
      <c r="Q420" s="35" t="str">
        <f t="shared" si="34"/>
        <v>Ecart</v>
      </c>
    </row>
    <row r="421" spans="1:17" ht="15.75" hidden="1" customHeight="1" x14ac:dyDescent="0.25">
      <c r="A421" s="12">
        <f>IFERROR(VLOOKUP('Requête 052'!$A420,'Requête 052'!$A$1:$F$2000,1,FALSE),"")</f>
        <v>5394</v>
      </c>
      <c r="B421" s="5" t="str">
        <f>IFERROR(VLOOKUP('Requête 052'!$A420,'Requête 052'!$A$1:$F$2000,2,FALSE),"")</f>
        <v>CGECP ST OUEN L AUMONE TDI</v>
      </c>
      <c r="C421" s="14">
        <f>IFERROR(VLOOKUP('Requête 052'!$A420,'Requête 052'!$A$1:$F$2000,3,FALSE),"")</f>
        <v>43810</v>
      </c>
      <c r="D421" s="5" t="str">
        <f>IFERROR(VLOOKUP('Requête 052'!$A420,'Requête 052'!$A$1:$F$2000,4,FALSE),"")</f>
        <v>ENCOMBRANTS</v>
      </c>
      <c r="E421" s="5" t="str">
        <f>IFERROR(VLOOKUP('Requête 052'!$A420,'Requête 052'!$A$1:$F$2000,5,FALSE),"")</f>
        <v>ENCOMBRANTS</v>
      </c>
      <c r="F421" s="5">
        <f>IFERROR(VLOOKUP('Requête 052'!$A420,'Requête 052'!$A$1:$F$2000,6,FALSE),"")</f>
        <v>1.18</v>
      </c>
      <c r="G421" s="15" t="str">
        <f>IFERROR(VLOOKUP(A421,'Fichier source CGECP'!$A$1:$F$1259,1,FALSE),"")</f>
        <v/>
      </c>
      <c r="H421" s="15" t="str">
        <f>IFERROR(VLOOKUP(A421,'Fichier source CGECP'!$A$1:$F$1259,2,FALSE),"")</f>
        <v/>
      </c>
      <c r="I421" s="38" t="str">
        <f>IFERROR(VLOOKUP(A421,'Fichier source CGECP'!$A$1:$F$1259,3,FALSE),"")</f>
        <v/>
      </c>
      <c r="J421" s="15" t="str">
        <f>IFERROR(VLOOKUP(A421,'Fichier source CGECP'!$A$1:$F$1259,4,FALSE),"")</f>
        <v/>
      </c>
      <c r="K421" s="15" t="str">
        <f>IFERROR(VLOOKUP(A421,'Fichier source CGECP'!$A$1:$F$1259,5,FALSE),"")</f>
        <v/>
      </c>
      <c r="L421" s="33" t="str">
        <f>IFERROR(IF(COUNTIFS($A$3:$A420,$A421,$B$3:$B420,$B421,$C$3:$C420,$C421,$D$3:$D420,$D421,$E$3:$E420,$E421,$F$3:$F420,$F421)&gt;0,"",VLOOKUP(A421,'Fichier source CGECP'!$A$1:$F$1259,6,FALSE)),"")</f>
        <v/>
      </c>
      <c r="M421" s="36" t="str">
        <f t="shared" si="35"/>
        <v/>
      </c>
      <c r="N421" s="35" t="str">
        <f t="shared" si="31"/>
        <v>Ok</v>
      </c>
      <c r="O421" s="35" t="str">
        <f t="shared" si="32"/>
        <v>Ecart</v>
      </c>
      <c r="P421" s="35" t="str">
        <f t="shared" si="33"/>
        <v>Ok</v>
      </c>
      <c r="Q421" s="35" t="str">
        <f t="shared" si="34"/>
        <v>Ecart</v>
      </c>
    </row>
    <row r="422" spans="1:17" ht="15.75" hidden="1" customHeight="1" x14ac:dyDescent="0.25">
      <c r="A422" s="12">
        <f>IFERROR(VLOOKUP('Requête 052'!$A421,'Requête 052'!$A$1:$F$2000,1,FALSE),"")</f>
        <v>5395</v>
      </c>
      <c r="B422" s="5" t="str">
        <f>IFERROR(VLOOKUP('Requête 052'!$A421,'Requête 052'!$A$1:$F$2000,2,FALSE),"")</f>
        <v>CGECP ST OUEN L AUMONE UVEND</v>
      </c>
      <c r="C422" s="14">
        <f>IFERROR(VLOOKUP('Requête 052'!$A421,'Requête 052'!$A$1:$F$2000,3,FALSE),"")</f>
        <v>43810</v>
      </c>
      <c r="D422" s="5" t="str">
        <f>IFERROR(VLOOKUP('Requête 052'!$A421,'Requête 052'!$A$1:$F$2000,4,FALSE),"")</f>
        <v>ORDURES MENAGERES</v>
      </c>
      <c r="E422" s="5" t="str">
        <f>IFERROR(VLOOKUP('Requête 052'!$A421,'Requête 052'!$A$1:$F$2000,5,FALSE),"")</f>
        <v>ORDURES MENAGERES</v>
      </c>
      <c r="F422" s="5">
        <f>IFERROR(VLOOKUP('Requête 052'!$A421,'Requête 052'!$A$1:$F$2000,6,FALSE),"")</f>
        <v>2.11</v>
      </c>
      <c r="G422" s="15">
        <f>IFERROR(VLOOKUP(A422,'Fichier source CGECP'!$A$1:$F$1259,1,FALSE),"")</f>
        <v>5395</v>
      </c>
      <c r="H422" s="15" t="str">
        <f>IFERROR(VLOOKUP(A422,'Fichier source CGECP'!$A$1:$F$1259,2,FALSE),"")</f>
        <v>CGECP</v>
      </c>
      <c r="I422" s="38">
        <f>IFERROR(VLOOKUP(A422,'Fichier source CGECP'!$A$1:$F$1259,3,FALSE),"")</f>
        <v>43810</v>
      </c>
      <c r="J422" s="15">
        <f>IFERROR(VLOOKUP(A422,'Fichier source CGECP'!$A$1:$F$1259,4,FALSE),"")</f>
        <v>0</v>
      </c>
      <c r="K422" s="15" t="str">
        <f>IFERROR(VLOOKUP(A422,'Fichier source CGECP'!$A$1:$F$1259,5,FALSE),"")</f>
        <v>ORDURES MENAGERES</v>
      </c>
      <c r="L422" s="33">
        <f>IFERROR(IF(COUNTIFS($A$3:$A421,$A422,$B$3:$B421,$B422,$C$3:$C421,$C422,$D$3:$D421,$D422,$E$3:$E421,$E422,$F$3:$F421,$F422)&gt;0,"",VLOOKUP(A422,'Fichier source CGECP'!$A$1:$F$1259,6,FALSE)),"")</f>
        <v>5.18</v>
      </c>
      <c r="M422" s="36">
        <f t="shared" si="35"/>
        <v>-3.07</v>
      </c>
      <c r="N422" s="35" t="str">
        <f t="shared" si="31"/>
        <v>Ok</v>
      </c>
      <c r="O422" s="35" t="str">
        <f t="shared" si="32"/>
        <v>Ok</v>
      </c>
      <c r="P422" s="35" t="str">
        <f t="shared" si="33"/>
        <v>Ecart</v>
      </c>
      <c r="Q422" s="35" t="str">
        <f t="shared" si="34"/>
        <v>Ecart</v>
      </c>
    </row>
    <row r="423" spans="1:17" ht="15.75" hidden="1" customHeight="1" x14ac:dyDescent="0.25">
      <c r="A423" s="12">
        <f>IFERROR(VLOOKUP('Requête 052'!$A422,'Requête 052'!$A$1:$F$2000,1,FALSE),"")</f>
        <v>5396</v>
      </c>
      <c r="B423" s="5" t="str">
        <f>IFERROR(VLOOKUP('Requête 052'!$A422,'Requête 052'!$A$1:$F$2000,2,FALSE),"")</f>
        <v>CGECP ST OUEN L AUMONE DVBIODIV</v>
      </c>
      <c r="C423" s="14">
        <f>IFERROR(VLOOKUP('Requête 052'!$A422,'Requête 052'!$A$1:$F$2000,3,FALSE),"")</f>
        <v>43810</v>
      </c>
      <c r="D423" s="5" t="str">
        <f>IFERROR(VLOOKUP('Requête 052'!$A422,'Requête 052'!$A$1:$F$2000,4,FALSE),"")</f>
        <v>DECHETS VERTS EN MELANGE</v>
      </c>
      <c r="E423" s="5" t="str">
        <f>IFERROR(VLOOKUP('Requête 052'!$A422,'Requête 052'!$A$1:$F$2000,5,FALSE),"")</f>
        <v>DECHETS VERTS EN MELANGE</v>
      </c>
      <c r="F423" s="5">
        <f>IFERROR(VLOOKUP('Requête 052'!$A422,'Requête 052'!$A$1:$F$2000,6,FALSE),"")</f>
        <v>3.98</v>
      </c>
      <c r="G423" s="15">
        <f>IFERROR(VLOOKUP(A423,'Fichier source CGECP'!$A$1:$F$1259,1,FALSE),"")</f>
        <v>5396</v>
      </c>
      <c r="H423" s="15" t="str">
        <f>IFERROR(VLOOKUP(A423,'Fichier source CGECP'!$A$1:$F$1259,2,FALSE),"")</f>
        <v>CGECP</v>
      </c>
      <c r="I423" s="38">
        <f>IFERROR(VLOOKUP(A423,'Fichier source CGECP'!$A$1:$F$1259,3,FALSE),"")</f>
        <v>43810</v>
      </c>
      <c r="J423" s="15" t="str">
        <f>IFERROR(VLOOKUP(A423,'Fichier source CGECP'!$A$1:$F$1259,4,FALSE),"")</f>
        <v>ONDULES RECUPERES - 1.05.00</v>
      </c>
      <c r="K423" s="15" t="str">
        <f>IFERROR(VLOOKUP(A423,'Fichier source CGECP'!$A$1:$F$1259,5,FALSE),"")</f>
        <v>ONDULE RECUPERE VRAC - BALLE&lt;320 KG</v>
      </c>
      <c r="L423" s="33">
        <f>IFERROR(IF(COUNTIFS($A$3:$A422,$A423,$B$3:$B422,$B423,$C$3:$C422,$C423,$D$3:$D422,$D423,$E$3:$E422,$E423,$F$3:$F422,$F423)&gt;0,"",VLOOKUP(A423,'Fichier source CGECP'!$A$1:$F$1259,6,FALSE)),"")</f>
        <v>0.378</v>
      </c>
      <c r="M423" s="36">
        <f t="shared" si="35"/>
        <v>3.6019999999999999</v>
      </c>
      <c r="N423" s="35" t="str">
        <f t="shared" si="31"/>
        <v>Ok</v>
      </c>
      <c r="O423" s="35" t="str">
        <f t="shared" si="32"/>
        <v>Ecart</v>
      </c>
      <c r="P423" s="35" t="str">
        <f t="shared" si="33"/>
        <v>Ok</v>
      </c>
      <c r="Q423" s="35" t="str">
        <f t="shared" si="34"/>
        <v>Ecart</v>
      </c>
    </row>
    <row r="424" spans="1:17" ht="15.75" hidden="1" customHeight="1" x14ac:dyDescent="0.25">
      <c r="A424" s="12">
        <f>IFERROR(VLOOKUP('Requête 052'!$A423,'Requête 052'!$A$1:$F$2000,1,FALSE),"")</f>
        <v>5399</v>
      </c>
      <c r="B424" s="5" t="str">
        <f>IFERROR(VLOOKUP('Requête 052'!$A423,'Requête 052'!$A$1:$F$2000,2,FALSE),"")</f>
        <v>CGECP ST OUEN L AUMONE UVEND</v>
      </c>
      <c r="C424" s="14">
        <f>IFERROR(VLOOKUP('Requête 052'!$A423,'Requête 052'!$A$1:$F$2000,3,FALSE),"")</f>
        <v>43810</v>
      </c>
      <c r="D424" s="5" t="str">
        <f>IFERROR(VLOOKUP('Requête 052'!$A423,'Requête 052'!$A$1:$F$2000,4,FALSE),"")</f>
        <v>REFUS DE TRI</v>
      </c>
      <c r="E424" s="5" t="str">
        <f>IFERROR(VLOOKUP('Requête 052'!$A423,'Requête 052'!$A$1:$F$2000,5,FALSE),"")</f>
        <v>REFUS DE TRI</v>
      </c>
      <c r="F424" s="5">
        <f>IFERROR(VLOOKUP('Requête 052'!$A423,'Requête 052'!$A$1:$F$2000,6,FALSE),"")</f>
        <v>3.34</v>
      </c>
      <c r="G424" s="15" t="str">
        <f>IFERROR(VLOOKUP(A424,'Fichier source CGECP'!$A$1:$F$1259,1,FALSE),"")</f>
        <v/>
      </c>
      <c r="H424" s="15" t="str">
        <f>IFERROR(VLOOKUP(A424,'Fichier source CGECP'!$A$1:$F$1259,2,FALSE),"")</f>
        <v/>
      </c>
      <c r="I424" s="38" t="str">
        <f>IFERROR(VLOOKUP(A424,'Fichier source CGECP'!$A$1:$F$1259,3,FALSE),"")</f>
        <v/>
      </c>
      <c r="J424" s="15" t="str">
        <f>IFERROR(VLOOKUP(A424,'Fichier source CGECP'!$A$1:$F$1259,4,FALSE),"")</f>
        <v/>
      </c>
      <c r="K424" s="15" t="str">
        <f>IFERROR(VLOOKUP(A424,'Fichier source CGECP'!$A$1:$F$1259,5,FALSE),"")</f>
        <v/>
      </c>
      <c r="L424" s="33" t="str">
        <f>IFERROR(IF(COUNTIFS($A$3:$A423,$A424,$B$3:$B423,$B424,$C$3:$C423,$C424,$D$3:$D423,$D424,$E$3:$E423,$E424,$F$3:$F423,$F424)&gt;0,"",VLOOKUP(A424,'Fichier source CGECP'!$A$1:$F$1259,6,FALSE)),"")</f>
        <v/>
      </c>
      <c r="M424" s="36" t="str">
        <f t="shared" si="35"/>
        <v/>
      </c>
      <c r="N424" s="35" t="str">
        <f t="shared" si="31"/>
        <v>Ok</v>
      </c>
      <c r="O424" s="35" t="str">
        <f t="shared" si="32"/>
        <v>Ecart</v>
      </c>
      <c r="P424" s="35" t="str">
        <f t="shared" si="33"/>
        <v>Ok</v>
      </c>
      <c r="Q424" s="35" t="str">
        <f t="shared" si="34"/>
        <v>Ecart</v>
      </c>
    </row>
    <row r="425" spans="1:17" ht="15.75" hidden="1" customHeight="1" x14ac:dyDescent="0.25">
      <c r="A425" s="12">
        <f>IFERROR(VLOOKUP('Requête 052'!$A424,'Requête 052'!$A$1:$F$2000,1,FALSE),"")</f>
        <v>5405</v>
      </c>
      <c r="B425" s="5" t="str">
        <f>IFERROR(VLOOKUP('Requête 052'!$A424,'Requête 052'!$A$1:$F$2000,2,FALSE),"")</f>
        <v>CGECP ST OUEN L AUMONE TDI</v>
      </c>
      <c r="C425" s="14">
        <f>IFERROR(VLOOKUP('Requête 052'!$A424,'Requête 052'!$A$1:$F$2000,3,FALSE),"")</f>
        <v>43810</v>
      </c>
      <c r="D425" s="5" t="str">
        <f>IFERROR(VLOOKUP('Requête 052'!$A424,'Requête 052'!$A$1:$F$2000,4,FALSE),"")</f>
        <v>ENCOMBRANTS</v>
      </c>
      <c r="E425" s="5" t="str">
        <f>IFERROR(VLOOKUP('Requête 052'!$A424,'Requête 052'!$A$1:$F$2000,5,FALSE),"")</f>
        <v>ENCOMBRANTS</v>
      </c>
      <c r="F425" s="5">
        <f>IFERROR(VLOOKUP('Requête 052'!$A424,'Requête 052'!$A$1:$F$2000,6,FALSE),"")</f>
        <v>0.72</v>
      </c>
      <c r="G425" s="15">
        <f>IFERROR(VLOOKUP(A425,'Fichier source CGECP'!$A$1:$F$1259,1,FALSE),"")</f>
        <v>5405</v>
      </c>
      <c r="H425" s="15" t="str">
        <f>IFERROR(VLOOKUP(A425,'Fichier source CGECP'!$A$1:$F$1259,2,FALSE),"")</f>
        <v>CGECP</v>
      </c>
      <c r="I425" s="38">
        <f>IFERROR(VLOOKUP(A425,'Fichier source CGECP'!$A$1:$F$1259,3,FALSE),"")</f>
        <v>43810</v>
      </c>
      <c r="J425" s="15">
        <f>IFERROR(VLOOKUP(A425,'Fichier source CGECP'!$A$1:$F$1259,4,FALSE),"")</f>
        <v>0</v>
      </c>
      <c r="K425" s="15" t="str">
        <f>IFERROR(VLOOKUP(A425,'Fichier source CGECP'!$A$1:$F$1259,5,FALSE),"")</f>
        <v>DECHETS VERTS EN MELANGE</v>
      </c>
      <c r="L425" s="33">
        <f>IFERROR(IF(COUNTIFS($A$3:$A424,$A425,$B$3:$B424,$B425,$C$3:$C424,$C425,$D$3:$D424,$D425,$E$3:$E424,$E425,$F$3:$F424,$F425)&gt;0,"",VLOOKUP(A425,'Fichier source CGECP'!$A$1:$F$1259,6,FALSE)),"")</f>
        <v>3.64</v>
      </c>
      <c r="M425" s="36">
        <f t="shared" si="35"/>
        <v>-2.92</v>
      </c>
      <c r="N425" s="35" t="str">
        <f t="shared" si="31"/>
        <v>Ok</v>
      </c>
      <c r="O425" s="35" t="str">
        <f t="shared" si="32"/>
        <v>Ecart</v>
      </c>
      <c r="P425" s="35" t="str">
        <f t="shared" si="33"/>
        <v>Ecart</v>
      </c>
      <c r="Q425" s="35" t="str">
        <f t="shared" si="34"/>
        <v>Ecart</v>
      </c>
    </row>
    <row r="426" spans="1:17" ht="15.75" hidden="1" customHeight="1" x14ac:dyDescent="0.25">
      <c r="A426" s="12">
        <f>IFERROR(VLOOKUP('Requête 052'!$A425,'Requête 052'!$A$1:$F$2000,1,FALSE),"")</f>
        <v>5412</v>
      </c>
      <c r="B426" s="5" t="str">
        <f>IFERROR(VLOOKUP('Requête 052'!$A425,'Requête 052'!$A$1:$F$2000,2,FALSE),"")</f>
        <v>CGECP ST OUEN L AUMONE UVEND</v>
      </c>
      <c r="C426" s="14">
        <f>IFERROR(VLOOKUP('Requête 052'!$A425,'Requête 052'!$A$1:$F$2000,3,FALSE),"")</f>
        <v>43810</v>
      </c>
      <c r="D426" s="5" t="str">
        <f>IFERROR(VLOOKUP('Requête 052'!$A425,'Requête 052'!$A$1:$F$2000,4,FALSE),"")</f>
        <v>ORDURES MENAGERES</v>
      </c>
      <c r="E426" s="5" t="str">
        <f>IFERROR(VLOOKUP('Requête 052'!$A425,'Requête 052'!$A$1:$F$2000,5,FALSE),"")</f>
        <v>ORDURES MENAGERES</v>
      </c>
      <c r="F426" s="5">
        <f>IFERROR(VLOOKUP('Requête 052'!$A425,'Requête 052'!$A$1:$F$2000,6,FALSE),"")</f>
        <v>2.46</v>
      </c>
      <c r="G426" s="15">
        <f>IFERROR(VLOOKUP(A426,'Fichier source CGECP'!$A$1:$F$1259,1,FALSE),"")</f>
        <v>5412</v>
      </c>
      <c r="H426" s="15" t="str">
        <f>IFERROR(VLOOKUP(A426,'Fichier source CGECP'!$A$1:$F$1259,2,FALSE),"")</f>
        <v>CGECP</v>
      </c>
      <c r="I426" s="38">
        <f>IFERROR(VLOOKUP(A426,'Fichier source CGECP'!$A$1:$F$1259,3,FALSE),"")</f>
        <v>43810</v>
      </c>
      <c r="J426" s="15">
        <f>IFERROR(VLOOKUP(A426,'Fichier source CGECP'!$A$1:$F$1259,4,FALSE),"")</f>
        <v>0</v>
      </c>
      <c r="K426" s="15" t="str">
        <f>IFERROR(VLOOKUP(A426,'Fichier source CGECP'!$A$1:$F$1259,5,FALSE),"")</f>
        <v>ORDURES MENAGERES</v>
      </c>
      <c r="L426" s="33">
        <f>IFERROR(IF(COUNTIFS($A$3:$A425,$A426,$B$3:$B425,$B426,$C$3:$C425,$C426,$D$3:$D425,$D426,$E$3:$E425,$E426,$F$3:$F425,$F426)&gt;0,"",VLOOKUP(A426,'Fichier source CGECP'!$A$1:$F$1259,6,FALSE)),"")</f>
        <v>3.02</v>
      </c>
      <c r="M426" s="36">
        <f t="shared" si="35"/>
        <v>-0.56000000000000005</v>
      </c>
      <c r="N426" s="35" t="str">
        <f t="shared" si="31"/>
        <v>Ok</v>
      </c>
      <c r="O426" s="35" t="str">
        <f t="shared" si="32"/>
        <v>Ok</v>
      </c>
      <c r="P426" s="35" t="str">
        <f t="shared" si="33"/>
        <v>Ecart</v>
      </c>
      <c r="Q426" s="35" t="str">
        <f t="shared" si="34"/>
        <v>Ecart</v>
      </c>
    </row>
    <row r="427" spans="1:17" ht="15.75" hidden="1" customHeight="1" x14ac:dyDescent="0.25">
      <c r="A427" s="12">
        <f>IFERROR(VLOOKUP('Requête 052'!$A426,'Requête 052'!$A$1:$F$2000,1,FALSE),"")</f>
        <v>5414</v>
      </c>
      <c r="B427" s="5" t="str">
        <f>IFERROR(VLOOKUP('Requête 052'!$A426,'Requête 052'!$A$1:$F$2000,2,FALSE),"")</f>
        <v>CGECP ST OUEN L AUMONE UVEND</v>
      </c>
      <c r="C427" s="14">
        <f>IFERROR(VLOOKUP('Requête 052'!$A426,'Requête 052'!$A$1:$F$2000,3,FALSE),"")</f>
        <v>43810</v>
      </c>
      <c r="D427" s="5" t="str">
        <f>IFERROR(VLOOKUP('Requête 052'!$A426,'Requête 052'!$A$1:$F$2000,4,FALSE),"")</f>
        <v>DECHET A INCINERER</v>
      </c>
      <c r="E427" s="5" t="str">
        <f>IFERROR(VLOOKUP('Requête 052'!$A426,'Requête 052'!$A$1:$F$2000,5,FALSE),"")</f>
        <v>DECHET A INCINERER</v>
      </c>
      <c r="F427" s="5">
        <f>IFERROR(VLOOKUP('Requête 052'!$A426,'Requête 052'!$A$1:$F$2000,6,FALSE),"")</f>
        <v>0.873</v>
      </c>
      <c r="G427" s="15">
        <f>IFERROR(VLOOKUP(A427,'Fichier source CGECP'!$A$1:$F$1259,1,FALSE),"")</f>
        <v>5414</v>
      </c>
      <c r="H427" s="15" t="str">
        <f>IFERROR(VLOOKUP(A427,'Fichier source CGECP'!$A$1:$F$1259,2,FALSE),"")</f>
        <v>CGECP</v>
      </c>
      <c r="I427" s="38">
        <f>IFERROR(VLOOKUP(A427,'Fichier source CGECP'!$A$1:$F$1259,3,FALSE),"")</f>
        <v>43810</v>
      </c>
      <c r="J427" s="15">
        <f>IFERROR(VLOOKUP(A427,'Fichier source CGECP'!$A$1:$F$1259,4,FALSE),"")</f>
        <v>0</v>
      </c>
      <c r="K427" s="15" t="str">
        <f>IFERROR(VLOOKUP(A427,'Fichier source CGECP'!$A$1:$F$1259,5,FALSE),"")</f>
        <v>DECHET A INCINERER TRI</v>
      </c>
      <c r="L427" s="33">
        <f>IFERROR(IF(COUNTIFS($A$3:$A426,$A427,$B$3:$B426,$B427,$C$3:$C426,$C427,$D$3:$D426,$D427,$E$3:$E426,$E427,$F$3:$F426,$F427)&gt;0,"",VLOOKUP(A427,'Fichier source CGECP'!$A$1:$F$1259,6,FALSE)),"")</f>
        <v>1.6</v>
      </c>
      <c r="M427" s="36">
        <f t="shared" si="35"/>
        <v>-0.72700000000000009</v>
      </c>
      <c r="N427" s="35" t="str">
        <f t="shared" si="31"/>
        <v>Ok</v>
      </c>
      <c r="O427" s="35" t="str">
        <f t="shared" si="32"/>
        <v>Ecart</v>
      </c>
      <c r="P427" s="35" t="str">
        <f t="shared" si="33"/>
        <v>Ecart</v>
      </c>
      <c r="Q427" s="35" t="str">
        <f t="shared" si="34"/>
        <v>Ecart</v>
      </c>
    </row>
    <row r="428" spans="1:17" ht="15.75" hidden="1" customHeight="1" x14ac:dyDescent="0.25">
      <c r="A428" s="12">
        <f>IFERROR(VLOOKUP('Requête 052'!$A427,'Requête 052'!$A$1:$F$2000,1,FALSE),"")</f>
        <v>5416</v>
      </c>
      <c r="B428" s="5" t="str">
        <f>IFERROR(VLOOKUP('Requête 052'!$A427,'Requête 052'!$A$1:$F$2000,2,FALSE),"")</f>
        <v>CGECP ST OUEN L AUMONE TDI</v>
      </c>
      <c r="C428" s="14">
        <f>IFERROR(VLOOKUP('Requête 052'!$A427,'Requête 052'!$A$1:$F$2000,3,FALSE),"")</f>
        <v>43810</v>
      </c>
      <c r="D428" s="5" t="str">
        <f>IFERROR(VLOOKUP('Requête 052'!$A427,'Requête 052'!$A$1:$F$2000,4,FALSE),"")</f>
        <v>DECHETS INDUSTRIELS BANALS</v>
      </c>
      <c r="E428" s="5" t="str">
        <f>IFERROR(VLOOKUP('Requête 052'!$A427,'Requête 052'!$A$1:$F$2000,5,FALSE),"")</f>
        <v>DECHETS INDUSTRIELS BANALS</v>
      </c>
      <c r="F428" s="5">
        <f>IFERROR(VLOOKUP('Requête 052'!$A427,'Requête 052'!$A$1:$F$2000,6,FALSE),"")</f>
        <v>1.28</v>
      </c>
      <c r="G428" s="15">
        <f>IFERROR(VLOOKUP(A428,'Fichier source CGECP'!$A$1:$F$1259,1,FALSE),"")</f>
        <v>5416</v>
      </c>
      <c r="H428" s="15" t="str">
        <f>IFERROR(VLOOKUP(A428,'Fichier source CGECP'!$A$1:$F$1259,2,FALSE),"")</f>
        <v>CGECP</v>
      </c>
      <c r="I428" s="38">
        <f>IFERROR(VLOOKUP(A428,'Fichier source CGECP'!$A$1:$F$1259,3,FALSE),"")</f>
        <v>43810</v>
      </c>
      <c r="J428" s="15" t="str">
        <f>IFERROR(VLOOKUP(A428,'Fichier source CGECP'!$A$1:$F$1259,4,FALSE),"")</f>
        <v>DECHETS INDUSTRIELS BANALS</v>
      </c>
      <c r="K428" s="15" t="str">
        <f>IFERROR(VLOOKUP(A428,'Fichier source CGECP'!$A$1:$F$1259,5,FALSE),"")</f>
        <v>DECHETS INDUSTRIELS BANALS</v>
      </c>
      <c r="L428" s="33">
        <f>IFERROR(IF(COUNTIFS($A$3:$A427,$A428,$B$3:$B427,$B428,$C$3:$C427,$C428,$D$3:$D427,$D428,$E$3:$E427,$E428,$F$3:$F427,$F428)&gt;0,"",VLOOKUP(A428,'Fichier source CGECP'!$A$1:$F$1259,6,FALSE)),"")</f>
        <v>9.3800000000000008</v>
      </c>
      <c r="M428" s="36">
        <f t="shared" si="35"/>
        <v>-8.1000000000000014</v>
      </c>
      <c r="N428" s="35" t="str">
        <f t="shared" si="31"/>
        <v>Ok</v>
      </c>
      <c r="O428" s="35" t="str">
        <f t="shared" si="32"/>
        <v>Ok</v>
      </c>
      <c r="P428" s="35" t="str">
        <f t="shared" si="33"/>
        <v>Ecart</v>
      </c>
      <c r="Q428" s="35" t="str">
        <f t="shared" si="34"/>
        <v>Ecart</v>
      </c>
    </row>
    <row r="429" spans="1:17" ht="15.75" hidden="1" customHeight="1" x14ac:dyDescent="0.25">
      <c r="A429" s="12">
        <f>IFERROR(VLOOKUP('Requête 052'!$A428,'Requête 052'!$A$1:$F$2000,1,FALSE),"")</f>
        <v>5417</v>
      </c>
      <c r="B429" s="5" t="str">
        <f>IFERROR(VLOOKUP('Requête 052'!$A428,'Requête 052'!$A$1:$F$2000,2,FALSE),"")</f>
        <v>CGECP ST OUEN L AUMONE TDI</v>
      </c>
      <c r="C429" s="14">
        <f>IFERROR(VLOOKUP('Requête 052'!$A428,'Requête 052'!$A$1:$F$2000,3,FALSE),"")</f>
        <v>43810</v>
      </c>
      <c r="D429" s="5" t="str">
        <f>IFERROR(VLOOKUP('Requête 052'!$A428,'Requête 052'!$A$1:$F$2000,4,FALSE),"")</f>
        <v>ENCOMBRANTS</v>
      </c>
      <c r="E429" s="5" t="str">
        <f>IFERROR(VLOOKUP('Requête 052'!$A428,'Requête 052'!$A$1:$F$2000,5,FALSE),"")</f>
        <v>ENCOMBRANTS</v>
      </c>
      <c r="F429" s="5">
        <f>IFERROR(VLOOKUP('Requête 052'!$A428,'Requête 052'!$A$1:$F$2000,6,FALSE),"")</f>
        <v>0.7</v>
      </c>
      <c r="G429" s="15">
        <f>IFERROR(VLOOKUP(A429,'Fichier source CGECP'!$A$1:$F$1259,1,FALSE),"")</f>
        <v>5417</v>
      </c>
      <c r="H429" s="15" t="str">
        <f>IFERROR(VLOOKUP(A429,'Fichier source CGECP'!$A$1:$F$1259,2,FALSE),"")</f>
        <v>CGECP</v>
      </c>
      <c r="I429" s="38">
        <f>IFERROR(VLOOKUP(A429,'Fichier source CGECP'!$A$1:$F$1259,3,FALSE),"")</f>
        <v>43810</v>
      </c>
      <c r="J429" s="15">
        <f>IFERROR(VLOOKUP(A429,'Fichier source CGECP'!$A$1:$F$1259,4,FALSE),"")</f>
        <v>0</v>
      </c>
      <c r="K429" s="15" t="str">
        <f>IFERROR(VLOOKUP(A429,'Fichier source CGECP'!$A$1:$F$1259,5,FALSE),"")</f>
        <v>ENCOMBRANTS</v>
      </c>
      <c r="L429" s="33">
        <f>IFERROR(IF(COUNTIFS($A$3:$A428,$A429,$B$3:$B428,$B429,$C$3:$C428,$C429,$D$3:$D428,$D429,$E$3:$E428,$E429,$F$3:$F428,$F429)&gt;0,"",VLOOKUP(A429,'Fichier source CGECP'!$A$1:$F$1259,6,FALSE)),"")</f>
        <v>3.7</v>
      </c>
      <c r="M429" s="36">
        <f t="shared" si="35"/>
        <v>-3</v>
      </c>
      <c r="N429" s="35" t="str">
        <f t="shared" si="31"/>
        <v>Ok</v>
      </c>
      <c r="O429" s="35" t="str">
        <f t="shared" si="32"/>
        <v>Ok</v>
      </c>
      <c r="P429" s="35" t="str">
        <f t="shared" si="33"/>
        <v>Ecart</v>
      </c>
      <c r="Q429" s="35" t="str">
        <f t="shared" si="34"/>
        <v>Ecart</v>
      </c>
    </row>
    <row r="430" spans="1:17" ht="15.75" hidden="1" customHeight="1" x14ac:dyDescent="0.25">
      <c r="A430" s="12">
        <f>IFERROR(VLOOKUP('Requête 052'!$A429,'Requête 052'!$A$1:$F$2000,1,FALSE),"")</f>
        <v>5419</v>
      </c>
      <c r="B430" s="5" t="str">
        <f>IFERROR(VLOOKUP('Requête 052'!$A429,'Requête 052'!$A$1:$F$2000,2,FALSE),"")</f>
        <v>CGECP ST OUEN L AUMONE TDI</v>
      </c>
      <c r="C430" s="14">
        <f>IFERROR(VLOOKUP('Requête 052'!$A429,'Requête 052'!$A$1:$F$2000,3,FALSE),"")</f>
        <v>43810</v>
      </c>
      <c r="D430" s="5" t="str">
        <f>IFERROR(VLOOKUP('Requête 052'!$A429,'Requête 052'!$A$1:$F$2000,4,FALSE),"")</f>
        <v>DECHETS INDUSTRIELS BANALS</v>
      </c>
      <c r="E430" s="5" t="str">
        <f>IFERROR(VLOOKUP('Requête 052'!$A429,'Requête 052'!$A$1:$F$2000,5,FALSE),"")</f>
        <v>DECHETS INDUSTRIELS BANALS</v>
      </c>
      <c r="F430" s="5">
        <f>IFERROR(VLOOKUP('Requête 052'!$A429,'Requête 052'!$A$1:$F$2000,6,FALSE),"")</f>
        <v>0.98</v>
      </c>
      <c r="G430" s="15">
        <f>IFERROR(VLOOKUP(A430,'Fichier source CGECP'!$A$1:$F$1259,1,FALSE),"")</f>
        <v>5419</v>
      </c>
      <c r="H430" s="15" t="str">
        <f>IFERROR(VLOOKUP(A430,'Fichier source CGECP'!$A$1:$F$1259,2,FALSE),"")</f>
        <v>CGECP</v>
      </c>
      <c r="I430" s="46">
        <f>IFERROR(VLOOKUP(A430,'Fichier source CGECP'!$A$1:$F$1259,3,FALSE),"")</f>
        <v>43810</v>
      </c>
      <c r="J430" s="15" t="str">
        <f>IFERROR(VLOOKUP(A430,'Fichier source CGECP'!$A$1:$F$1259,4,FALSE),"")</f>
        <v>DECHETS INDUSTRIELS BANALS</v>
      </c>
      <c r="K430" s="15" t="str">
        <f>IFERROR(VLOOKUP(A430,'Fichier source CGECP'!$A$1:$F$1259,5,FALSE),"")</f>
        <v>DECHETS INDUSTRIELS BANALS</v>
      </c>
      <c r="L430" s="33">
        <f>IFERROR(IF(COUNTIFS($A$3:$A429,$A430,$B$3:$B429,$B430,$C$3:$C429,$C430,$D$3:$D429,$D430,$E$3:$E429,$E430,$F$3:$F429,$F430)&gt;0,"",VLOOKUP(A430,'Fichier source CGECP'!$A$1:$F$1259,6,FALSE)),"")</f>
        <v>0.6</v>
      </c>
      <c r="M430" s="36">
        <f t="shared" si="35"/>
        <v>0.38</v>
      </c>
      <c r="N430" s="35" t="str">
        <f t="shared" si="31"/>
        <v>Ok</v>
      </c>
      <c r="O430" s="35" t="str">
        <f t="shared" si="32"/>
        <v>Ok</v>
      </c>
      <c r="P430" s="35" t="str">
        <f t="shared" si="33"/>
        <v>Ok</v>
      </c>
      <c r="Q430" s="35" t="str">
        <f t="shared" si="34"/>
        <v>Ok</v>
      </c>
    </row>
    <row r="431" spans="1:17" ht="15.75" hidden="1" customHeight="1" x14ac:dyDescent="0.25">
      <c r="A431" s="12">
        <f>IFERROR(VLOOKUP('Requête 052'!$A430,'Requête 052'!$A$1:$F$2000,1,FALSE),"")</f>
        <v>5420</v>
      </c>
      <c r="B431" s="5" t="str">
        <f>IFERROR(VLOOKUP('Requête 052'!$A430,'Requête 052'!$A$1:$F$2000,2,FALSE),"")</f>
        <v>CGECP ST OUEN L AUMONE TDI</v>
      </c>
      <c r="C431" s="14">
        <f>IFERROR(VLOOKUP('Requête 052'!$A430,'Requête 052'!$A$1:$F$2000,3,FALSE),"")</f>
        <v>43810</v>
      </c>
      <c r="D431" s="5" t="str">
        <f>IFERROR(VLOOKUP('Requête 052'!$A430,'Requête 052'!$A$1:$F$2000,4,FALSE),"")</f>
        <v>BOIS D'EMBALLAGE</v>
      </c>
      <c r="E431" s="5" t="str">
        <f>IFERROR(VLOOKUP('Requête 052'!$A430,'Requête 052'!$A$1:$F$2000,5,FALSE),"")</f>
        <v>BOIS D'EMBALLAGE</v>
      </c>
      <c r="F431" s="5">
        <f>IFERROR(VLOOKUP('Requête 052'!$A430,'Requête 052'!$A$1:$F$2000,6,FALSE),"")</f>
        <v>1.46</v>
      </c>
      <c r="G431" s="15">
        <f>IFERROR(VLOOKUP(A431,'Fichier source CGECP'!$A$1:$F$1259,1,FALSE),"")</f>
        <v>5420</v>
      </c>
      <c r="H431" s="15" t="str">
        <f>IFERROR(VLOOKUP(A431,'Fichier source CGECP'!$A$1:$F$1259,2,FALSE),"")</f>
        <v>CGECP</v>
      </c>
      <c r="I431" s="38">
        <f>IFERROR(VLOOKUP(A431,'Fichier source CGECP'!$A$1:$F$1259,3,FALSE),"")</f>
        <v>43810</v>
      </c>
      <c r="J431" s="15" t="str">
        <f>IFERROR(VLOOKUP(A431,'Fichier source CGECP'!$A$1:$F$1259,4,FALSE),"")</f>
        <v>CARTONS ET SACHES PLAST - 1.04.00</v>
      </c>
      <c r="K431" s="15" t="str">
        <f>IFERROR(VLOOKUP(A431,'Fichier source CGECP'!$A$1:$F$1259,5,FALSE),"")</f>
        <v>CARTONS ET SACHES PLAST - 1.04.00</v>
      </c>
      <c r="L431" s="33">
        <f>IFERROR(IF(COUNTIFS($A$3:$A430,$A431,$B$3:$B430,$B431,$C$3:$C430,$C431,$D$3:$D430,$D431,$E$3:$E430,$E431,$F$3:$F430,$F431)&gt;0,"",VLOOKUP(A431,'Fichier source CGECP'!$A$1:$F$1259,6,FALSE)),"")</f>
        <v>7.0000000000000007E-2</v>
      </c>
      <c r="M431" s="36">
        <f t="shared" si="35"/>
        <v>1.39</v>
      </c>
      <c r="N431" s="35" t="str">
        <f t="shared" si="31"/>
        <v>Ok</v>
      </c>
      <c r="O431" s="35" t="str">
        <f t="shared" si="32"/>
        <v>Ecart</v>
      </c>
      <c r="P431" s="35" t="str">
        <f t="shared" si="33"/>
        <v>Ok</v>
      </c>
      <c r="Q431" s="35" t="str">
        <f t="shared" si="34"/>
        <v>Ecart</v>
      </c>
    </row>
    <row r="432" spans="1:17" ht="15.75" hidden="1" customHeight="1" x14ac:dyDescent="0.25">
      <c r="A432" s="12">
        <f>IFERROR(VLOOKUP('Requête 052'!$A431,'Requête 052'!$A$1:$F$2000,1,FALSE),"")</f>
        <v>5424</v>
      </c>
      <c r="B432" s="5" t="str">
        <f>IFERROR(VLOOKUP('Requête 052'!$A431,'Requête 052'!$A$1:$F$2000,2,FALSE),"")</f>
        <v>CGECP ST OUEN L AUMONE UVEND</v>
      </c>
      <c r="C432" s="14">
        <f>IFERROR(VLOOKUP('Requête 052'!$A431,'Requête 052'!$A$1:$F$2000,3,FALSE),"")</f>
        <v>43810</v>
      </c>
      <c r="D432" s="5" t="str">
        <f>IFERROR(VLOOKUP('Requête 052'!$A431,'Requête 052'!$A$1:$F$2000,4,FALSE),"")</f>
        <v>DECHET A INCINERER TRI</v>
      </c>
      <c r="E432" s="5" t="str">
        <f>IFERROR(VLOOKUP('Requête 052'!$A431,'Requête 052'!$A$1:$F$2000,5,FALSE),"")</f>
        <v>DECHET A INCINERER TRI</v>
      </c>
      <c r="F432" s="5">
        <f>IFERROR(VLOOKUP('Requête 052'!$A431,'Requête 052'!$A$1:$F$2000,6,FALSE),"")</f>
        <v>1.0669999999999999</v>
      </c>
      <c r="G432" s="15">
        <f>IFERROR(VLOOKUP(A432,'Fichier source CGECP'!$A$1:$F$1259,1,FALSE),"")</f>
        <v>5424</v>
      </c>
      <c r="H432" s="15" t="str">
        <f>IFERROR(VLOOKUP(A432,'Fichier source CGECP'!$A$1:$F$1259,2,FALSE),"")</f>
        <v>CGECP</v>
      </c>
      <c r="I432" s="38">
        <f>IFERROR(VLOOKUP(A432,'Fichier source CGECP'!$A$1:$F$1259,3,FALSE),"")</f>
        <v>43810</v>
      </c>
      <c r="J432" s="15" t="str">
        <f>IFERROR(VLOOKUP(A432,'Fichier source CGECP'!$A$1:$F$1259,4,FALSE),"")</f>
        <v>DECHETS INDUSTRIELS A TRIER</v>
      </c>
      <c r="K432" s="15" t="str">
        <f>IFERROR(VLOOKUP(A432,'Fichier source CGECP'!$A$1:$F$1259,5,FALSE),"")</f>
        <v>DECHETS INDUSTRIELS A TRIER</v>
      </c>
      <c r="L432" s="33">
        <f>IFERROR(IF(COUNTIFS($A$3:$A431,$A432,$B$3:$B431,$B432,$C$3:$C431,$C432,$D$3:$D431,$D432,$E$3:$E431,$E432,$F$3:$F431,$F432)&gt;0,"",VLOOKUP(A432,'Fichier source CGECP'!$A$1:$F$1259,6,FALSE)),"")</f>
        <v>4.4800000000000004</v>
      </c>
      <c r="M432" s="36">
        <f t="shared" si="35"/>
        <v>-3.4130000000000003</v>
      </c>
      <c r="N432" s="35" t="str">
        <f t="shared" si="31"/>
        <v>Ok</v>
      </c>
      <c r="O432" s="35" t="str">
        <f t="shared" si="32"/>
        <v>Ecart</v>
      </c>
      <c r="P432" s="35" t="str">
        <f t="shared" si="33"/>
        <v>Ecart</v>
      </c>
      <c r="Q432" s="35" t="str">
        <f t="shared" si="34"/>
        <v>Ecart</v>
      </c>
    </row>
    <row r="433" spans="1:17" ht="15.75" hidden="1" customHeight="1" x14ac:dyDescent="0.25">
      <c r="A433" s="12">
        <f>IFERROR(VLOOKUP('Requête 052'!$A432,'Requête 052'!$A$1:$F$2000,1,FALSE),"")</f>
        <v>5427</v>
      </c>
      <c r="B433" s="5" t="str">
        <f>IFERROR(VLOOKUP('Requête 052'!$A432,'Requête 052'!$A$1:$F$2000,2,FALSE),"")</f>
        <v>CGECP ST OUEN L AUMONE TDI</v>
      </c>
      <c r="C433" s="14">
        <f>IFERROR(VLOOKUP('Requête 052'!$A432,'Requête 052'!$A$1:$F$2000,3,FALSE),"")</f>
        <v>43810</v>
      </c>
      <c r="D433" s="5" t="str">
        <f>IFERROR(VLOOKUP('Requête 052'!$A432,'Requête 052'!$A$1:$F$2000,4,FALSE),"")</f>
        <v>MATIERE VALO EN MELANGE</v>
      </c>
      <c r="E433" s="5" t="str">
        <f>IFERROR(VLOOKUP('Requête 052'!$A432,'Requête 052'!$A$1:$F$2000,5,FALSE),"")</f>
        <v>DECHETS INDUSTRIELS BANALS</v>
      </c>
      <c r="F433" s="5">
        <f>IFERROR(VLOOKUP('Requête 052'!$A432,'Requête 052'!$A$1:$F$2000,6,FALSE),"")</f>
        <v>0.98</v>
      </c>
      <c r="G433" s="15">
        <f>IFERROR(VLOOKUP(A433,'Fichier source CGECP'!$A$1:$F$1259,1,FALSE),"")</f>
        <v>5427</v>
      </c>
      <c r="H433" s="15" t="str">
        <f>IFERROR(VLOOKUP(A433,'Fichier source CGECP'!$A$1:$F$1259,2,FALSE),"")</f>
        <v>CGECP</v>
      </c>
      <c r="I433" s="38">
        <f>IFERROR(VLOOKUP(A433,'Fichier source CGECP'!$A$1:$F$1259,3,FALSE),"")</f>
        <v>43810</v>
      </c>
      <c r="J433" s="15" t="str">
        <f>IFERROR(VLOOKUP(A433,'Fichier source CGECP'!$A$1:$F$1259,4,FALSE),"")</f>
        <v>MATIERE VALO EN MELANGE</v>
      </c>
      <c r="K433" s="15" t="str">
        <f>IFERROR(VLOOKUP(A433,'Fichier source CGECP'!$A$1:$F$1259,5,FALSE),"")</f>
        <v>MATIERE VALO EN MELANGE</v>
      </c>
      <c r="L433" s="33">
        <f>IFERROR(IF(COUNTIFS($A$3:$A432,$A433,$B$3:$B432,$B433,$C$3:$C432,$C433,$D$3:$D432,$D433,$E$3:$E432,$E433,$F$3:$F432,$F433)&gt;0,"",VLOOKUP(A433,'Fichier source CGECP'!$A$1:$F$1259,6,FALSE)),"")</f>
        <v>0.36</v>
      </c>
      <c r="M433" s="36">
        <f t="shared" si="35"/>
        <v>0.62</v>
      </c>
      <c r="N433" s="35" t="str">
        <f t="shared" si="31"/>
        <v>Ok</v>
      </c>
      <c r="O433" s="35" t="str">
        <f t="shared" si="32"/>
        <v>Ecart</v>
      </c>
      <c r="P433" s="35" t="str">
        <f t="shared" si="33"/>
        <v>Ok</v>
      </c>
      <c r="Q433" s="35" t="str">
        <f t="shared" si="34"/>
        <v>Ecart</v>
      </c>
    </row>
    <row r="434" spans="1:17" ht="15.75" hidden="1" customHeight="1" x14ac:dyDescent="0.25">
      <c r="A434" s="12">
        <f>IFERROR(VLOOKUP('Requête 052'!$A433,'Requête 052'!$A$1:$F$2000,1,FALSE),"")</f>
        <v>5431</v>
      </c>
      <c r="B434" s="5" t="str">
        <f>IFERROR(VLOOKUP('Requête 052'!$A433,'Requête 052'!$A$1:$F$2000,2,FALSE),"")</f>
        <v>CGECP ST OUEN L AUMONE UVEND</v>
      </c>
      <c r="C434" s="14">
        <f>IFERROR(VLOOKUP('Requête 052'!$A433,'Requête 052'!$A$1:$F$2000,3,FALSE),"")</f>
        <v>43810</v>
      </c>
      <c r="D434" s="5" t="str">
        <f>IFERROR(VLOOKUP('Requête 052'!$A433,'Requête 052'!$A$1:$F$2000,4,FALSE),"")</f>
        <v>ORDURES MENAGERES</v>
      </c>
      <c r="E434" s="5" t="str">
        <f>IFERROR(VLOOKUP('Requête 052'!$A433,'Requête 052'!$A$1:$F$2000,5,FALSE),"")</f>
        <v>ORDURES MENAGERES</v>
      </c>
      <c r="F434" s="5">
        <f>IFERROR(VLOOKUP('Requête 052'!$A433,'Requête 052'!$A$1:$F$2000,6,FALSE),"")</f>
        <v>7.9</v>
      </c>
      <c r="G434" s="15">
        <f>IFERROR(VLOOKUP(A434,'Fichier source CGECP'!$A$1:$F$1259,1,FALSE),"")</f>
        <v>5431</v>
      </c>
      <c r="H434" s="15" t="str">
        <f>IFERROR(VLOOKUP(A434,'Fichier source CGECP'!$A$1:$F$1259,2,FALSE),"")</f>
        <v>CGECP</v>
      </c>
      <c r="I434" s="46">
        <f>IFERROR(VLOOKUP(A434,'Fichier source CGECP'!$A$1:$F$1259,3,FALSE),"")</f>
        <v>43810</v>
      </c>
      <c r="J434" s="15">
        <f>IFERROR(VLOOKUP(A434,'Fichier source CGECP'!$A$1:$F$1259,4,FALSE),"")</f>
        <v>0</v>
      </c>
      <c r="K434" s="15" t="str">
        <f>IFERROR(VLOOKUP(A434,'Fichier source CGECP'!$A$1:$F$1259,5,FALSE),"")</f>
        <v>ORDURES MENAGERES</v>
      </c>
      <c r="L434" s="33">
        <f>IFERROR(IF(COUNTIFS($A$3:$A433,$A434,$B$3:$B433,$B434,$C$3:$C433,$C434,$D$3:$D433,$D434,$E$3:$E433,$E434,$F$3:$F433,$F434)&gt;0,"",VLOOKUP(A434,'Fichier source CGECP'!$A$1:$F$1259,6,FALSE)),"")</f>
        <v>1.46</v>
      </c>
      <c r="M434" s="36">
        <f t="shared" si="35"/>
        <v>6.44</v>
      </c>
      <c r="N434" s="35" t="str">
        <f t="shared" si="31"/>
        <v>Ok</v>
      </c>
      <c r="O434" s="35" t="str">
        <f t="shared" si="32"/>
        <v>Ok</v>
      </c>
      <c r="P434" s="35" t="str">
        <f t="shared" si="33"/>
        <v>Ok</v>
      </c>
      <c r="Q434" s="35" t="str">
        <f t="shared" si="34"/>
        <v>Ok</v>
      </c>
    </row>
    <row r="435" spans="1:17" ht="15.75" hidden="1" customHeight="1" x14ac:dyDescent="0.25">
      <c r="A435" s="12">
        <f>IFERROR(VLOOKUP('Requête 052'!$A434,'Requête 052'!$A$1:$F$2000,1,FALSE),"")</f>
        <v>5438</v>
      </c>
      <c r="B435" s="5" t="str">
        <f>IFERROR(VLOOKUP('Requête 052'!$A434,'Requête 052'!$A$1:$F$2000,2,FALSE),"")</f>
        <v>CGECP ST OUEN L AUMONE UVEND</v>
      </c>
      <c r="C435" s="14">
        <f>IFERROR(VLOOKUP('Requête 052'!$A434,'Requête 052'!$A$1:$F$2000,3,FALSE),"")</f>
        <v>43810</v>
      </c>
      <c r="D435" s="5" t="str">
        <f>IFERROR(VLOOKUP('Requête 052'!$A434,'Requête 052'!$A$1:$F$2000,4,FALSE),"")</f>
        <v>ORDURES MENAGERES</v>
      </c>
      <c r="E435" s="5" t="str">
        <f>IFERROR(VLOOKUP('Requête 052'!$A434,'Requête 052'!$A$1:$F$2000,5,FALSE),"")</f>
        <v>ORDURES MENAGERES</v>
      </c>
      <c r="F435" s="5">
        <f>IFERROR(VLOOKUP('Requête 052'!$A434,'Requête 052'!$A$1:$F$2000,6,FALSE),"")</f>
        <v>8.1999999999999993</v>
      </c>
      <c r="G435" s="15">
        <f>IFERROR(VLOOKUP(A435,'Fichier source CGECP'!$A$1:$F$1259,1,FALSE),"")</f>
        <v>5438</v>
      </c>
      <c r="H435" s="15" t="str">
        <f>IFERROR(VLOOKUP(A435,'Fichier source CGECP'!$A$1:$F$1259,2,FALSE),"")</f>
        <v>CGECP</v>
      </c>
      <c r="I435" s="46">
        <f>IFERROR(VLOOKUP(A435,'Fichier source CGECP'!$A$1:$F$1259,3,FALSE),"")</f>
        <v>43810</v>
      </c>
      <c r="J435" s="15">
        <f>IFERROR(VLOOKUP(A435,'Fichier source CGECP'!$A$1:$F$1259,4,FALSE),"")</f>
        <v>0</v>
      </c>
      <c r="K435" s="15" t="str">
        <f>IFERROR(VLOOKUP(A435,'Fichier source CGECP'!$A$1:$F$1259,5,FALSE),"")</f>
        <v>ORDURES MENAGERES</v>
      </c>
      <c r="L435" s="33">
        <f>IFERROR(IF(COUNTIFS($A$3:$A434,$A435,$B$3:$B434,$B435,$C$3:$C434,$C435,$D$3:$D434,$D435,$E$3:$E434,$E435,$F$3:$F434,$F435)&gt;0,"",VLOOKUP(A435,'Fichier source CGECP'!$A$1:$F$1259,6,FALSE)),"")</f>
        <v>4.5</v>
      </c>
      <c r="M435" s="36">
        <f t="shared" si="35"/>
        <v>3.6999999999999993</v>
      </c>
      <c r="N435" s="35" t="str">
        <f t="shared" si="31"/>
        <v>Ok</v>
      </c>
      <c r="O435" s="35" t="str">
        <f t="shared" si="32"/>
        <v>Ok</v>
      </c>
      <c r="P435" s="35" t="str">
        <f t="shared" si="33"/>
        <v>Ok</v>
      </c>
      <c r="Q435" s="35" t="str">
        <f t="shared" si="34"/>
        <v>Ok</v>
      </c>
    </row>
    <row r="436" spans="1:17" ht="15.75" hidden="1" customHeight="1" x14ac:dyDescent="0.25">
      <c r="A436" s="12">
        <f>IFERROR(VLOOKUP('Requête 052'!$A435,'Requête 052'!$A$1:$F$2000,1,FALSE),"")</f>
        <v>5439</v>
      </c>
      <c r="B436" s="5" t="str">
        <f>IFERROR(VLOOKUP('Requête 052'!$A435,'Requête 052'!$A$1:$F$2000,2,FALSE),"")</f>
        <v>CGECP ST OUEN L AUMONE TDI</v>
      </c>
      <c r="C436" s="14">
        <f>IFERROR(VLOOKUP('Requête 052'!$A435,'Requête 052'!$A$1:$F$2000,3,FALSE),"")</f>
        <v>43810</v>
      </c>
      <c r="D436" s="5" t="str">
        <f>IFERROR(VLOOKUP('Requête 052'!$A435,'Requête 052'!$A$1:$F$2000,4,FALSE),"")</f>
        <v>BOIS D'EMBALLAGES BRUTS</v>
      </c>
      <c r="E436" s="5" t="str">
        <f>IFERROR(VLOOKUP('Requête 052'!$A435,'Requête 052'!$A$1:$F$2000,5,FALSE),"")</f>
        <v>BOIS D'EMBALLAGES BRUTS</v>
      </c>
      <c r="F436" s="5">
        <f>IFERROR(VLOOKUP('Requête 052'!$A435,'Requête 052'!$A$1:$F$2000,6,FALSE),"")</f>
        <v>3.2</v>
      </c>
      <c r="G436" s="15">
        <f>IFERROR(VLOOKUP(A436,'Fichier source CGECP'!$A$1:$F$1259,1,FALSE),"")</f>
        <v>5439</v>
      </c>
      <c r="H436" s="15" t="str">
        <f>IFERROR(VLOOKUP(A436,'Fichier source CGECP'!$A$1:$F$1259,2,FALSE),"")</f>
        <v>CGECP</v>
      </c>
      <c r="I436" s="46">
        <f>IFERROR(VLOOKUP(A436,'Fichier source CGECP'!$A$1:$F$1259,3,FALSE),"")</f>
        <v>43810</v>
      </c>
      <c r="J436" s="15" t="str">
        <f>IFERROR(VLOOKUP(A436,'Fichier source CGECP'!$A$1:$F$1259,4,FALSE),"")</f>
        <v>BOIS D'EMBALLAGES BRUTS</v>
      </c>
      <c r="K436" s="15" t="str">
        <f>IFERROR(VLOOKUP(A436,'Fichier source CGECP'!$A$1:$F$1259,5,FALSE),"")</f>
        <v>BOIS D'EMBALLAGES BRUTS</v>
      </c>
      <c r="L436" s="33">
        <f>IFERROR(IF(COUNTIFS($A$3:$A435,$A436,$B$3:$B435,$B436,$C$3:$C435,$C436,$D$3:$D435,$D436,$E$3:$E435,$E436,$F$3:$F435,$F436)&gt;0,"",VLOOKUP(A436,'Fichier source CGECP'!$A$1:$F$1259,6,FALSE)),"")</f>
        <v>1.52</v>
      </c>
      <c r="M436" s="36">
        <f t="shared" si="35"/>
        <v>1.6800000000000002</v>
      </c>
      <c r="N436" s="35" t="str">
        <f t="shared" si="31"/>
        <v>Ok</v>
      </c>
      <c r="O436" s="35" t="str">
        <f t="shared" si="32"/>
        <v>Ok</v>
      </c>
      <c r="P436" s="35" t="str">
        <f t="shared" si="33"/>
        <v>Ok</v>
      </c>
      <c r="Q436" s="35" t="str">
        <f t="shared" si="34"/>
        <v>Ok</v>
      </c>
    </row>
    <row r="437" spans="1:17" ht="15.75" hidden="1" customHeight="1" x14ac:dyDescent="0.25">
      <c r="A437" s="12">
        <f>IFERROR(VLOOKUP('Requête 052'!$A436,'Requête 052'!$A$1:$F$2000,1,FALSE),"")</f>
        <v>5444</v>
      </c>
      <c r="B437" s="5" t="str">
        <f>IFERROR(VLOOKUP('Requête 052'!$A436,'Requête 052'!$A$1:$F$2000,2,FALSE),"")</f>
        <v>CGECP ST OUEN L AUMONE TDI</v>
      </c>
      <c r="C437" s="14">
        <f>IFERROR(VLOOKUP('Requête 052'!$A436,'Requête 052'!$A$1:$F$2000,3,FALSE),"")</f>
        <v>43810</v>
      </c>
      <c r="D437" s="5" t="str">
        <f>IFERROR(VLOOKUP('Requête 052'!$A436,'Requête 052'!$A$1:$F$2000,4,FALSE),"")</f>
        <v>DECHETS INDUSTRIELS BANALS</v>
      </c>
      <c r="E437" s="5" t="str">
        <f>IFERROR(VLOOKUP('Requête 052'!$A436,'Requête 052'!$A$1:$F$2000,5,FALSE),"")</f>
        <v>DECHETS INDUSTRIELS BANALS</v>
      </c>
      <c r="F437" s="5">
        <f>IFERROR(VLOOKUP('Requête 052'!$A436,'Requête 052'!$A$1:$F$2000,6,FALSE),"")</f>
        <v>0.36</v>
      </c>
      <c r="G437" s="15">
        <f>IFERROR(VLOOKUP(A437,'Fichier source CGECP'!$A$1:$F$1259,1,FALSE),"")</f>
        <v>5444</v>
      </c>
      <c r="H437" s="15" t="str">
        <f>IFERROR(VLOOKUP(A437,'Fichier source CGECP'!$A$1:$F$1259,2,FALSE),"")</f>
        <v>CGECP</v>
      </c>
      <c r="I437" s="38">
        <f>IFERROR(VLOOKUP(A437,'Fichier source CGECP'!$A$1:$F$1259,3,FALSE),"")</f>
        <v>43810</v>
      </c>
      <c r="J437" s="15">
        <f>IFERROR(VLOOKUP(A437,'Fichier source CGECP'!$A$1:$F$1259,4,FALSE),"")</f>
        <v>0</v>
      </c>
      <c r="K437" s="15" t="str">
        <f>IFERROR(VLOOKUP(A437,'Fichier source CGECP'!$A$1:$F$1259,5,FALSE),"")</f>
        <v>DECHETS INDUSTRIELS BANALS</v>
      </c>
      <c r="L437" s="33">
        <f>IFERROR(IF(COUNTIFS($A$3:$A436,$A437,$B$3:$B436,$B437,$C$3:$C436,$C437,$D$3:$D436,$D437,$E$3:$E436,$E437,$F$3:$F436,$F437)&gt;0,"",VLOOKUP(A437,'Fichier source CGECP'!$A$1:$F$1259,6,FALSE)),"")</f>
        <v>1.1399999999999999</v>
      </c>
      <c r="M437" s="36">
        <f t="shared" si="35"/>
        <v>-0.77999999999999992</v>
      </c>
      <c r="N437" s="35" t="str">
        <f t="shared" si="31"/>
        <v>Ok</v>
      </c>
      <c r="O437" s="35" t="str">
        <f t="shared" si="32"/>
        <v>Ok</v>
      </c>
      <c r="P437" s="35" t="str">
        <f t="shared" si="33"/>
        <v>Ecart</v>
      </c>
      <c r="Q437" s="35" t="str">
        <f t="shared" si="34"/>
        <v>Ecart</v>
      </c>
    </row>
    <row r="438" spans="1:17" ht="15.75" hidden="1" customHeight="1" x14ac:dyDescent="0.25">
      <c r="A438" s="12">
        <f>IFERROR(VLOOKUP('Requête 052'!$A437,'Requête 052'!$A$1:$F$2000,1,FALSE),"")</f>
        <v>5448</v>
      </c>
      <c r="B438" s="5" t="str">
        <f>IFERROR(VLOOKUP('Requête 052'!$A437,'Requête 052'!$A$1:$F$2000,2,FALSE),"")</f>
        <v>CGECP ST OUEN L AUMONE TDI</v>
      </c>
      <c r="C438" s="14">
        <f>IFERROR(VLOOKUP('Requête 052'!$A437,'Requête 052'!$A$1:$F$2000,3,FALSE),"")</f>
        <v>43810</v>
      </c>
      <c r="D438" s="5" t="str">
        <f>IFERROR(VLOOKUP('Requête 052'!$A437,'Requête 052'!$A$1:$F$2000,4,FALSE),"")</f>
        <v>DECHETS INDUSTRIELS BANALS</v>
      </c>
      <c r="E438" s="5" t="str">
        <f>IFERROR(VLOOKUP('Requête 052'!$A437,'Requête 052'!$A$1:$F$2000,5,FALSE),"")</f>
        <v>DECHETS INDUSTRIELS BANALS</v>
      </c>
      <c r="F438" s="5">
        <f>IFERROR(VLOOKUP('Requête 052'!$A437,'Requête 052'!$A$1:$F$2000,6,FALSE),"")</f>
        <v>3.66</v>
      </c>
      <c r="G438" s="15">
        <f>IFERROR(VLOOKUP(A438,'Fichier source CGECP'!$A$1:$F$1259,1,FALSE),"")</f>
        <v>5448</v>
      </c>
      <c r="H438" s="15" t="str">
        <f>IFERROR(VLOOKUP(A438,'Fichier source CGECP'!$A$1:$F$1259,2,FALSE),"")</f>
        <v>CGECP</v>
      </c>
      <c r="I438" s="38">
        <f>IFERROR(VLOOKUP(A438,'Fichier source CGECP'!$A$1:$F$1259,3,FALSE),"")</f>
        <v>43810</v>
      </c>
      <c r="J438" s="15" t="str">
        <f>IFERROR(VLOOKUP(A438,'Fichier source CGECP'!$A$1:$F$1259,4,FALSE),"")</f>
        <v>MATIERE VALO EN MELANGE</v>
      </c>
      <c r="K438" s="15" t="str">
        <f>IFERROR(VLOOKUP(A438,'Fichier source CGECP'!$A$1:$F$1259,5,FALSE),"")</f>
        <v>MATIERE VALO EN MELANGE</v>
      </c>
      <c r="L438" s="33">
        <f>IFERROR(IF(COUNTIFS($A$3:$A437,$A438,$B$3:$B437,$B438,$C$3:$C437,$C438,$D$3:$D437,$D438,$E$3:$E437,$E438,$F$3:$F437,$F438)&gt;0,"",VLOOKUP(A438,'Fichier source CGECP'!$A$1:$F$1259,6,FALSE)),"")</f>
        <v>0.16</v>
      </c>
      <c r="M438" s="36">
        <f t="shared" si="35"/>
        <v>3.5</v>
      </c>
      <c r="N438" s="35" t="str">
        <f t="shared" si="31"/>
        <v>Ok</v>
      </c>
      <c r="O438" s="35" t="str">
        <f t="shared" si="32"/>
        <v>Ecart</v>
      </c>
      <c r="P438" s="35" t="str">
        <f t="shared" si="33"/>
        <v>Ok</v>
      </c>
      <c r="Q438" s="35" t="str">
        <f t="shared" si="34"/>
        <v>Ecart</v>
      </c>
    </row>
    <row r="439" spans="1:17" ht="15.75" hidden="1" customHeight="1" x14ac:dyDescent="0.25">
      <c r="A439" s="12">
        <f>IFERROR(VLOOKUP('Requête 052'!$A438,'Requête 052'!$A$1:$F$2000,1,FALSE),"")</f>
        <v>5453</v>
      </c>
      <c r="B439" s="5" t="str">
        <f>IFERROR(VLOOKUP('Requête 052'!$A438,'Requête 052'!$A$1:$F$2000,2,FALSE),"")</f>
        <v>CGECP ST OUEN L AUMONE TDI</v>
      </c>
      <c r="C439" s="14">
        <f>IFERROR(VLOOKUP('Requête 052'!$A438,'Requête 052'!$A$1:$F$2000,3,FALSE),"")</f>
        <v>43810</v>
      </c>
      <c r="D439" s="5" t="str">
        <f>IFERROR(VLOOKUP('Requête 052'!$A438,'Requête 052'!$A$1:$F$2000,4,FALSE),"")</f>
        <v>DECHETS INDUSTRIELS BANALS</v>
      </c>
      <c r="E439" s="5" t="str">
        <f>IFERROR(VLOOKUP('Requête 052'!$A438,'Requête 052'!$A$1:$F$2000,5,FALSE),"")</f>
        <v>DECHETS INDUSTRIELS BANALS</v>
      </c>
      <c r="F439" s="5">
        <f>IFERROR(VLOOKUP('Requête 052'!$A438,'Requête 052'!$A$1:$F$2000,6,FALSE),"")</f>
        <v>2.8</v>
      </c>
      <c r="G439" s="15">
        <f>IFERROR(VLOOKUP(A439,'Fichier source CGECP'!$A$1:$F$1259,1,FALSE),"")</f>
        <v>5453</v>
      </c>
      <c r="H439" s="15" t="str">
        <f>IFERROR(VLOOKUP(A439,'Fichier source CGECP'!$A$1:$F$1259,2,FALSE),"")</f>
        <v>CGECP</v>
      </c>
      <c r="I439" s="46">
        <f>IFERROR(VLOOKUP(A439,'Fichier source CGECP'!$A$1:$F$1259,3,FALSE),"")</f>
        <v>43810</v>
      </c>
      <c r="J439" s="15">
        <f>IFERROR(VLOOKUP(A439,'Fichier source CGECP'!$A$1:$F$1259,4,FALSE),"")</f>
        <v>0</v>
      </c>
      <c r="K439" s="15" t="str">
        <f>IFERROR(VLOOKUP(A439,'Fichier source CGECP'!$A$1:$F$1259,5,FALSE),"")</f>
        <v>DECHETS INDUSTRIELS BANALS</v>
      </c>
      <c r="L439" s="33">
        <f>IFERROR(IF(COUNTIFS($A$3:$A438,$A439,$B$3:$B438,$B439,$C$3:$C438,$C439,$D$3:$D438,$D439,$E$3:$E438,$E439,$F$3:$F438,$F439)&gt;0,"",VLOOKUP(A439,'Fichier source CGECP'!$A$1:$F$1259,6,FALSE)),"")</f>
        <v>0.34</v>
      </c>
      <c r="M439" s="36">
        <f t="shared" si="35"/>
        <v>2.46</v>
      </c>
      <c r="N439" s="35" t="str">
        <f t="shared" si="31"/>
        <v>Ok</v>
      </c>
      <c r="O439" s="35" t="str">
        <f t="shared" si="32"/>
        <v>Ok</v>
      </c>
      <c r="P439" s="35" t="str">
        <f t="shared" si="33"/>
        <v>Ok</v>
      </c>
      <c r="Q439" s="35" t="str">
        <f t="shared" si="34"/>
        <v>Ok</v>
      </c>
    </row>
    <row r="440" spans="1:17" ht="15.75" hidden="1" customHeight="1" x14ac:dyDescent="0.25">
      <c r="A440" s="12">
        <f>IFERROR(VLOOKUP('Requête 052'!$A439,'Requête 052'!$A$1:$F$2000,1,FALSE),"")</f>
        <v>5455</v>
      </c>
      <c r="B440" s="5" t="str">
        <f>IFERROR(VLOOKUP('Requête 052'!$A439,'Requête 052'!$A$1:$F$2000,2,FALSE),"")</f>
        <v>CGECP ST OUEN L AUMONE TDI</v>
      </c>
      <c r="C440" s="14">
        <f>IFERROR(VLOOKUP('Requête 052'!$A439,'Requête 052'!$A$1:$F$2000,3,FALSE),"")</f>
        <v>43810</v>
      </c>
      <c r="D440" s="5" t="str">
        <f>IFERROR(VLOOKUP('Requête 052'!$A439,'Requête 052'!$A$1:$F$2000,4,FALSE),"")</f>
        <v>MATIERE VALO EN MELANGE</v>
      </c>
      <c r="E440" s="5" t="str">
        <f>IFERROR(VLOOKUP('Requête 052'!$A439,'Requête 052'!$A$1:$F$2000,5,FALSE),"")</f>
        <v>REFACTION</v>
      </c>
      <c r="F440" s="5">
        <f>IFERROR(VLOOKUP('Requête 052'!$A439,'Requête 052'!$A$1:$F$2000,6,FALSE),"")</f>
        <v>8.74</v>
      </c>
      <c r="G440" s="15">
        <f>IFERROR(VLOOKUP(A440,'Fichier source CGECP'!$A$1:$F$1259,1,FALSE),"")</f>
        <v>5455</v>
      </c>
      <c r="H440" s="15" t="str">
        <f>IFERROR(VLOOKUP(A440,'Fichier source CGECP'!$A$1:$F$1259,2,FALSE),"")</f>
        <v>CGECP</v>
      </c>
      <c r="I440" s="38">
        <f>IFERROR(VLOOKUP(A440,'Fichier source CGECP'!$A$1:$F$1259,3,FALSE),"")</f>
        <v>43810</v>
      </c>
      <c r="J440" s="15">
        <f>IFERROR(VLOOKUP(A440,'Fichier source CGECP'!$A$1:$F$1259,4,FALSE),"")</f>
        <v>0</v>
      </c>
      <c r="K440" s="15" t="str">
        <f>IFERROR(VLOOKUP(A440,'Fichier source CGECP'!$A$1:$F$1259,5,FALSE),"")</f>
        <v>MATIERE VALO EN MELANGE</v>
      </c>
      <c r="L440" s="33">
        <f>IFERROR(IF(COUNTIFS($A$3:$A439,$A440,$B$3:$B439,$B440,$C$3:$C439,$C440,$D$3:$D439,$D440,$E$3:$E439,$E440,$F$3:$F439,$F440)&gt;0,"",VLOOKUP(A440,'Fichier source CGECP'!$A$1:$F$1259,6,FALSE)),"")</f>
        <v>1.84</v>
      </c>
      <c r="M440" s="36">
        <f t="shared" si="35"/>
        <v>6.9</v>
      </c>
      <c r="N440" s="35" t="str">
        <f t="shared" si="31"/>
        <v>Ok</v>
      </c>
      <c r="O440" s="35" t="str">
        <f t="shared" si="32"/>
        <v>Ecart</v>
      </c>
      <c r="P440" s="35" t="str">
        <f t="shared" si="33"/>
        <v>Ok</v>
      </c>
      <c r="Q440" s="35" t="str">
        <f t="shared" si="34"/>
        <v>Ecart</v>
      </c>
    </row>
    <row r="441" spans="1:17" ht="15.75" hidden="1" customHeight="1" x14ac:dyDescent="0.25">
      <c r="A441" s="12">
        <f>IFERROR(VLOOKUP('Requête 052'!$A440,'Requête 052'!$A$1:$F$2000,1,FALSE),"")</f>
        <v>5455</v>
      </c>
      <c r="B441" s="5" t="str">
        <f>IFERROR(VLOOKUP('Requête 052'!$A440,'Requête 052'!$A$1:$F$2000,2,FALSE),"")</f>
        <v>CGECP ST OUEN L AUMONE TDI</v>
      </c>
      <c r="C441" s="14">
        <f>IFERROR(VLOOKUP('Requête 052'!$A440,'Requête 052'!$A$1:$F$2000,3,FALSE),"")</f>
        <v>43810</v>
      </c>
      <c r="D441" s="5" t="str">
        <f>IFERROR(VLOOKUP('Requête 052'!$A440,'Requête 052'!$A$1:$F$2000,4,FALSE),"")</f>
        <v>MATIERE VALO EN MELANGE</v>
      </c>
      <c r="E441" s="5" t="str">
        <f>IFERROR(VLOOKUP('Requête 052'!$A440,'Requête 052'!$A$1:$F$2000,5,FALSE),"")</f>
        <v>REFACTION</v>
      </c>
      <c r="F441" s="5">
        <f>IFERROR(VLOOKUP('Requête 052'!$A440,'Requête 052'!$A$1:$F$2000,6,FALSE),"")</f>
        <v>8.74</v>
      </c>
      <c r="G441" s="15">
        <f>IFERROR(VLOOKUP(A441,'Fichier source CGECP'!$A$1:$F$1259,1,FALSE),"")</f>
        <v>5455</v>
      </c>
      <c r="H441" s="15" t="str">
        <f>IFERROR(VLOOKUP(A441,'Fichier source CGECP'!$A$1:$F$1259,2,FALSE),"")</f>
        <v>CGECP</v>
      </c>
      <c r="I441" s="38">
        <f>IFERROR(VLOOKUP(A441,'Fichier source CGECP'!$A$1:$F$1259,3,FALSE),"")</f>
        <v>43810</v>
      </c>
      <c r="J441" s="15">
        <f>IFERROR(VLOOKUP(A441,'Fichier source CGECP'!$A$1:$F$1259,4,FALSE),"")</f>
        <v>0</v>
      </c>
      <c r="K441" s="15" t="str">
        <f>IFERROR(VLOOKUP(A441,'Fichier source CGECP'!$A$1:$F$1259,5,FALSE),"")</f>
        <v>MATIERE VALO EN MELANGE</v>
      </c>
      <c r="L441" s="33" t="str">
        <f>IFERROR(IF(COUNTIFS($A$3:$A440,$A441,$B$3:$B440,$B441,$C$3:$C440,$C441,$D$3:$D440,$D441,$E$3:$E440,$E441,$F$3:$F440,$F441)&gt;0,"",VLOOKUP(A441,'Fichier source CGECP'!$A$1:$F$1259,6,FALSE)),"")</f>
        <v/>
      </c>
      <c r="M441" s="36" t="str">
        <f t="shared" si="35"/>
        <v/>
      </c>
      <c r="N441" s="35" t="str">
        <f t="shared" si="31"/>
        <v>Ok</v>
      </c>
      <c r="O441" s="35" t="str">
        <f t="shared" si="32"/>
        <v>Ecart</v>
      </c>
      <c r="P441" s="35" t="str">
        <f t="shared" si="33"/>
        <v>Ok</v>
      </c>
      <c r="Q441" s="35" t="str">
        <f t="shared" si="34"/>
        <v>Ecart</v>
      </c>
    </row>
    <row r="442" spans="1:17" ht="15.75" hidden="1" customHeight="1" x14ac:dyDescent="0.25">
      <c r="A442" s="12">
        <f>IFERROR(VLOOKUP('Requête 052'!$A441,'Requête 052'!$A$1:$F$2000,1,FALSE),"")</f>
        <v>5456</v>
      </c>
      <c r="B442" s="5" t="str">
        <f>IFERROR(VLOOKUP('Requête 052'!$A441,'Requête 052'!$A$1:$F$2000,2,FALSE),"")</f>
        <v>CGECP ST OUEN L AUMONE TDI</v>
      </c>
      <c r="C442" s="14">
        <f>IFERROR(VLOOKUP('Requête 052'!$A441,'Requête 052'!$A$1:$F$2000,3,FALSE),"")</f>
        <v>43810</v>
      </c>
      <c r="D442" s="5" t="str">
        <f>IFERROR(VLOOKUP('Requête 052'!$A441,'Requête 052'!$A$1:$F$2000,4,FALSE),"")</f>
        <v>ENCOMBRANTS</v>
      </c>
      <c r="E442" s="5" t="str">
        <f>IFERROR(VLOOKUP('Requête 052'!$A441,'Requête 052'!$A$1:$F$2000,5,FALSE),"")</f>
        <v>ENCOMBRANTS</v>
      </c>
      <c r="F442" s="5">
        <f>IFERROR(VLOOKUP('Requête 052'!$A441,'Requête 052'!$A$1:$F$2000,6,FALSE),"")</f>
        <v>0.64800000000000002</v>
      </c>
      <c r="G442" s="15">
        <f>IFERROR(VLOOKUP(A442,'Fichier source CGECP'!$A$1:$F$1259,1,FALSE),"")</f>
        <v>5456</v>
      </c>
      <c r="H442" s="15" t="str">
        <f>IFERROR(VLOOKUP(A442,'Fichier source CGECP'!$A$1:$F$1259,2,FALSE),"")</f>
        <v>CGECP</v>
      </c>
      <c r="I442" s="38">
        <f>IFERROR(VLOOKUP(A442,'Fichier source CGECP'!$A$1:$F$1259,3,FALSE),"")</f>
        <v>43810</v>
      </c>
      <c r="J442" s="15">
        <f>IFERROR(VLOOKUP(A442,'Fichier source CGECP'!$A$1:$F$1259,4,FALSE),"")</f>
        <v>0</v>
      </c>
      <c r="K442" s="15" t="str">
        <f>IFERROR(VLOOKUP(A442,'Fichier source CGECP'!$A$1:$F$1259,5,FALSE),"")</f>
        <v>ENCOMBRANTS</v>
      </c>
      <c r="L442" s="33">
        <f>IFERROR(IF(COUNTIFS($A$3:$A441,$A442,$B$3:$B441,$B442,$C$3:$C441,$C442,$D$3:$D441,$D442,$E$3:$E441,$E442,$F$3:$F441,$F442)&gt;0,"",VLOOKUP(A442,'Fichier source CGECP'!$A$1:$F$1259,6,FALSE)),"")</f>
        <v>1.18</v>
      </c>
      <c r="M442" s="36">
        <f t="shared" si="35"/>
        <v>-0.53199999999999992</v>
      </c>
      <c r="N442" s="35" t="str">
        <f t="shared" si="31"/>
        <v>Ok</v>
      </c>
      <c r="O442" s="35" t="str">
        <f t="shared" si="32"/>
        <v>Ok</v>
      </c>
      <c r="P442" s="35" t="str">
        <f t="shared" si="33"/>
        <v>Ecart</v>
      </c>
      <c r="Q442" s="35" t="str">
        <f t="shared" si="34"/>
        <v>Ecart</v>
      </c>
    </row>
    <row r="443" spans="1:17" ht="15.75" hidden="1" customHeight="1" x14ac:dyDescent="0.25">
      <c r="A443" s="12">
        <f>IFERROR(VLOOKUP('Requête 052'!$A442,'Requête 052'!$A$1:$F$2000,1,FALSE),"")</f>
        <v>5467</v>
      </c>
      <c r="B443" s="5" t="str">
        <f>IFERROR(VLOOKUP('Requête 052'!$A442,'Requête 052'!$A$1:$F$2000,2,FALSE),"")</f>
        <v>CGECP ST OUEN L AUMONE TDI</v>
      </c>
      <c r="C443" s="14">
        <f>IFERROR(VLOOKUP('Requête 052'!$A442,'Requête 052'!$A$1:$F$2000,3,FALSE),"")</f>
        <v>43810</v>
      </c>
      <c r="D443" s="5" t="str">
        <f>IFERROR(VLOOKUP('Requête 052'!$A442,'Requête 052'!$A$1:$F$2000,4,FALSE),"")</f>
        <v>BOIS D'EMBALLAGES BRUTS</v>
      </c>
      <c r="E443" s="5" t="str">
        <f>IFERROR(VLOOKUP('Requête 052'!$A442,'Requête 052'!$A$1:$F$2000,5,FALSE),"")</f>
        <v>REFUS DE TRI BOIS</v>
      </c>
      <c r="F443" s="5">
        <f>IFERROR(VLOOKUP('Requête 052'!$A442,'Requête 052'!$A$1:$F$2000,6,FALSE),"")</f>
        <v>3.1</v>
      </c>
      <c r="G443" s="15">
        <f>IFERROR(VLOOKUP(A443,'Fichier source CGECP'!$A$1:$F$1259,1,FALSE),"")</f>
        <v>5467</v>
      </c>
      <c r="H443" s="15" t="str">
        <f>IFERROR(VLOOKUP(A443,'Fichier source CGECP'!$A$1:$F$1259,2,FALSE),"")</f>
        <v>CGECP</v>
      </c>
      <c r="I443" s="38">
        <f>IFERROR(VLOOKUP(A443,'Fichier source CGECP'!$A$1:$F$1259,3,FALSE),"")</f>
        <v>43810</v>
      </c>
      <c r="J443" s="15" t="str">
        <f>IFERROR(VLOOKUP(A443,'Fichier source CGECP'!$A$1:$F$1259,4,FALSE),"")</f>
        <v>ONDULES RECUPERES - 1.05.00</v>
      </c>
      <c r="K443" s="15" t="str">
        <f>IFERROR(VLOOKUP(A443,'Fichier source CGECP'!$A$1:$F$1259,5,FALSE),"")</f>
        <v>ONDULE RECUPERE VRAC - BALLE&lt;320 KG</v>
      </c>
      <c r="L443" s="33">
        <f>IFERROR(IF(COUNTIFS($A$3:$A442,$A443,$B$3:$B442,$B443,$C$3:$C442,$C443,$D$3:$D442,$D443,$E$3:$E442,$E443,$F$3:$F442,$F443)&gt;0,"",VLOOKUP(A443,'Fichier source CGECP'!$A$1:$F$1259,6,FALSE)),"")</f>
        <v>0.55200000000000005</v>
      </c>
      <c r="M443" s="36">
        <f t="shared" si="35"/>
        <v>2.548</v>
      </c>
      <c r="N443" s="35" t="str">
        <f t="shared" si="31"/>
        <v>Ok</v>
      </c>
      <c r="O443" s="35" t="str">
        <f t="shared" si="32"/>
        <v>Ecart</v>
      </c>
      <c r="P443" s="35" t="str">
        <f t="shared" si="33"/>
        <v>Ok</v>
      </c>
      <c r="Q443" s="35" t="str">
        <f t="shared" si="34"/>
        <v>Ecart</v>
      </c>
    </row>
    <row r="444" spans="1:17" ht="15.75" hidden="1" customHeight="1" x14ac:dyDescent="0.25">
      <c r="A444" s="12">
        <f>IFERROR(VLOOKUP('Requête 052'!$A443,'Requête 052'!$A$1:$F$2000,1,FALSE),"")</f>
        <v>5470</v>
      </c>
      <c r="B444" s="5" t="str">
        <f>IFERROR(VLOOKUP('Requête 052'!$A443,'Requête 052'!$A$1:$F$2000,2,FALSE),"")</f>
        <v>CGECP ST OUEN L AUMONE TDI</v>
      </c>
      <c r="C444" s="14">
        <f>IFERROR(VLOOKUP('Requête 052'!$A443,'Requête 052'!$A$1:$F$2000,3,FALSE),"")</f>
        <v>43810</v>
      </c>
      <c r="D444" s="5" t="str">
        <f>IFERROR(VLOOKUP('Requête 052'!$A443,'Requête 052'!$A$1:$F$2000,4,FALSE),"")</f>
        <v>DECHETS INDUSTRIELS BANALS</v>
      </c>
      <c r="E444" s="5" t="str">
        <f>IFERROR(VLOOKUP('Requête 052'!$A443,'Requête 052'!$A$1:$F$2000,5,FALSE),"")</f>
        <v>DECHETS INDUSTRIELS BANALS</v>
      </c>
      <c r="F444" s="5">
        <f>IFERROR(VLOOKUP('Requête 052'!$A443,'Requête 052'!$A$1:$F$2000,6,FALSE),"")</f>
        <v>1.8</v>
      </c>
      <c r="G444" s="15">
        <f>IFERROR(VLOOKUP(A444,'Fichier source CGECP'!$A$1:$F$1259,1,FALSE),"")</f>
        <v>5470</v>
      </c>
      <c r="H444" s="15" t="str">
        <f>IFERROR(VLOOKUP(A444,'Fichier source CGECP'!$A$1:$F$1259,2,FALSE),"")</f>
        <v>CGECP</v>
      </c>
      <c r="I444" s="46">
        <f>IFERROR(VLOOKUP(A444,'Fichier source CGECP'!$A$1:$F$1259,3,FALSE),"")</f>
        <v>43810</v>
      </c>
      <c r="J444" s="15" t="str">
        <f>IFERROR(VLOOKUP(A444,'Fichier source CGECP'!$A$1:$F$1259,4,FALSE),"")</f>
        <v>DECHETS INDUSTRIELS BANALS</v>
      </c>
      <c r="K444" s="15" t="str">
        <f>IFERROR(VLOOKUP(A444,'Fichier source CGECP'!$A$1:$F$1259,5,FALSE),"")</f>
        <v>DECHETS INDUSTRIELS BANALS</v>
      </c>
      <c r="L444" s="33">
        <f>IFERROR(IF(COUNTIFS($A$3:$A443,$A444,$B$3:$B443,$B444,$C$3:$C443,$C444,$D$3:$D443,$D444,$E$3:$E443,$E444,$F$3:$F443,$F444)&gt;0,"",VLOOKUP(A444,'Fichier source CGECP'!$A$1:$F$1259,6,FALSE)),"")</f>
        <v>1.76</v>
      </c>
      <c r="M444" s="36">
        <f t="shared" si="35"/>
        <v>4.0000000000000036E-2</v>
      </c>
      <c r="N444" s="35" t="str">
        <f t="shared" si="31"/>
        <v>Ok</v>
      </c>
      <c r="O444" s="35" t="str">
        <f t="shared" si="32"/>
        <v>Ok</v>
      </c>
      <c r="P444" s="35" t="str">
        <f t="shared" si="33"/>
        <v>Ok</v>
      </c>
      <c r="Q444" s="35" t="str">
        <f t="shared" si="34"/>
        <v>Ok</v>
      </c>
    </row>
    <row r="445" spans="1:17" ht="15.75" hidden="1" customHeight="1" x14ac:dyDescent="0.25">
      <c r="A445" s="12">
        <f>IFERROR(VLOOKUP('Requête 052'!$A444,'Requête 052'!$A$1:$F$2000,1,FALSE),"")</f>
        <v>5475</v>
      </c>
      <c r="B445" s="5" t="str">
        <f>IFERROR(VLOOKUP('Requête 052'!$A444,'Requête 052'!$A$1:$F$2000,2,FALSE),"")</f>
        <v>CGECP ST OUEN L AUMONE TDI</v>
      </c>
      <c r="C445" s="14">
        <f>IFERROR(VLOOKUP('Requête 052'!$A444,'Requête 052'!$A$1:$F$2000,3,FALSE),"")</f>
        <v>43810</v>
      </c>
      <c r="D445" s="5" t="str">
        <f>IFERROR(VLOOKUP('Requête 052'!$A444,'Requête 052'!$A$1:$F$2000,4,FALSE),"")</f>
        <v>BOIS D'EMBALLAGES BRUTS</v>
      </c>
      <c r="E445" s="5" t="str">
        <f>IFERROR(VLOOKUP('Requête 052'!$A444,'Requête 052'!$A$1:$F$2000,5,FALSE),"")</f>
        <v>BOIS D'EMBALLAGES BRUTS</v>
      </c>
      <c r="F445" s="5">
        <f>IFERROR(VLOOKUP('Requête 052'!$A444,'Requête 052'!$A$1:$F$2000,6,FALSE),"")</f>
        <v>6.26</v>
      </c>
      <c r="G445" s="15">
        <f>IFERROR(VLOOKUP(A445,'Fichier source CGECP'!$A$1:$F$1259,1,FALSE),"")</f>
        <v>5475</v>
      </c>
      <c r="H445" s="15" t="str">
        <f>IFERROR(VLOOKUP(A445,'Fichier source CGECP'!$A$1:$F$1259,2,FALSE),"")</f>
        <v>CGECP</v>
      </c>
      <c r="I445" s="46">
        <f>IFERROR(VLOOKUP(A445,'Fichier source CGECP'!$A$1:$F$1259,3,FALSE),"")</f>
        <v>43810</v>
      </c>
      <c r="J445" s="15" t="str">
        <f>IFERROR(VLOOKUP(A445,'Fichier source CGECP'!$A$1:$F$1259,4,FALSE),"")</f>
        <v>BOIS D'EMBALLAGES BRUTS</v>
      </c>
      <c r="K445" s="15" t="str">
        <f>IFERROR(VLOOKUP(A445,'Fichier source CGECP'!$A$1:$F$1259,5,FALSE),"")</f>
        <v>BOIS D'EMBALLAGES BRUTS</v>
      </c>
      <c r="L445" s="33">
        <f>IFERROR(IF(COUNTIFS($A$3:$A444,$A445,$B$3:$B444,$B445,$C$3:$C444,$C445,$D$3:$D444,$D445,$E$3:$E444,$E445,$F$3:$F444,$F445)&gt;0,"",VLOOKUP(A445,'Fichier source CGECP'!$A$1:$F$1259,6,FALSE)),"")</f>
        <v>2.226</v>
      </c>
      <c r="M445" s="36">
        <f t="shared" si="35"/>
        <v>4.0339999999999998</v>
      </c>
      <c r="N445" s="35" t="str">
        <f t="shared" si="31"/>
        <v>Ok</v>
      </c>
      <c r="O445" s="35" t="str">
        <f t="shared" si="32"/>
        <v>Ok</v>
      </c>
      <c r="P445" s="35" t="str">
        <f t="shared" si="33"/>
        <v>Ok</v>
      </c>
      <c r="Q445" s="35" t="str">
        <f t="shared" si="34"/>
        <v>Ok</v>
      </c>
    </row>
    <row r="446" spans="1:17" ht="15.75" hidden="1" customHeight="1" x14ac:dyDescent="0.25">
      <c r="A446" s="12">
        <f>IFERROR(VLOOKUP('Requête 052'!$A445,'Requête 052'!$A$1:$F$2000,1,FALSE),"")</f>
        <v>5477</v>
      </c>
      <c r="B446" s="5" t="str">
        <f>IFERROR(VLOOKUP('Requête 052'!$A445,'Requête 052'!$A$1:$F$2000,2,FALSE),"")</f>
        <v>CGECP ST OUEN L AUMONE TDI</v>
      </c>
      <c r="C446" s="14">
        <f>IFERROR(VLOOKUP('Requête 052'!$A445,'Requête 052'!$A$1:$F$2000,3,FALSE),"")</f>
        <v>43810</v>
      </c>
      <c r="D446" s="5" t="str">
        <f>IFERROR(VLOOKUP('Requête 052'!$A445,'Requête 052'!$A$1:$F$2000,4,FALSE),"")</f>
        <v>CARTONS</v>
      </c>
      <c r="E446" s="5" t="str">
        <f>IFERROR(VLOOKUP('Requête 052'!$A445,'Requête 052'!$A$1:$F$2000,5,FALSE),"")</f>
        <v>CARTONS</v>
      </c>
      <c r="F446" s="5">
        <f>IFERROR(VLOOKUP('Requête 052'!$A445,'Requête 052'!$A$1:$F$2000,6,FALSE),"")</f>
        <v>3.89</v>
      </c>
      <c r="G446" s="15">
        <f>IFERROR(VLOOKUP(A446,'Fichier source CGECP'!$A$1:$F$1259,1,FALSE),"")</f>
        <v>5477</v>
      </c>
      <c r="H446" s="15" t="str">
        <f>IFERROR(VLOOKUP(A446,'Fichier source CGECP'!$A$1:$F$1259,2,FALSE),"")</f>
        <v>CGECP</v>
      </c>
      <c r="I446" s="38">
        <f>IFERROR(VLOOKUP(A446,'Fichier source CGECP'!$A$1:$F$1259,3,FALSE),"")</f>
        <v>43810</v>
      </c>
      <c r="J446" s="15" t="str">
        <f>IFERROR(VLOOKUP(A446,'Fichier source CGECP'!$A$1:$F$1259,4,FALSE),"")</f>
        <v>CARTONS ET SACHES PLAST - 1.04.00</v>
      </c>
      <c r="K446" s="15" t="str">
        <f>IFERROR(VLOOKUP(A446,'Fichier source CGECP'!$A$1:$F$1259,5,FALSE),"")</f>
        <v>CARTONS ET SACHES PLAST - 1.04.00</v>
      </c>
      <c r="L446" s="33">
        <f>IFERROR(IF(COUNTIFS($A$3:$A445,$A446,$B$3:$B445,$B446,$C$3:$C445,$C446,$D$3:$D445,$D446,$E$3:$E445,$E446,$F$3:$F445,$F446)&gt;0,"",VLOOKUP(A446,'Fichier source CGECP'!$A$1:$F$1259,6,FALSE)),"")</f>
        <v>3.802</v>
      </c>
      <c r="M446" s="36">
        <f t="shared" si="35"/>
        <v>8.8000000000000078E-2</v>
      </c>
      <c r="N446" s="35" t="str">
        <f t="shared" si="31"/>
        <v>Ok</v>
      </c>
      <c r="O446" s="35" t="str">
        <f t="shared" si="32"/>
        <v>Ecart</v>
      </c>
      <c r="P446" s="35" t="str">
        <f t="shared" si="33"/>
        <v>Ok</v>
      </c>
      <c r="Q446" s="35" t="str">
        <f t="shared" si="34"/>
        <v>Ecart</v>
      </c>
    </row>
    <row r="447" spans="1:17" ht="15.75" hidden="1" customHeight="1" x14ac:dyDescent="0.25">
      <c r="A447" s="12">
        <f>IFERROR(VLOOKUP('Requête 052'!$A446,'Requête 052'!$A$1:$F$2000,1,FALSE),"")</f>
        <v>5477</v>
      </c>
      <c r="B447" s="5" t="str">
        <f>IFERROR(VLOOKUP('Requête 052'!$A446,'Requête 052'!$A$1:$F$2000,2,FALSE),"")</f>
        <v>CGECP ST OUEN L AUMONE TDI</v>
      </c>
      <c r="C447" s="14">
        <f>IFERROR(VLOOKUP('Requête 052'!$A446,'Requête 052'!$A$1:$F$2000,3,FALSE),"")</f>
        <v>43810</v>
      </c>
      <c r="D447" s="5" t="str">
        <f>IFERROR(VLOOKUP('Requête 052'!$A446,'Requête 052'!$A$1:$F$2000,4,FALSE),"")</f>
        <v>CARTONS</v>
      </c>
      <c r="E447" s="5" t="str">
        <f>IFERROR(VLOOKUP('Requête 052'!$A446,'Requête 052'!$A$1:$F$2000,5,FALSE),"")</f>
        <v>CARTONS</v>
      </c>
      <c r="F447" s="5">
        <f>IFERROR(VLOOKUP('Requête 052'!$A446,'Requête 052'!$A$1:$F$2000,6,FALSE),"")</f>
        <v>3.89</v>
      </c>
      <c r="G447" s="15">
        <f>IFERROR(VLOOKUP(A447,'Fichier source CGECP'!$A$1:$F$1259,1,FALSE),"")</f>
        <v>5477</v>
      </c>
      <c r="H447" s="15" t="str">
        <f>IFERROR(VLOOKUP(A447,'Fichier source CGECP'!$A$1:$F$1259,2,FALSE),"")</f>
        <v>CGECP</v>
      </c>
      <c r="I447" s="38">
        <f>IFERROR(VLOOKUP(A447,'Fichier source CGECP'!$A$1:$F$1259,3,FALSE),"")</f>
        <v>43810</v>
      </c>
      <c r="J447" s="15" t="str">
        <f>IFERROR(VLOOKUP(A447,'Fichier source CGECP'!$A$1:$F$1259,4,FALSE),"")</f>
        <v>CARTONS ET SACHES PLAST - 1.04.00</v>
      </c>
      <c r="K447" s="15" t="str">
        <f>IFERROR(VLOOKUP(A447,'Fichier source CGECP'!$A$1:$F$1259,5,FALSE),"")</f>
        <v>CARTONS ET SACHES PLAST - 1.04.00</v>
      </c>
      <c r="L447" s="33" t="str">
        <f>IFERROR(IF(COUNTIFS($A$3:$A446,$A447,$B$3:$B446,$B447,$C$3:$C446,$C447,$D$3:$D446,$D447,$E$3:$E446,$E447,$F$3:$F446,$F447)&gt;0,"",VLOOKUP(A447,'Fichier source CGECP'!$A$1:$F$1259,6,FALSE)),"")</f>
        <v/>
      </c>
      <c r="M447" s="36" t="str">
        <f t="shared" si="35"/>
        <v/>
      </c>
      <c r="N447" s="35" t="str">
        <f t="shared" si="31"/>
        <v>Ok</v>
      </c>
      <c r="O447" s="35" t="str">
        <f t="shared" si="32"/>
        <v>Ecart</v>
      </c>
      <c r="P447" s="35" t="str">
        <f t="shared" si="33"/>
        <v>Ok</v>
      </c>
      <c r="Q447" s="35" t="str">
        <f t="shared" si="34"/>
        <v>Ecart</v>
      </c>
    </row>
    <row r="448" spans="1:17" ht="15.75" hidden="1" customHeight="1" x14ac:dyDescent="0.25">
      <c r="A448" s="12">
        <f>IFERROR(VLOOKUP('Requête 052'!$A447,'Requête 052'!$A$1:$F$2000,1,FALSE),"")</f>
        <v>5480</v>
      </c>
      <c r="B448" s="5" t="str">
        <f>IFERROR(VLOOKUP('Requête 052'!$A447,'Requête 052'!$A$1:$F$2000,2,FALSE),"")</f>
        <v>CGECP ST OUEN L AUMONE TDI</v>
      </c>
      <c r="C448" s="14">
        <f>IFERROR(VLOOKUP('Requête 052'!$A447,'Requête 052'!$A$1:$F$2000,3,FALSE),"")</f>
        <v>43810</v>
      </c>
      <c r="D448" s="5" t="str">
        <f>IFERROR(VLOOKUP('Requête 052'!$A447,'Requête 052'!$A$1:$F$2000,4,FALSE),"")</f>
        <v>BOIS B BRUT</v>
      </c>
      <c r="E448" s="5" t="str">
        <f>IFERROR(VLOOKUP('Requête 052'!$A447,'Requête 052'!$A$1:$F$2000,5,FALSE),"")</f>
        <v>BOIS B BRUT</v>
      </c>
      <c r="F448" s="5">
        <f>IFERROR(VLOOKUP('Requête 052'!$A447,'Requête 052'!$A$1:$F$2000,6,FALSE),"")</f>
        <v>6.32</v>
      </c>
      <c r="G448" s="15">
        <f>IFERROR(VLOOKUP(A448,'Fichier source CGECP'!$A$1:$F$1259,1,FALSE),"")</f>
        <v>5480</v>
      </c>
      <c r="H448" s="15" t="str">
        <f>IFERROR(VLOOKUP(A448,'Fichier source CGECP'!$A$1:$F$1259,2,FALSE),"")</f>
        <v>CGECP</v>
      </c>
      <c r="I448" s="38">
        <f>IFERROR(VLOOKUP(A448,'Fichier source CGECP'!$A$1:$F$1259,3,FALSE),"")</f>
        <v>43810</v>
      </c>
      <c r="J448" s="15" t="str">
        <f>IFERROR(VLOOKUP(A448,'Fichier source CGECP'!$A$1:$F$1259,4,FALSE),"")</f>
        <v>BOIS D'EMBALLAGES BRUTS</v>
      </c>
      <c r="K448" s="15" t="str">
        <f>IFERROR(VLOOKUP(A448,'Fichier source CGECP'!$A$1:$F$1259,5,FALSE),"")</f>
        <v>BOIS D'EMBALLAGES BRUTS</v>
      </c>
      <c r="L448" s="33">
        <f>IFERROR(IF(COUNTIFS($A$3:$A447,$A448,$B$3:$B447,$B448,$C$3:$C447,$C448,$D$3:$D447,$D448,$E$3:$E447,$E448,$F$3:$F447,$F448)&gt;0,"",VLOOKUP(A448,'Fichier source CGECP'!$A$1:$F$1259,6,FALSE)),"")</f>
        <v>1.792</v>
      </c>
      <c r="M448" s="36">
        <f t="shared" si="35"/>
        <v>4.5280000000000005</v>
      </c>
      <c r="N448" s="35" t="str">
        <f t="shared" si="31"/>
        <v>Ok</v>
      </c>
      <c r="O448" s="35" t="str">
        <f t="shared" si="32"/>
        <v>Ecart</v>
      </c>
      <c r="P448" s="35" t="str">
        <f t="shared" si="33"/>
        <v>Ok</v>
      </c>
      <c r="Q448" s="35" t="str">
        <f t="shared" si="34"/>
        <v>Ecart</v>
      </c>
    </row>
    <row r="449" spans="1:17" ht="15.75" hidden="1" customHeight="1" x14ac:dyDescent="0.25">
      <c r="A449" s="12">
        <f>IFERROR(VLOOKUP('Requête 052'!$A448,'Requête 052'!$A$1:$F$2000,1,FALSE),"")</f>
        <v>5490</v>
      </c>
      <c r="B449" s="5" t="str">
        <f>IFERROR(VLOOKUP('Requête 052'!$A448,'Requête 052'!$A$1:$F$2000,2,FALSE),"")</f>
        <v>CGECP ST OUEN L AUMONE TDI</v>
      </c>
      <c r="C449" s="14">
        <f>IFERROR(VLOOKUP('Requête 052'!$A448,'Requête 052'!$A$1:$F$2000,3,FALSE),"")</f>
        <v>43810</v>
      </c>
      <c r="D449" s="5" t="str">
        <f>IFERROR(VLOOKUP('Requête 052'!$A448,'Requête 052'!$A$1:$F$2000,4,FALSE),"")</f>
        <v>DECHETS INDUSTRIELS BANALS</v>
      </c>
      <c r="E449" s="5" t="str">
        <f>IFERROR(VLOOKUP('Requête 052'!$A448,'Requête 052'!$A$1:$F$2000,5,FALSE),"")</f>
        <v>DECHETS INDUSTRIELS BANALS</v>
      </c>
      <c r="F449" s="5">
        <f>IFERROR(VLOOKUP('Requête 052'!$A448,'Requête 052'!$A$1:$F$2000,6,FALSE),"")</f>
        <v>1.98</v>
      </c>
      <c r="G449" s="15">
        <f>IFERROR(VLOOKUP(A449,'Fichier source CGECP'!$A$1:$F$1259,1,FALSE),"")</f>
        <v>5490</v>
      </c>
      <c r="H449" s="15" t="str">
        <f>IFERROR(VLOOKUP(A449,'Fichier source CGECP'!$A$1:$F$1259,2,FALSE),"")</f>
        <v>CGECP</v>
      </c>
      <c r="I449" s="38">
        <f>IFERROR(VLOOKUP(A449,'Fichier source CGECP'!$A$1:$F$1259,3,FALSE),"")</f>
        <v>43810</v>
      </c>
      <c r="J449" s="15" t="str">
        <f>IFERROR(VLOOKUP(A449,'Fichier source CGECP'!$A$1:$F$1259,4,FALSE),"")</f>
        <v>DECHETS INDUSTRIELS BANALS</v>
      </c>
      <c r="K449" s="15" t="str">
        <f>IFERROR(VLOOKUP(A449,'Fichier source CGECP'!$A$1:$F$1259,5,FALSE),"")</f>
        <v>DECHETS INDUSTRIELS BANALS</v>
      </c>
      <c r="L449" s="33">
        <f>IFERROR(IF(COUNTIFS($A$3:$A448,$A449,$B$3:$B448,$B449,$C$3:$C448,$C449,$D$3:$D448,$D449,$E$3:$E448,$E449,$F$3:$F448,$F449)&gt;0,"",VLOOKUP(A449,'Fichier source CGECP'!$A$1:$F$1259,6,FALSE)),"")</f>
        <v>2.84</v>
      </c>
      <c r="M449" s="36">
        <f t="shared" si="35"/>
        <v>-0.85999999999999988</v>
      </c>
      <c r="N449" s="35" t="str">
        <f t="shared" si="31"/>
        <v>Ok</v>
      </c>
      <c r="O449" s="35" t="str">
        <f t="shared" si="32"/>
        <v>Ok</v>
      </c>
      <c r="P449" s="35" t="str">
        <f t="shared" si="33"/>
        <v>Ecart</v>
      </c>
      <c r="Q449" s="35" t="str">
        <f t="shared" si="34"/>
        <v>Ecart</v>
      </c>
    </row>
    <row r="450" spans="1:17" ht="15.75" hidden="1" customHeight="1" x14ac:dyDescent="0.25">
      <c r="A450" s="12">
        <f>IFERROR(VLOOKUP('Requête 052'!$A449,'Requête 052'!$A$1:$F$2000,1,FALSE),"")</f>
        <v>5499</v>
      </c>
      <c r="B450" s="5" t="str">
        <f>IFERROR(VLOOKUP('Requête 052'!$A449,'Requête 052'!$A$1:$F$2000,2,FALSE),"")</f>
        <v>CGECP ST OUEN L AUMONE TDI</v>
      </c>
      <c r="C450" s="14">
        <f>IFERROR(VLOOKUP('Requête 052'!$A449,'Requête 052'!$A$1:$F$2000,3,FALSE),"")</f>
        <v>43810</v>
      </c>
      <c r="D450" s="5" t="str">
        <f>IFERROR(VLOOKUP('Requête 052'!$A449,'Requête 052'!$A$1:$F$2000,4,FALSE),"")</f>
        <v>CARTONS ET SACHES PLAST - 1.04.00</v>
      </c>
      <c r="E450" s="5" t="str">
        <f>IFERROR(VLOOKUP('Requête 052'!$A449,'Requête 052'!$A$1:$F$2000,5,FALSE),"")</f>
        <v>PE GRANDE SURFACE-PEGS</v>
      </c>
      <c r="F450" s="5">
        <f>IFERROR(VLOOKUP('Requête 052'!$A449,'Requête 052'!$A$1:$F$2000,6,FALSE),"")</f>
        <v>1.78</v>
      </c>
      <c r="G450" s="15">
        <f>IFERROR(VLOOKUP(A450,'Fichier source CGECP'!$A$1:$F$1259,1,FALSE),"")</f>
        <v>5499</v>
      </c>
      <c r="H450" s="15" t="str">
        <f>IFERROR(VLOOKUP(A450,'Fichier source CGECP'!$A$1:$F$1259,2,FALSE),"")</f>
        <v>CGECP</v>
      </c>
      <c r="I450" s="38">
        <f>IFERROR(VLOOKUP(A450,'Fichier source CGECP'!$A$1:$F$1259,3,FALSE),"")</f>
        <v>43810</v>
      </c>
      <c r="J450" s="15" t="str">
        <f>IFERROR(VLOOKUP(A450,'Fichier source CGECP'!$A$1:$F$1259,4,FALSE),"")</f>
        <v>CARTONS ET SACHES PLAST - 1.04.00</v>
      </c>
      <c r="K450" s="15" t="str">
        <f>IFERROR(VLOOKUP(A450,'Fichier source CGECP'!$A$1:$F$1259,5,FALSE),"")</f>
        <v>CARTONS ET SACHES PLAST - 1.04.00</v>
      </c>
      <c r="L450" s="33">
        <f>IFERROR(IF(COUNTIFS($A$3:$A449,$A450,$B$3:$B449,$B450,$C$3:$C449,$C450,$D$3:$D449,$D450,$E$3:$E449,$E450,$F$3:$F449,$F450)&gt;0,"",VLOOKUP(A450,'Fichier source CGECP'!$A$1:$F$1259,6,FALSE)),"")</f>
        <v>2.198</v>
      </c>
      <c r="M450" s="36">
        <f t="shared" si="35"/>
        <v>-0.41799999999999993</v>
      </c>
      <c r="N450" s="35" t="str">
        <f t="shared" si="31"/>
        <v>Ok</v>
      </c>
      <c r="O450" s="35" t="str">
        <f t="shared" si="32"/>
        <v>Ecart</v>
      </c>
      <c r="P450" s="35" t="str">
        <f t="shared" si="33"/>
        <v>Ecart</v>
      </c>
      <c r="Q450" s="35" t="str">
        <f t="shared" si="34"/>
        <v>Ecart</v>
      </c>
    </row>
    <row r="451" spans="1:17" ht="15.75" hidden="1" customHeight="1" x14ac:dyDescent="0.25">
      <c r="A451" s="12">
        <f>IFERROR(VLOOKUP('Requête 052'!$A450,'Requête 052'!$A$1:$F$2000,1,FALSE),"")</f>
        <v>5499</v>
      </c>
      <c r="B451" s="5" t="str">
        <f>IFERROR(VLOOKUP('Requête 052'!$A450,'Requête 052'!$A$1:$F$2000,2,FALSE),"")</f>
        <v>CGECP ST OUEN L AUMONE TDI</v>
      </c>
      <c r="C451" s="14">
        <f>IFERROR(VLOOKUP('Requête 052'!$A450,'Requête 052'!$A$1:$F$2000,3,FALSE),"")</f>
        <v>43810</v>
      </c>
      <c r="D451" s="5" t="str">
        <f>IFERROR(VLOOKUP('Requête 052'!$A450,'Requête 052'!$A$1:$F$2000,4,FALSE),"")</f>
        <v>CARTONS ET SACHES PLAST - 1.04.00</v>
      </c>
      <c r="E451" s="5" t="str">
        <f>IFERROR(VLOOKUP('Requête 052'!$A450,'Requête 052'!$A$1:$F$2000,5,FALSE),"")</f>
        <v>PE GRANDE SURFACE-PEGS</v>
      </c>
      <c r="F451" s="5">
        <f>IFERROR(VLOOKUP('Requête 052'!$A450,'Requête 052'!$A$1:$F$2000,6,FALSE),"")</f>
        <v>1.78</v>
      </c>
      <c r="G451" s="15">
        <f>IFERROR(VLOOKUP(A451,'Fichier source CGECP'!$A$1:$F$1259,1,FALSE),"")</f>
        <v>5499</v>
      </c>
      <c r="H451" s="15" t="str">
        <f>IFERROR(VLOOKUP(A451,'Fichier source CGECP'!$A$1:$F$1259,2,FALSE),"")</f>
        <v>CGECP</v>
      </c>
      <c r="I451" s="38">
        <f>IFERROR(VLOOKUP(A451,'Fichier source CGECP'!$A$1:$F$1259,3,FALSE),"")</f>
        <v>43810</v>
      </c>
      <c r="J451" s="15" t="str">
        <f>IFERROR(VLOOKUP(A451,'Fichier source CGECP'!$A$1:$F$1259,4,FALSE),"")</f>
        <v>CARTONS ET SACHES PLAST - 1.04.00</v>
      </c>
      <c r="K451" s="15" t="str">
        <f>IFERROR(VLOOKUP(A451,'Fichier source CGECP'!$A$1:$F$1259,5,FALSE),"")</f>
        <v>CARTONS ET SACHES PLAST - 1.04.00</v>
      </c>
      <c r="L451" s="33" t="str">
        <f>IFERROR(IF(COUNTIFS($A$3:$A450,$A451,$B$3:$B450,$B451,$C$3:$C450,$C451,$D$3:$D450,$D451,$E$3:$E450,$E451,$F$3:$F450,$F451)&gt;0,"",VLOOKUP(A451,'Fichier source CGECP'!$A$1:$F$1259,6,FALSE)),"")</f>
        <v/>
      </c>
      <c r="M451" s="36" t="str">
        <f t="shared" si="35"/>
        <v/>
      </c>
      <c r="N451" s="35" t="str">
        <f t="shared" si="31"/>
        <v>Ok</v>
      </c>
      <c r="O451" s="35" t="str">
        <f t="shared" si="32"/>
        <v>Ecart</v>
      </c>
      <c r="P451" s="35" t="str">
        <f t="shared" si="33"/>
        <v>Ok</v>
      </c>
      <c r="Q451" s="35" t="str">
        <f t="shared" si="34"/>
        <v>Ecart</v>
      </c>
    </row>
    <row r="452" spans="1:17" ht="15.75" hidden="1" customHeight="1" x14ac:dyDescent="0.25">
      <c r="A452" s="12">
        <f>IFERROR(VLOOKUP('Requête 052'!$A451,'Requête 052'!$A$1:$F$2000,1,FALSE),"")</f>
        <v>5505</v>
      </c>
      <c r="B452" s="5" t="str">
        <f>IFERROR(VLOOKUP('Requête 052'!$A451,'Requête 052'!$A$1:$F$2000,2,FALSE),"")</f>
        <v>CGECP ST OUEN L AUMONE TDI</v>
      </c>
      <c r="C452" s="14">
        <f>IFERROR(VLOOKUP('Requête 052'!$A451,'Requête 052'!$A$1:$F$2000,3,FALSE),"")</f>
        <v>43810</v>
      </c>
      <c r="D452" s="5" t="str">
        <f>IFERROR(VLOOKUP('Requête 052'!$A451,'Requête 052'!$A$1:$F$2000,4,FALSE),"")</f>
        <v>DECHETS INDUSTRIELS BANALS</v>
      </c>
      <c r="E452" s="5" t="str">
        <f>IFERROR(VLOOKUP('Requête 052'!$A451,'Requête 052'!$A$1:$F$2000,5,FALSE),"")</f>
        <v>DECHETS INDUSTRIELS BANALS</v>
      </c>
      <c r="F452" s="5">
        <f>IFERROR(VLOOKUP('Requête 052'!$A451,'Requête 052'!$A$1:$F$2000,6,FALSE),"")</f>
        <v>2.08</v>
      </c>
      <c r="G452" s="15">
        <f>IFERROR(VLOOKUP(A452,'Fichier source CGECP'!$A$1:$F$1259,1,FALSE),"")</f>
        <v>5505</v>
      </c>
      <c r="H452" s="15" t="str">
        <f>IFERROR(VLOOKUP(A452,'Fichier source CGECP'!$A$1:$F$1259,2,FALSE),"")</f>
        <v>CGECP</v>
      </c>
      <c r="I452" s="46">
        <f>IFERROR(VLOOKUP(A452,'Fichier source CGECP'!$A$1:$F$1259,3,FALSE),"")</f>
        <v>43810</v>
      </c>
      <c r="J452" s="15" t="str">
        <f>IFERROR(VLOOKUP(A452,'Fichier source CGECP'!$A$1:$F$1259,4,FALSE),"")</f>
        <v>DECHETS INDUSTRIELS BANALS</v>
      </c>
      <c r="K452" s="15" t="str">
        <f>IFERROR(VLOOKUP(A452,'Fichier source CGECP'!$A$1:$F$1259,5,FALSE),"")</f>
        <v>DECHETS INDUSTRIELS BANALS</v>
      </c>
      <c r="L452" s="33">
        <f>IFERROR(IF(COUNTIFS($A$3:$A451,$A452,$B$3:$B451,$B452,$C$3:$C451,$C452,$D$3:$D451,$D452,$E$3:$E451,$E452,$F$3:$F451,$F452)&gt;0,"",VLOOKUP(A452,'Fichier source CGECP'!$A$1:$F$1259,6,FALSE)),"")</f>
        <v>0.9</v>
      </c>
      <c r="M452" s="36">
        <f t="shared" si="35"/>
        <v>1.1800000000000002</v>
      </c>
      <c r="N452" s="35" t="str">
        <f t="shared" ref="N452:N515" si="36">IFERROR(IF(SEARCH(H452,B452,1),"Ok","Ecart"),"")</f>
        <v>Ok</v>
      </c>
      <c r="O452" s="35" t="str">
        <f t="shared" ref="O452:O515" si="37">IFERROR(IF(E452=K452,"Ok","Ecart"),"")</f>
        <v>Ok</v>
      </c>
      <c r="P452" s="35" t="str">
        <f t="shared" ref="P452:P515" si="38">IFERROR(IF(M452&gt;=0,"Ok","Ecart"),"")</f>
        <v>Ok</v>
      </c>
      <c r="Q452" s="35" t="str">
        <f t="shared" ref="Q452:Q515" si="39">IFERROR(IF(OR(P452="Ecart",O452="Ecart",N452="Ecart"),"Ecart","Ok"),"")</f>
        <v>Ok</v>
      </c>
    </row>
    <row r="453" spans="1:17" ht="15.75" hidden="1" customHeight="1" x14ac:dyDescent="0.25">
      <c r="A453" s="12">
        <f>IFERROR(VLOOKUP('Requête 052'!$A452,'Requête 052'!$A$1:$F$2000,1,FALSE),"")</f>
        <v>5507</v>
      </c>
      <c r="B453" s="5" t="str">
        <f>IFERROR(VLOOKUP('Requête 052'!$A452,'Requête 052'!$A$1:$F$2000,2,FALSE),"")</f>
        <v>CGECP ST OUEN L AUMONE TPCPR</v>
      </c>
      <c r="C453" s="14">
        <f>IFERROR(VLOOKUP('Requête 052'!$A452,'Requête 052'!$A$1:$F$2000,3,FALSE),"")</f>
        <v>43810</v>
      </c>
      <c r="D453" s="5" t="str">
        <f>IFERROR(VLOOKUP('Requête 052'!$A452,'Requête 052'!$A$1:$F$2000,4,FALSE),"")</f>
        <v>ONDULES RECUPERES - 1.05.00</v>
      </c>
      <c r="E453" s="5" t="str">
        <f>IFERROR(VLOOKUP('Requête 052'!$A452,'Requête 052'!$A$1:$F$2000,5,FALSE),"")</f>
        <v>ONDULE RECUPERE VRAC - BALLE&lt;320 KG</v>
      </c>
      <c r="F453" s="5">
        <f>IFERROR(VLOOKUP('Requête 052'!$A452,'Requête 052'!$A$1:$F$2000,6,FALSE),"")</f>
        <v>0.20399999999999999</v>
      </c>
      <c r="G453" s="15">
        <f>IFERROR(VLOOKUP(A453,'Fichier source CGECP'!$A$1:$F$1259,1,FALSE),"")</f>
        <v>5507</v>
      </c>
      <c r="H453" s="15" t="str">
        <f>IFERROR(VLOOKUP(A453,'Fichier source CGECP'!$A$1:$F$1259,2,FALSE),"")</f>
        <v>CGECP</v>
      </c>
      <c r="I453" s="38">
        <f>IFERROR(VLOOKUP(A453,'Fichier source CGECP'!$A$1:$F$1259,3,FALSE),"")</f>
        <v>43810</v>
      </c>
      <c r="J453" s="15" t="str">
        <f>IFERROR(VLOOKUP(A453,'Fichier source CGECP'!$A$1:$F$1259,4,FALSE),"")</f>
        <v>ONDULES RECUPERES - 1.05.00</v>
      </c>
      <c r="K453" s="15" t="str">
        <f>IFERROR(VLOOKUP(A453,'Fichier source CGECP'!$A$1:$F$1259,5,FALSE),"")</f>
        <v>ONDULE RECUPERE VRAC - BALLE&lt;320 KG</v>
      </c>
      <c r="L453" s="33">
        <f>IFERROR(IF(COUNTIFS($A$3:$A452,$A453,$B$3:$B452,$B453,$C$3:$C452,$C453,$D$3:$D452,$D453,$E$3:$E452,$E453,$F$3:$F452,$F453)&gt;0,"",VLOOKUP(A453,'Fichier source CGECP'!$A$1:$F$1259,6,FALSE)),"")</f>
        <v>4.4000000000000004</v>
      </c>
      <c r="M453" s="36">
        <f t="shared" si="35"/>
        <v>-4.1960000000000006</v>
      </c>
      <c r="N453" s="35" t="str">
        <f t="shared" si="36"/>
        <v>Ok</v>
      </c>
      <c r="O453" s="35" t="str">
        <f t="shared" si="37"/>
        <v>Ok</v>
      </c>
      <c r="P453" s="35" t="str">
        <f t="shared" si="38"/>
        <v>Ecart</v>
      </c>
      <c r="Q453" s="35" t="str">
        <f t="shared" si="39"/>
        <v>Ecart</v>
      </c>
    </row>
    <row r="454" spans="1:17" ht="15.75" hidden="1" customHeight="1" x14ac:dyDescent="0.25">
      <c r="A454" s="12">
        <f>IFERROR(VLOOKUP('Requête 052'!$A453,'Requête 052'!$A$1:$F$2000,1,FALSE),"")</f>
        <v>5508</v>
      </c>
      <c r="B454" s="5" t="str">
        <f>IFERROR(VLOOKUP('Requête 052'!$A453,'Requête 052'!$A$1:$F$2000,2,FALSE),"")</f>
        <v>CGECP ST OUEN L AUMONE TPCPR</v>
      </c>
      <c r="C454" s="14">
        <f>IFERROR(VLOOKUP('Requête 052'!$A453,'Requête 052'!$A$1:$F$2000,3,FALSE),"")</f>
        <v>43810</v>
      </c>
      <c r="D454" s="5" t="str">
        <f>IFERROR(VLOOKUP('Requête 052'!$A453,'Requête 052'!$A$1:$F$2000,4,FALSE),"")</f>
        <v>ONDULES RECUPERES - 1.05.00</v>
      </c>
      <c r="E454" s="5" t="str">
        <f>IFERROR(VLOOKUP('Requête 052'!$A453,'Requête 052'!$A$1:$F$2000,5,FALSE),"")</f>
        <v>ONDULES RECUPERES - 1.05.00</v>
      </c>
      <c r="F454" s="5">
        <f>IFERROR(VLOOKUP('Requête 052'!$A453,'Requête 052'!$A$1:$F$2000,6,FALSE),"")</f>
        <v>0.81599999999999995</v>
      </c>
      <c r="G454" s="15">
        <f>IFERROR(VLOOKUP(A454,'Fichier source CGECP'!$A$1:$F$1259,1,FALSE),"")</f>
        <v>5508</v>
      </c>
      <c r="H454" s="15" t="str">
        <f>IFERROR(VLOOKUP(A454,'Fichier source CGECP'!$A$1:$F$1259,2,FALSE),"")</f>
        <v>CGECP</v>
      </c>
      <c r="I454" s="38">
        <f>IFERROR(VLOOKUP(A454,'Fichier source CGECP'!$A$1:$F$1259,3,FALSE),"")</f>
        <v>43810</v>
      </c>
      <c r="J454" s="15" t="str">
        <f>IFERROR(VLOOKUP(A454,'Fichier source CGECP'!$A$1:$F$1259,4,FALSE),"")</f>
        <v>ONDULES RECUPERES - 1.05.00</v>
      </c>
      <c r="K454" s="15" t="str">
        <f>IFERROR(VLOOKUP(A454,'Fichier source CGECP'!$A$1:$F$1259,5,FALSE),"")</f>
        <v>ONDULE RECUPERE VRAC - BALLE&lt;320 KG</v>
      </c>
      <c r="L454" s="33">
        <f>IFERROR(IF(COUNTIFS($A$3:$A453,$A454,$B$3:$B453,$B454,$C$3:$C453,$C454,$D$3:$D453,$D454,$E$3:$E453,$E454,$F$3:$F453,$F454)&gt;0,"",VLOOKUP(A454,'Fichier source CGECP'!$A$1:$F$1259,6,FALSE)),"")</f>
        <v>0.88200000000000001</v>
      </c>
      <c r="M454" s="36">
        <f t="shared" si="35"/>
        <v>-6.6000000000000059E-2</v>
      </c>
      <c r="N454" s="35" t="str">
        <f t="shared" si="36"/>
        <v>Ok</v>
      </c>
      <c r="O454" s="35" t="str">
        <f t="shared" si="37"/>
        <v>Ecart</v>
      </c>
      <c r="P454" s="35" t="str">
        <f t="shared" si="38"/>
        <v>Ecart</v>
      </c>
      <c r="Q454" s="35" t="str">
        <f t="shared" si="39"/>
        <v>Ecart</v>
      </c>
    </row>
    <row r="455" spans="1:17" ht="15.75" hidden="1" customHeight="1" x14ac:dyDescent="0.25">
      <c r="A455" s="12">
        <f>IFERROR(VLOOKUP('Requête 052'!$A454,'Requête 052'!$A$1:$F$2000,1,FALSE),"")</f>
        <v>5514</v>
      </c>
      <c r="B455" s="5" t="str">
        <f>IFERROR(VLOOKUP('Requête 052'!$A454,'Requête 052'!$A$1:$F$2000,2,FALSE),"")</f>
        <v>CGECP ST OUEN L AUMONE TDI</v>
      </c>
      <c r="C455" s="14">
        <f>IFERROR(VLOOKUP('Requête 052'!$A454,'Requête 052'!$A$1:$F$2000,3,FALSE),"")</f>
        <v>43810</v>
      </c>
      <c r="D455" s="5" t="str">
        <f>IFERROR(VLOOKUP('Requête 052'!$A454,'Requête 052'!$A$1:$F$2000,4,FALSE),"")</f>
        <v>ENCOMBRANTS</v>
      </c>
      <c r="E455" s="5" t="str">
        <f>IFERROR(VLOOKUP('Requête 052'!$A454,'Requête 052'!$A$1:$F$2000,5,FALSE),"")</f>
        <v>ENCOMBRANTS</v>
      </c>
      <c r="F455" s="5">
        <f>IFERROR(VLOOKUP('Requête 052'!$A454,'Requête 052'!$A$1:$F$2000,6,FALSE),"")</f>
        <v>1.512</v>
      </c>
      <c r="G455" s="15">
        <f>IFERROR(VLOOKUP(A455,'Fichier source CGECP'!$A$1:$F$1259,1,FALSE),"")</f>
        <v>5514</v>
      </c>
      <c r="H455" s="15" t="str">
        <f>IFERROR(VLOOKUP(A455,'Fichier source CGECP'!$A$1:$F$1259,2,FALSE),"")</f>
        <v>CGECP</v>
      </c>
      <c r="I455" s="38">
        <f>IFERROR(VLOOKUP(A455,'Fichier source CGECP'!$A$1:$F$1259,3,FALSE),"")</f>
        <v>43810</v>
      </c>
      <c r="J455" s="15">
        <f>IFERROR(VLOOKUP(A455,'Fichier source CGECP'!$A$1:$F$1259,4,FALSE),"")</f>
        <v>0</v>
      </c>
      <c r="K455" s="15" t="str">
        <f>IFERROR(VLOOKUP(A455,'Fichier source CGECP'!$A$1:$F$1259,5,FALSE),"")</f>
        <v>ENCOMBRANTS</v>
      </c>
      <c r="L455" s="33">
        <f>IFERROR(IF(COUNTIFS($A$3:$A454,$A455,$B$3:$B454,$B455,$C$3:$C454,$C455,$D$3:$D454,$D455,$E$3:$E454,$E455,$F$3:$F454,$F455)&gt;0,"",VLOOKUP(A455,'Fichier source CGECP'!$A$1:$F$1259,6,FALSE)),"")</f>
        <v>3.76</v>
      </c>
      <c r="M455" s="36">
        <f t="shared" si="35"/>
        <v>-2.2479999999999998</v>
      </c>
      <c r="N455" s="35" t="str">
        <f t="shared" si="36"/>
        <v>Ok</v>
      </c>
      <c r="O455" s="35" t="str">
        <f t="shared" si="37"/>
        <v>Ok</v>
      </c>
      <c r="P455" s="35" t="str">
        <f t="shared" si="38"/>
        <v>Ecart</v>
      </c>
      <c r="Q455" s="35" t="str">
        <f t="shared" si="39"/>
        <v>Ecart</v>
      </c>
    </row>
    <row r="456" spans="1:17" ht="15.75" hidden="1" customHeight="1" x14ac:dyDescent="0.25">
      <c r="A456" s="12">
        <f>IFERROR(VLOOKUP('Requête 052'!$A455,'Requête 052'!$A$1:$F$2000,1,FALSE),"")</f>
        <v>5515</v>
      </c>
      <c r="B456" s="5" t="str">
        <f>IFERROR(VLOOKUP('Requête 052'!$A455,'Requête 052'!$A$1:$F$2000,2,FALSE),"")</f>
        <v>CGECP ST OUEN L AUMONE TDI</v>
      </c>
      <c r="C456" s="14">
        <f>IFERROR(VLOOKUP('Requête 052'!$A455,'Requête 052'!$A$1:$F$2000,3,FALSE),"")</f>
        <v>43810</v>
      </c>
      <c r="D456" s="5" t="str">
        <f>IFERROR(VLOOKUP('Requête 052'!$A455,'Requête 052'!$A$1:$F$2000,4,FALSE),"")</f>
        <v>DECHETS INDUSTRIELS A TRIER</v>
      </c>
      <c r="E456" s="5" t="str">
        <f>IFERROR(VLOOKUP('Requête 052'!$A455,'Requête 052'!$A$1:$F$2000,5,FALSE),"")</f>
        <v>DECHETS INDUSTRIELS BANALS</v>
      </c>
      <c r="F456" s="5">
        <f>IFERROR(VLOOKUP('Requête 052'!$A455,'Requête 052'!$A$1:$F$2000,6,FALSE),"")</f>
        <v>2.02</v>
      </c>
      <c r="G456" s="15">
        <f>IFERROR(VLOOKUP(A456,'Fichier source CGECP'!$A$1:$F$1259,1,FALSE),"")</f>
        <v>5515</v>
      </c>
      <c r="H456" s="15" t="str">
        <f>IFERROR(VLOOKUP(A456,'Fichier source CGECP'!$A$1:$F$1259,2,FALSE),"")</f>
        <v>CGECP</v>
      </c>
      <c r="I456" s="38">
        <f>IFERROR(VLOOKUP(A456,'Fichier source CGECP'!$A$1:$F$1259,3,FALSE),"")</f>
        <v>43810</v>
      </c>
      <c r="J456" s="15">
        <f>IFERROR(VLOOKUP(A456,'Fichier source CGECP'!$A$1:$F$1259,4,FALSE),"")</f>
        <v>0</v>
      </c>
      <c r="K456" s="15" t="str">
        <f>IFERROR(VLOOKUP(A456,'Fichier source CGECP'!$A$1:$F$1259,5,FALSE),"")</f>
        <v>DECHETS INDUSTRIELS BANALS</v>
      </c>
      <c r="L456" s="33">
        <f>IFERROR(IF(COUNTIFS($A$3:$A455,$A456,$B$3:$B455,$B456,$C$3:$C455,$C456,$D$3:$D455,$D456,$E$3:$E455,$E456,$F$3:$F455,$F456)&gt;0,"",VLOOKUP(A456,'Fichier source CGECP'!$A$1:$F$1259,6,FALSE)),"")</f>
        <v>3.92</v>
      </c>
      <c r="M456" s="36">
        <f t="shared" si="35"/>
        <v>-1.9</v>
      </c>
      <c r="N456" s="35" t="str">
        <f t="shared" si="36"/>
        <v>Ok</v>
      </c>
      <c r="O456" s="35" t="str">
        <f t="shared" si="37"/>
        <v>Ok</v>
      </c>
      <c r="P456" s="35" t="str">
        <f t="shared" si="38"/>
        <v>Ecart</v>
      </c>
      <c r="Q456" s="35" t="str">
        <f t="shared" si="39"/>
        <v>Ecart</v>
      </c>
    </row>
    <row r="457" spans="1:17" ht="15.75" hidden="1" customHeight="1" x14ac:dyDescent="0.25">
      <c r="A457" s="12">
        <f>IFERROR(VLOOKUP('Requête 052'!$A456,'Requête 052'!$A$1:$F$2000,1,FALSE),"")</f>
        <v>5516</v>
      </c>
      <c r="B457" s="5" t="str">
        <f>IFERROR(VLOOKUP('Requête 052'!$A456,'Requête 052'!$A$1:$F$2000,2,FALSE),"")</f>
        <v>CGECP ST OUEN L AUMONE DVBIODIV</v>
      </c>
      <c r="C457" s="14">
        <f>IFERROR(VLOOKUP('Requête 052'!$A456,'Requête 052'!$A$1:$F$2000,3,FALSE),"")</f>
        <v>43810</v>
      </c>
      <c r="D457" s="5" t="str">
        <f>IFERROR(VLOOKUP('Requête 052'!$A456,'Requête 052'!$A$1:$F$2000,4,FALSE),"")</f>
        <v>DECHETS VERTS EN MELANGE</v>
      </c>
      <c r="E457" s="5" t="str">
        <f>IFERROR(VLOOKUP('Requête 052'!$A456,'Requête 052'!$A$1:$F$2000,5,FALSE),"")</f>
        <v>DECHETS VERTS EN MELANGE</v>
      </c>
      <c r="F457" s="5">
        <f>IFERROR(VLOOKUP('Requête 052'!$A456,'Requête 052'!$A$1:$F$2000,6,FALSE),"")</f>
        <v>4.4800000000000004</v>
      </c>
      <c r="G457" s="15" t="str">
        <f>IFERROR(VLOOKUP(A457,'Fichier source CGECP'!$A$1:$F$1259,1,FALSE),"")</f>
        <v/>
      </c>
      <c r="H457" s="15" t="str">
        <f>IFERROR(VLOOKUP(A457,'Fichier source CGECP'!$A$1:$F$1259,2,FALSE),"")</f>
        <v/>
      </c>
      <c r="I457" s="38" t="str">
        <f>IFERROR(VLOOKUP(A457,'Fichier source CGECP'!$A$1:$F$1259,3,FALSE),"")</f>
        <v/>
      </c>
      <c r="J457" s="15" t="str">
        <f>IFERROR(VLOOKUP(A457,'Fichier source CGECP'!$A$1:$F$1259,4,FALSE),"")</f>
        <v/>
      </c>
      <c r="K457" s="15" t="str">
        <f>IFERROR(VLOOKUP(A457,'Fichier source CGECP'!$A$1:$F$1259,5,FALSE),"")</f>
        <v/>
      </c>
      <c r="L457" s="33" t="str">
        <f>IFERROR(IF(COUNTIFS($A$3:$A456,$A457,$B$3:$B456,$B457,$C$3:$C456,$C457,$D$3:$D456,$D457,$E$3:$E456,$E457,$F$3:$F456,$F457)&gt;0,"",VLOOKUP(A457,'Fichier source CGECP'!$A$1:$F$1259,6,FALSE)),"")</f>
        <v/>
      </c>
      <c r="M457" s="36" t="str">
        <f t="shared" si="35"/>
        <v/>
      </c>
      <c r="N457" s="35" t="str">
        <f t="shared" si="36"/>
        <v>Ok</v>
      </c>
      <c r="O457" s="35" t="str">
        <f t="shared" si="37"/>
        <v>Ecart</v>
      </c>
      <c r="P457" s="35" t="str">
        <f t="shared" si="38"/>
        <v>Ok</v>
      </c>
      <c r="Q457" s="35" t="str">
        <f t="shared" si="39"/>
        <v>Ecart</v>
      </c>
    </row>
    <row r="458" spans="1:17" ht="15.75" hidden="1" customHeight="1" x14ac:dyDescent="0.25">
      <c r="A458" s="12">
        <f>IFERROR(VLOOKUP('Requête 052'!$A457,'Requête 052'!$A$1:$F$2000,1,FALSE),"")</f>
        <v>5523</v>
      </c>
      <c r="B458" s="5" t="str">
        <f>IFERROR(VLOOKUP('Requête 052'!$A457,'Requête 052'!$A$1:$F$2000,2,FALSE),"")</f>
        <v>CGECP ST OUEN L AUMONE TDI</v>
      </c>
      <c r="C458" s="14">
        <f>IFERROR(VLOOKUP('Requête 052'!$A457,'Requête 052'!$A$1:$F$2000,3,FALSE),"")</f>
        <v>43810</v>
      </c>
      <c r="D458" s="5" t="str">
        <f>IFERROR(VLOOKUP('Requête 052'!$A457,'Requête 052'!$A$1:$F$2000,4,FALSE),"")</f>
        <v>DECHETS INDUSTRIELS BANALS</v>
      </c>
      <c r="E458" s="5" t="str">
        <f>IFERROR(VLOOKUP('Requête 052'!$A457,'Requête 052'!$A$1:$F$2000,5,FALSE),"")</f>
        <v>DECHETS INDUSTRIELS BANALS</v>
      </c>
      <c r="F458" s="5">
        <f>IFERROR(VLOOKUP('Requête 052'!$A457,'Requête 052'!$A$1:$F$2000,6,FALSE),"")</f>
        <v>0.48399999999999999</v>
      </c>
      <c r="G458" s="15">
        <f>IFERROR(VLOOKUP(A458,'Fichier source CGECP'!$A$1:$F$1259,1,FALSE),"")</f>
        <v>5523</v>
      </c>
      <c r="H458" s="15" t="str">
        <f>IFERROR(VLOOKUP(A458,'Fichier source CGECP'!$A$1:$F$1259,2,FALSE),"")</f>
        <v>CGECP</v>
      </c>
      <c r="I458" s="46">
        <f>IFERROR(VLOOKUP(A458,'Fichier source CGECP'!$A$1:$F$1259,3,FALSE),"")</f>
        <v>43810</v>
      </c>
      <c r="J458" s="15" t="str">
        <f>IFERROR(VLOOKUP(A458,'Fichier source CGECP'!$A$1:$F$1259,4,FALSE),"")</f>
        <v>DECHETS INDUSTRIELS BANALS</v>
      </c>
      <c r="K458" s="15" t="str">
        <f>IFERROR(VLOOKUP(A458,'Fichier source CGECP'!$A$1:$F$1259,5,FALSE),"")</f>
        <v>DECHETS INDUSTRIELS BANALS</v>
      </c>
      <c r="L458" s="33">
        <f>IFERROR(IF(COUNTIFS($A$3:$A457,$A458,$B$3:$B457,$B458,$C$3:$C457,$C458,$D$3:$D457,$D458,$E$3:$E457,$E458,$F$3:$F457,$F458)&gt;0,"",VLOOKUP(A458,'Fichier source CGECP'!$A$1:$F$1259,6,FALSE)),"")</f>
        <v>0.34</v>
      </c>
      <c r="M458" s="36">
        <f t="shared" si="35"/>
        <v>0.14399999999999996</v>
      </c>
      <c r="N458" s="35" t="str">
        <f t="shared" si="36"/>
        <v>Ok</v>
      </c>
      <c r="O458" s="35" t="str">
        <f t="shared" si="37"/>
        <v>Ok</v>
      </c>
      <c r="P458" s="35" t="str">
        <f t="shared" si="38"/>
        <v>Ok</v>
      </c>
      <c r="Q458" s="35" t="str">
        <f t="shared" si="39"/>
        <v>Ok</v>
      </c>
    </row>
    <row r="459" spans="1:17" ht="15.75" hidden="1" customHeight="1" x14ac:dyDescent="0.25">
      <c r="A459" s="12">
        <f>IFERROR(VLOOKUP('Requête 052'!$A458,'Requête 052'!$A$1:$F$2000,1,FALSE),"")</f>
        <v>5524</v>
      </c>
      <c r="B459" s="5" t="str">
        <f>IFERROR(VLOOKUP('Requête 052'!$A458,'Requête 052'!$A$1:$F$2000,2,FALSE),"")</f>
        <v>CGECP ST OUEN L AUMONE TDI</v>
      </c>
      <c r="C459" s="14">
        <f>IFERROR(VLOOKUP('Requête 052'!$A458,'Requête 052'!$A$1:$F$2000,3,FALSE),"")</f>
        <v>43810</v>
      </c>
      <c r="D459" s="5" t="str">
        <f>IFERROR(VLOOKUP('Requête 052'!$A458,'Requête 052'!$A$1:$F$2000,4,FALSE),"")</f>
        <v>ENCOMBRANTS</v>
      </c>
      <c r="E459" s="5" t="str">
        <f>IFERROR(VLOOKUP('Requête 052'!$A458,'Requête 052'!$A$1:$F$2000,5,FALSE),"")</f>
        <v>ENCOMBRANTS</v>
      </c>
      <c r="F459" s="5">
        <f>IFERROR(VLOOKUP('Requête 052'!$A458,'Requête 052'!$A$1:$F$2000,6,FALSE),"")</f>
        <v>1.48</v>
      </c>
      <c r="G459" s="15" t="str">
        <f>IFERROR(VLOOKUP(A459,'Fichier source CGECP'!$A$1:$F$1259,1,FALSE),"")</f>
        <v/>
      </c>
      <c r="H459" s="15" t="str">
        <f>IFERROR(VLOOKUP(A459,'Fichier source CGECP'!$A$1:$F$1259,2,FALSE),"")</f>
        <v/>
      </c>
      <c r="I459" s="38" t="str">
        <f>IFERROR(VLOOKUP(A459,'Fichier source CGECP'!$A$1:$F$1259,3,FALSE),"")</f>
        <v/>
      </c>
      <c r="J459" s="15" t="str">
        <f>IFERROR(VLOOKUP(A459,'Fichier source CGECP'!$A$1:$F$1259,4,FALSE),"")</f>
        <v/>
      </c>
      <c r="K459" s="15" t="str">
        <f>IFERROR(VLOOKUP(A459,'Fichier source CGECP'!$A$1:$F$1259,5,FALSE),"")</f>
        <v/>
      </c>
      <c r="L459" s="33" t="str">
        <f>IFERROR(IF(COUNTIFS($A$3:$A458,$A459,$B$3:$B458,$B459,$C$3:$C458,$C459,$D$3:$D458,$D459,$E$3:$E458,$E459,$F$3:$F458,$F459)&gt;0,"",VLOOKUP(A459,'Fichier source CGECP'!$A$1:$F$1259,6,FALSE)),"")</f>
        <v/>
      </c>
      <c r="M459" s="36" t="str">
        <f t="shared" si="35"/>
        <v/>
      </c>
      <c r="N459" s="35" t="str">
        <f t="shared" si="36"/>
        <v>Ok</v>
      </c>
      <c r="O459" s="35" t="str">
        <f t="shared" si="37"/>
        <v>Ecart</v>
      </c>
      <c r="P459" s="35" t="str">
        <f t="shared" si="38"/>
        <v>Ok</v>
      </c>
      <c r="Q459" s="35" t="str">
        <f t="shared" si="39"/>
        <v>Ecart</v>
      </c>
    </row>
    <row r="460" spans="1:17" ht="15.75" hidden="1" customHeight="1" x14ac:dyDescent="0.25">
      <c r="A460" s="12">
        <f>IFERROR(VLOOKUP('Requête 052'!$A459,'Requête 052'!$A$1:$F$2000,1,FALSE),"")</f>
        <v>5531</v>
      </c>
      <c r="B460" s="5" t="str">
        <f>IFERROR(VLOOKUP('Requête 052'!$A459,'Requête 052'!$A$1:$F$2000,2,FALSE),"")</f>
        <v>CGECP ST OUEN L AUMONE TPCPR</v>
      </c>
      <c r="C460" s="14">
        <f>IFERROR(VLOOKUP('Requête 052'!$A459,'Requête 052'!$A$1:$F$2000,3,FALSE),"")</f>
        <v>43810</v>
      </c>
      <c r="D460" s="5" t="str">
        <f>IFERROR(VLOOKUP('Requête 052'!$A459,'Requête 052'!$A$1:$F$2000,4,FALSE),"")</f>
        <v>ECRITS BLANCS N°1 - 3.05.00</v>
      </c>
      <c r="E460" s="5" t="str">
        <f>IFERROR(VLOOKUP('Requête 052'!$A459,'Requête 052'!$A$1:$F$2000,5,FALSE),"")</f>
        <v>REFACTION</v>
      </c>
      <c r="F460" s="5">
        <f>IFERROR(VLOOKUP('Requête 052'!$A459,'Requête 052'!$A$1:$F$2000,6,FALSE),"")</f>
        <v>2.12</v>
      </c>
      <c r="G460" s="15">
        <f>IFERROR(VLOOKUP(A460,'Fichier source CGECP'!$A$1:$F$1259,1,FALSE),"")</f>
        <v>5531</v>
      </c>
      <c r="H460" s="15" t="str">
        <f>IFERROR(VLOOKUP(A460,'Fichier source CGECP'!$A$1:$F$1259,2,FALSE),"")</f>
        <v>CGECP</v>
      </c>
      <c r="I460" s="38">
        <f>IFERROR(VLOOKUP(A460,'Fichier source CGECP'!$A$1:$F$1259,3,FALSE),"")</f>
        <v>43810</v>
      </c>
      <c r="J460" s="15">
        <f>IFERROR(VLOOKUP(A460,'Fichier source CGECP'!$A$1:$F$1259,4,FALSE),"")</f>
        <v>0</v>
      </c>
      <c r="K460" s="15" t="str">
        <f>IFERROR(VLOOKUP(A460,'Fichier source CGECP'!$A$1:$F$1259,5,FALSE),"")</f>
        <v>CARTONS</v>
      </c>
      <c r="L460" s="33">
        <f>IFERROR(IF(COUNTIFS($A$3:$A459,$A460,$B$3:$B459,$B460,$C$3:$C459,$C460,$D$3:$D459,$D460,$E$3:$E459,$E460,$F$3:$F459,$F460)&gt;0,"",VLOOKUP(A460,'Fichier source CGECP'!$A$1:$F$1259,6,FALSE)),"")</f>
        <v>1.125</v>
      </c>
      <c r="M460" s="36">
        <f t="shared" si="35"/>
        <v>0.99500000000000011</v>
      </c>
      <c r="N460" s="35" t="str">
        <f t="shared" si="36"/>
        <v>Ok</v>
      </c>
      <c r="O460" s="35" t="str">
        <f t="shared" si="37"/>
        <v>Ecart</v>
      </c>
      <c r="P460" s="35" t="str">
        <f t="shared" si="38"/>
        <v>Ok</v>
      </c>
      <c r="Q460" s="35" t="str">
        <f t="shared" si="39"/>
        <v>Ecart</v>
      </c>
    </row>
    <row r="461" spans="1:17" ht="15.75" hidden="1" customHeight="1" x14ac:dyDescent="0.25">
      <c r="A461" s="12">
        <f>IFERROR(VLOOKUP('Requête 052'!$A460,'Requête 052'!$A$1:$F$2000,1,FALSE),"")</f>
        <v>5531</v>
      </c>
      <c r="B461" s="5" t="str">
        <f>IFERROR(VLOOKUP('Requête 052'!$A460,'Requête 052'!$A$1:$F$2000,2,FALSE),"")</f>
        <v>CGECP ST OUEN L AUMONE TPCPR</v>
      </c>
      <c r="C461" s="14">
        <f>IFERROR(VLOOKUP('Requête 052'!$A460,'Requête 052'!$A$1:$F$2000,3,FALSE),"")</f>
        <v>43810</v>
      </c>
      <c r="D461" s="5" t="str">
        <f>IFERROR(VLOOKUP('Requête 052'!$A460,'Requête 052'!$A$1:$F$2000,4,FALSE),"")</f>
        <v>ECRITS BLANCS N°1 - 3.05.00</v>
      </c>
      <c r="E461" s="5" t="str">
        <f>IFERROR(VLOOKUP('Requête 052'!$A460,'Requête 052'!$A$1:$F$2000,5,FALSE),"")</f>
        <v>REFACTION</v>
      </c>
      <c r="F461" s="5">
        <f>IFERROR(VLOOKUP('Requête 052'!$A460,'Requête 052'!$A$1:$F$2000,6,FALSE),"")</f>
        <v>2.12</v>
      </c>
      <c r="G461" s="15">
        <f>IFERROR(VLOOKUP(A461,'Fichier source CGECP'!$A$1:$F$1259,1,FALSE),"")</f>
        <v>5531</v>
      </c>
      <c r="H461" s="15" t="str">
        <f>IFERROR(VLOOKUP(A461,'Fichier source CGECP'!$A$1:$F$1259,2,FALSE),"")</f>
        <v>CGECP</v>
      </c>
      <c r="I461" s="38">
        <f>IFERROR(VLOOKUP(A461,'Fichier source CGECP'!$A$1:$F$1259,3,FALSE),"")</f>
        <v>43810</v>
      </c>
      <c r="J461" s="15">
        <f>IFERROR(VLOOKUP(A461,'Fichier source CGECP'!$A$1:$F$1259,4,FALSE),"")</f>
        <v>0</v>
      </c>
      <c r="K461" s="15" t="str">
        <f>IFERROR(VLOOKUP(A461,'Fichier source CGECP'!$A$1:$F$1259,5,FALSE),"")</f>
        <v>CARTONS</v>
      </c>
      <c r="L461" s="33" t="str">
        <f>IFERROR(IF(COUNTIFS($A$3:$A460,$A461,$B$3:$B460,$B461,$C$3:$C460,$C461,$D$3:$D460,$D461,$E$3:$E460,$E461,$F$3:$F460,$F461)&gt;0,"",VLOOKUP(A461,'Fichier source CGECP'!$A$1:$F$1259,6,FALSE)),"")</f>
        <v/>
      </c>
      <c r="M461" s="36" t="str">
        <f t="shared" si="35"/>
        <v/>
      </c>
      <c r="N461" s="35" t="str">
        <f t="shared" si="36"/>
        <v>Ok</v>
      </c>
      <c r="O461" s="35" t="str">
        <f t="shared" si="37"/>
        <v>Ecart</v>
      </c>
      <c r="P461" s="35" t="str">
        <f t="shared" si="38"/>
        <v>Ok</v>
      </c>
      <c r="Q461" s="35" t="str">
        <f t="shared" si="39"/>
        <v>Ecart</v>
      </c>
    </row>
    <row r="462" spans="1:17" ht="15.75" hidden="1" customHeight="1" x14ac:dyDescent="0.25">
      <c r="A462" s="12">
        <f>IFERROR(VLOOKUP('Requête 052'!$A461,'Requête 052'!$A$1:$F$2000,1,FALSE),"")</f>
        <v>5533</v>
      </c>
      <c r="B462" s="5" t="str">
        <f>IFERROR(VLOOKUP('Requête 052'!$A461,'Requête 052'!$A$1:$F$2000,2,FALSE),"")</f>
        <v>CGECP ST OUEN L AUMONE UVEND</v>
      </c>
      <c r="C462" s="14">
        <f>IFERROR(VLOOKUP('Requête 052'!$A461,'Requête 052'!$A$1:$F$2000,3,FALSE),"")</f>
        <v>43810</v>
      </c>
      <c r="D462" s="5" t="str">
        <f>IFERROR(VLOOKUP('Requête 052'!$A461,'Requête 052'!$A$1:$F$2000,4,FALSE),"")</f>
        <v>REFUS DE TRI</v>
      </c>
      <c r="E462" s="5" t="str">
        <f>IFERROR(VLOOKUP('Requête 052'!$A461,'Requête 052'!$A$1:$F$2000,5,FALSE),"")</f>
        <v>REFUS DE TRI</v>
      </c>
      <c r="F462" s="5">
        <f>IFERROR(VLOOKUP('Requête 052'!$A461,'Requête 052'!$A$1:$F$2000,6,FALSE),"")</f>
        <v>4.18</v>
      </c>
      <c r="G462" s="15" t="str">
        <f>IFERROR(VLOOKUP(A462,'Fichier source CGECP'!$A$1:$F$1259,1,FALSE),"")</f>
        <v/>
      </c>
      <c r="H462" s="15" t="str">
        <f>IFERROR(VLOOKUP(A462,'Fichier source CGECP'!$A$1:$F$1259,2,FALSE),"")</f>
        <v/>
      </c>
      <c r="I462" s="38" t="str">
        <f>IFERROR(VLOOKUP(A462,'Fichier source CGECP'!$A$1:$F$1259,3,FALSE),"")</f>
        <v/>
      </c>
      <c r="J462" s="15" t="str">
        <f>IFERROR(VLOOKUP(A462,'Fichier source CGECP'!$A$1:$F$1259,4,FALSE),"")</f>
        <v/>
      </c>
      <c r="K462" s="15" t="str">
        <f>IFERROR(VLOOKUP(A462,'Fichier source CGECP'!$A$1:$F$1259,5,FALSE),"")</f>
        <v/>
      </c>
      <c r="L462" s="33" t="str">
        <f>IFERROR(IF(COUNTIFS($A$3:$A461,$A462,$B$3:$B461,$B462,$C$3:$C461,$C462,$D$3:$D461,$D462,$E$3:$E461,$E462,$F$3:$F461,$F462)&gt;0,"",VLOOKUP(A462,'Fichier source CGECP'!$A$1:$F$1259,6,FALSE)),"")</f>
        <v/>
      </c>
      <c r="M462" s="36" t="str">
        <f t="shared" si="35"/>
        <v/>
      </c>
      <c r="N462" s="35" t="str">
        <f t="shared" si="36"/>
        <v>Ok</v>
      </c>
      <c r="O462" s="35" t="str">
        <f t="shared" si="37"/>
        <v>Ecart</v>
      </c>
      <c r="P462" s="35" t="str">
        <f t="shared" si="38"/>
        <v>Ok</v>
      </c>
      <c r="Q462" s="35" t="str">
        <f t="shared" si="39"/>
        <v>Ecart</v>
      </c>
    </row>
    <row r="463" spans="1:17" ht="15.75" hidden="1" customHeight="1" x14ac:dyDescent="0.25">
      <c r="A463" s="12">
        <f>IFERROR(VLOOKUP('Requête 052'!$A462,'Requête 052'!$A$1:$F$2000,1,FALSE),"")</f>
        <v>5534</v>
      </c>
      <c r="B463" s="5" t="str">
        <f>IFERROR(VLOOKUP('Requête 052'!$A462,'Requête 052'!$A$1:$F$2000,2,FALSE),"")</f>
        <v>CGECP ST OUEN L AUMONE TDI</v>
      </c>
      <c r="C463" s="14">
        <f>IFERROR(VLOOKUP('Requête 052'!$A462,'Requête 052'!$A$1:$F$2000,3,FALSE),"")</f>
        <v>43810</v>
      </c>
      <c r="D463" s="5" t="str">
        <f>IFERROR(VLOOKUP('Requête 052'!$A462,'Requête 052'!$A$1:$F$2000,4,FALSE),"")</f>
        <v>CARTONS</v>
      </c>
      <c r="E463" s="5" t="str">
        <f>IFERROR(VLOOKUP('Requête 052'!$A462,'Requête 052'!$A$1:$F$2000,5,FALSE),"")</f>
        <v>CARTONS</v>
      </c>
      <c r="F463" s="5">
        <f>IFERROR(VLOOKUP('Requête 052'!$A462,'Requête 052'!$A$1:$F$2000,6,FALSE),"")</f>
        <v>1.38</v>
      </c>
      <c r="G463" s="15">
        <f>IFERROR(VLOOKUP(A463,'Fichier source CGECP'!$A$1:$F$1259,1,FALSE),"")</f>
        <v>5534</v>
      </c>
      <c r="H463" s="15" t="str">
        <f>IFERROR(VLOOKUP(A463,'Fichier source CGECP'!$A$1:$F$1259,2,FALSE),"")</f>
        <v>CGECP</v>
      </c>
      <c r="I463" s="46">
        <f>IFERROR(VLOOKUP(A463,'Fichier source CGECP'!$A$1:$F$1259,3,FALSE),"")</f>
        <v>43810</v>
      </c>
      <c r="J463" s="15" t="str">
        <f>IFERROR(VLOOKUP(A463,'Fichier source CGECP'!$A$1:$F$1259,4,FALSE),"")</f>
        <v>PAPIERS</v>
      </c>
      <c r="K463" s="15" t="str">
        <f>IFERROR(VLOOKUP(A463,'Fichier source CGECP'!$A$1:$F$1259,5,FALSE),"")</f>
        <v>CARTONS</v>
      </c>
      <c r="L463" s="33">
        <f>IFERROR(IF(COUNTIFS($A$3:$A462,$A463,$B$3:$B462,$B463,$C$3:$C462,$C463,$D$3:$D462,$D463,$E$3:$E462,$E463,$F$3:$F462,$F463)&gt;0,"",VLOOKUP(A463,'Fichier source CGECP'!$A$1:$F$1259,6,FALSE)),"")</f>
        <v>0.12</v>
      </c>
      <c r="M463" s="36">
        <f t="shared" si="35"/>
        <v>1.2599999999999998</v>
      </c>
      <c r="N463" s="35" t="str">
        <f t="shared" si="36"/>
        <v>Ok</v>
      </c>
      <c r="O463" s="35" t="str">
        <f t="shared" si="37"/>
        <v>Ok</v>
      </c>
      <c r="P463" s="35" t="str">
        <f t="shared" si="38"/>
        <v>Ok</v>
      </c>
      <c r="Q463" s="35" t="str">
        <f t="shared" si="39"/>
        <v>Ok</v>
      </c>
    </row>
    <row r="464" spans="1:17" ht="15.75" hidden="1" customHeight="1" x14ac:dyDescent="0.25">
      <c r="A464" s="12">
        <f>IFERROR(VLOOKUP('Requête 052'!$A463,'Requête 052'!$A$1:$F$2000,1,FALSE),"")</f>
        <v>5534</v>
      </c>
      <c r="B464" s="5" t="str">
        <f>IFERROR(VLOOKUP('Requête 052'!$A463,'Requête 052'!$A$1:$F$2000,2,FALSE),"")</f>
        <v>CGECP ST OUEN L AUMONE TDI</v>
      </c>
      <c r="C464" s="14">
        <f>IFERROR(VLOOKUP('Requête 052'!$A463,'Requête 052'!$A$1:$F$2000,3,FALSE),"")</f>
        <v>43810</v>
      </c>
      <c r="D464" s="5" t="str">
        <f>IFERROR(VLOOKUP('Requête 052'!$A463,'Requête 052'!$A$1:$F$2000,4,FALSE),"")</f>
        <v>CARTONS</v>
      </c>
      <c r="E464" s="5" t="str">
        <f>IFERROR(VLOOKUP('Requête 052'!$A463,'Requête 052'!$A$1:$F$2000,5,FALSE),"")</f>
        <v>CARTONS</v>
      </c>
      <c r="F464" s="5">
        <f>IFERROR(VLOOKUP('Requête 052'!$A463,'Requête 052'!$A$1:$F$2000,6,FALSE),"")</f>
        <v>1.38</v>
      </c>
      <c r="G464" s="15">
        <f>IFERROR(VLOOKUP(A464,'Fichier source CGECP'!$A$1:$F$1259,1,FALSE),"")</f>
        <v>5534</v>
      </c>
      <c r="H464" s="15" t="str">
        <f>IFERROR(VLOOKUP(A464,'Fichier source CGECP'!$A$1:$F$1259,2,FALSE),"")</f>
        <v>CGECP</v>
      </c>
      <c r="I464" s="46">
        <f>IFERROR(VLOOKUP(A464,'Fichier source CGECP'!$A$1:$F$1259,3,FALSE),"")</f>
        <v>43810</v>
      </c>
      <c r="J464" s="15" t="str">
        <f>IFERROR(VLOOKUP(A464,'Fichier source CGECP'!$A$1:$F$1259,4,FALSE),"")</f>
        <v>PAPIERS</v>
      </c>
      <c r="K464" s="15" t="str">
        <f>IFERROR(VLOOKUP(A464,'Fichier source CGECP'!$A$1:$F$1259,5,FALSE),"")</f>
        <v>CARTONS</v>
      </c>
      <c r="L464" s="33" t="str">
        <f>IFERROR(IF(COUNTIFS($A$3:$A463,$A464,$B$3:$B463,$B464,$C$3:$C463,$C464,$D$3:$D463,$D464,$E$3:$E463,$E464,$F$3:$F463,$F464)&gt;0,"",VLOOKUP(A464,'Fichier source CGECP'!$A$1:$F$1259,6,FALSE)),"")</f>
        <v/>
      </c>
      <c r="M464" s="36" t="str">
        <f t="shared" si="35"/>
        <v/>
      </c>
      <c r="N464" s="35" t="str">
        <f t="shared" si="36"/>
        <v>Ok</v>
      </c>
      <c r="O464" s="35" t="str">
        <f t="shared" si="37"/>
        <v>Ok</v>
      </c>
      <c r="P464" s="35" t="str">
        <f t="shared" si="38"/>
        <v>Ok</v>
      </c>
      <c r="Q464" s="35" t="str">
        <f t="shared" si="39"/>
        <v>Ok</v>
      </c>
    </row>
    <row r="465" spans="1:17" ht="15.75" hidden="1" customHeight="1" x14ac:dyDescent="0.25">
      <c r="A465" s="12">
        <f>IFERROR(VLOOKUP('Requête 052'!$A464,'Requête 052'!$A$1:$F$2000,1,FALSE),"")</f>
        <v>5544</v>
      </c>
      <c r="B465" s="5" t="str">
        <f>IFERROR(VLOOKUP('Requête 052'!$A464,'Requête 052'!$A$1:$F$2000,2,FALSE),"")</f>
        <v>CGECP ST OUEN L AUMONE UVEND</v>
      </c>
      <c r="C465" s="14">
        <f>IFERROR(VLOOKUP('Requête 052'!$A464,'Requête 052'!$A$1:$F$2000,3,FALSE),"")</f>
        <v>43810</v>
      </c>
      <c r="D465" s="5" t="str">
        <f>IFERROR(VLOOKUP('Requête 052'!$A464,'Requête 052'!$A$1:$F$2000,4,FALSE),"")</f>
        <v>REFUS DE TRI</v>
      </c>
      <c r="E465" s="5" t="str">
        <f>IFERROR(VLOOKUP('Requête 052'!$A464,'Requête 052'!$A$1:$F$2000,5,FALSE),"")</f>
        <v>REFUS DE TRI</v>
      </c>
      <c r="F465" s="5">
        <f>IFERROR(VLOOKUP('Requête 052'!$A464,'Requête 052'!$A$1:$F$2000,6,FALSE),"")</f>
        <v>3.78</v>
      </c>
      <c r="G465" s="15" t="str">
        <f>IFERROR(VLOOKUP(A465,'Fichier source CGECP'!$A$1:$F$1259,1,FALSE),"")</f>
        <v/>
      </c>
      <c r="H465" s="15" t="str">
        <f>IFERROR(VLOOKUP(A465,'Fichier source CGECP'!$A$1:$F$1259,2,FALSE),"")</f>
        <v/>
      </c>
      <c r="I465" s="38" t="str">
        <f>IFERROR(VLOOKUP(A465,'Fichier source CGECP'!$A$1:$F$1259,3,FALSE),"")</f>
        <v/>
      </c>
      <c r="J465" s="15" t="str">
        <f>IFERROR(VLOOKUP(A465,'Fichier source CGECP'!$A$1:$F$1259,4,FALSE),"")</f>
        <v/>
      </c>
      <c r="K465" s="15" t="str">
        <f>IFERROR(VLOOKUP(A465,'Fichier source CGECP'!$A$1:$F$1259,5,FALSE),"")</f>
        <v/>
      </c>
      <c r="L465" s="33" t="str">
        <f>IFERROR(IF(COUNTIFS($A$3:$A464,$A465,$B$3:$B464,$B465,$C$3:$C464,$C465,$D$3:$D464,$D465,$E$3:$E464,$E465,$F$3:$F464,$F465)&gt;0,"",VLOOKUP(A465,'Fichier source CGECP'!$A$1:$F$1259,6,FALSE)),"")</f>
        <v/>
      </c>
      <c r="M465" s="36" t="str">
        <f t="shared" si="35"/>
        <v/>
      </c>
      <c r="N465" s="35" t="str">
        <f t="shared" si="36"/>
        <v>Ok</v>
      </c>
      <c r="O465" s="35" t="str">
        <f t="shared" si="37"/>
        <v>Ecart</v>
      </c>
      <c r="P465" s="35" t="str">
        <f t="shared" si="38"/>
        <v>Ok</v>
      </c>
      <c r="Q465" s="35" t="str">
        <f t="shared" si="39"/>
        <v>Ecart</v>
      </c>
    </row>
    <row r="466" spans="1:17" ht="15.75" hidden="1" customHeight="1" x14ac:dyDescent="0.25">
      <c r="A466" s="12">
        <f>IFERROR(VLOOKUP('Requête 052'!$A465,'Requête 052'!$A$1:$F$2000,1,FALSE),"")</f>
        <v>5567</v>
      </c>
      <c r="B466" s="5" t="str">
        <f>IFERROR(VLOOKUP('Requête 052'!$A465,'Requête 052'!$A$1:$F$2000,2,FALSE),"")</f>
        <v>CGECP ST OUEN L AUMONE TDI</v>
      </c>
      <c r="C466" s="14">
        <f>IFERROR(VLOOKUP('Requête 052'!$A465,'Requête 052'!$A$1:$F$2000,3,FALSE),"")</f>
        <v>43810</v>
      </c>
      <c r="D466" s="5" t="str">
        <f>IFERROR(VLOOKUP('Requête 052'!$A465,'Requête 052'!$A$1:$F$2000,4,FALSE),"")</f>
        <v>CARTONS ET SACHES PLAST - 1.04.00</v>
      </c>
      <c r="E466" s="5" t="str">
        <f>IFERROR(VLOOKUP('Requête 052'!$A465,'Requête 052'!$A$1:$F$2000,5,FALSE),"")</f>
        <v>CARTONS</v>
      </c>
      <c r="F466" s="5">
        <f>IFERROR(VLOOKUP('Requête 052'!$A465,'Requête 052'!$A$1:$F$2000,6,FALSE),"")</f>
        <v>3.7</v>
      </c>
      <c r="G466" s="15">
        <f>IFERROR(VLOOKUP(A466,'Fichier source CGECP'!$A$1:$F$1259,1,FALSE),"")</f>
        <v>5567</v>
      </c>
      <c r="H466" s="15" t="str">
        <f>IFERROR(VLOOKUP(A466,'Fichier source CGECP'!$A$1:$F$1259,2,FALSE),"")</f>
        <v>CGECP</v>
      </c>
      <c r="I466" s="38">
        <f>IFERROR(VLOOKUP(A466,'Fichier source CGECP'!$A$1:$F$1259,3,FALSE),"")</f>
        <v>43810</v>
      </c>
      <c r="J466" s="15" t="str">
        <f>IFERROR(VLOOKUP(A466,'Fichier source CGECP'!$A$1:$F$1259,4,FALSE),"")</f>
        <v>CARTONS ET SACHES PLAST - 1.04.00</v>
      </c>
      <c r="K466" s="15" t="str">
        <f>IFERROR(VLOOKUP(A466,'Fichier source CGECP'!$A$1:$F$1259,5,FALSE),"")</f>
        <v>CARTONS ET SACHES PLAST - 1.04.00</v>
      </c>
      <c r="L466" s="33">
        <f>IFERROR(IF(COUNTIFS($A$3:$A465,$A466,$B$3:$B465,$B466,$C$3:$C465,$C466,$D$3:$D465,$D466,$E$3:$E465,$E466,$F$3:$F465,$F466)&gt;0,"",VLOOKUP(A466,'Fichier source CGECP'!$A$1:$F$1259,6,FALSE)),"")</f>
        <v>0.76800000000000002</v>
      </c>
      <c r="M466" s="36">
        <f t="shared" si="35"/>
        <v>2.9320000000000004</v>
      </c>
      <c r="N466" s="35" t="str">
        <f t="shared" si="36"/>
        <v>Ok</v>
      </c>
      <c r="O466" s="35" t="str">
        <f t="shared" si="37"/>
        <v>Ecart</v>
      </c>
      <c r="P466" s="35" t="str">
        <f t="shared" si="38"/>
        <v>Ok</v>
      </c>
      <c r="Q466" s="35" t="str">
        <f t="shared" si="39"/>
        <v>Ecart</v>
      </c>
    </row>
    <row r="467" spans="1:17" ht="15.75" hidden="1" customHeight="1" x14ac:dyDescent="0.25">
      <c r="A467" s="12">
        <f>IFERROR(VLOOKUP('Requête 052'!$A466,'Requête 052'!$A$1:$F$2000,1,FALSE),"")</f>
        <v>5567</v>
      </c>
      <c r="B467" s="5" t="str">
        <f>IFERROR(VLOOKUP('Requête 052'!$A466,'Requête 052'!$A$1:$F$2000,2,FALSE),"")</f>
        <v>CGECP ST OUEN L AUMONE TDI</v>
      </c>
      <c r="C467" s="14">
        <f>IFERROR(VLOOKUP('Requête 052'!$A466,'Requête 052'!$A$1:$F$2000,3,FALSE),"")</f>
        <v>43810</v>
      </c>
      <c r="D467" s="5" t="str">
        <f>IFERROR(VLOOKUP('Requête 052'!$A466,'Requête 052'!$A$1:$F$2000,4,FALSE),"")</f>
        <v>CARTONS ET SACHES PLAST - 1.04.00</v>
      </c>
      <c r="E467" s="5" t="str">
        <f>IFERROR(VLOOKUP('Requête 052'!$A466,'Requête 052'!$A$1:$F$2000,5,FALSE),"")</f>
        <v>CARTONS</v>
      </c>
      <c r="F467" s="5">
        <f>IFERROR(VLOOKUP('Requête 052'!$A466,'Requête 052'!$A$1:$F$2000,6,FALSE),"")</f>
        <v>3.7</v>
      </c>
      <c r="G467" s="15">
        <f>IFERROR(VLOOKUP(A467,'Fichier source CGECP'!$A$1:$F$1259,1,FALSE),"")</f>
        <v>5567</v>
      </c>
      <c r="H467" s="15" t="str">
        <f>IFERROR(VLOOKUP(A467,'Fichier source CGECP'!$A$1:$F$1259,2,FALSE),"")</f>
        <v>CGECP</v>
      </c>
      <c r="I467" s="38">
        <f>IFERROR(VLOOKUP(A467,'Fichier source CGECP'!$A$1:$F$1259,3,FALSE),"")</f>
        <v>43810</v>
      </c>
      <c r="J467" s="15" t="str">
        <f>IFERROR(VLOOKUP(A467,'Fichier source CGECP'!$A$1:$F$1259,4,FALSE),"")</f>
        <v>CARTONS ET SACHES PLAST - 1.04.00</v>
      </c>
      <c r="K467" s="15" t="str">
        <f>IFERROR(VLOOKUP(A467,'Fichier source CGECP'!$A$1:$F$1259,5,FALSE),"")</f>
        <v>CARTONS ET SACHES PLAST - 1.04.00</v>
      </c>
      <c r="L467" s="33" t="str">
        <f>IFERROR(IF(COUNTIFS($A$3:$A466,$A467,$B$3:$B466,$B467,$C$3:$C466,$C467,$D$3:$D466,$D467,$E$3:$E466,$E467,$F$3:$F466,$F467)&gt;0,"",VLOOKUP(A467,'Fichier source CGECP'!$A$1:$F$1259,6,FALSE)),"")</f>
        <v/>
      </c>
      <c r="M467" s="36" t="str">
        <f t="shared" si="35"/>
        <v/>
      </c>
      <c r="N467" s="35" t="str">
        <f t="shared" si="36"/>
        <v>Ok</v>
      </c>
      <c r="O467" s="35" t="str">
        <f t="shared" si="37"/>
        <v>Ecart</v>
      </c>
      <c r="P467" s="35" t="str">
        <f t="shared" si="38"/>
        <v>Ok</v>
      </c>
      <c r="Q467" s="35" t="str">
        <f t="shared" si="39"/>
        <v>Ecart</v>
      </c>
    </row>
    <row r="468" spans="1:17" ht="15.75" hidden="1" customHeight="1" x14ac:dyDescent="0.25">
      <c r="A468" s="12">
        <f>IFERROR(VLOOKUP('Requête 052'!$A467,'Requête 052'!$A$1:$F$2000,1,FALSE),"")</f>
        <v>5567</v>
      </c>
      <c r="B468" s="5" t="str">
        <f>IFERROR(VLOOKUP('Requête 052'!$A467,'Requête 052'!$A$1:$F$2000,2,FALSE),"")</f>
        <v>CGECP ST OUEN L AUMONE TDI</v>
      </c>
      <c r="C468" s="14">
        <f>IFERROR(VLOOKUP('Requête 052'!$A467,'Requête 052'!$A$1:$F$2000,3,FALSE),"")</f>
        <v>43810</v>
      </c>
      <c r="D468" s="5" t="str">
        <f>IFERROR(VLOOKUP('Requête 052'!$A467,'Requête 052'!$A$1:$F$2000,4,FALSE),"")</f>
        <v>CARTONS ET SACHES PLAST - 1.04.00</v>
      </c>
      <c r="E468" s="5" t="str">
        <f>IFERROR(VLOOKUP('Requête 052'!$A467,'Requête 052'!$A$1:$F$2000,5,FALSE),"")</f>
        <v>CARTONS</v>
      </c>
      <c r="F468" s="5">
        <f>IFERROR(VLOOKUP('Requête 052'!$A467,'Requête 052'!$A$1:$F$2000,6,FALSE),"")</f>
        <v>3.7</v>
      </c>
      <c r="G468" s="15">
        <f>IFERROR(VLOOKUP(A468,'Fichier source CGECP'!$A$1:$F$1259,1,FALSE),"")</f>
        <v>5567</v>
      </c>
      <c r="H468" s="15" t="str">
        <f>IFERROR(VLOOKUP(A468,'Fichier source CGECP'!$A$1:$F$1259,2,FALSE),"")</f>
        <v>CGECP</v>
      </c>
      <c r="I468" s="38">
        <f>IFERROR(VLOOKUP(A468,'Fichier source CGECP'!$A$1:$F$1259,3,FALSE),"")</f>
        <v>43810</v>
      </c>
      <c r="J468" s="15" t="str">
        <f>IFERROR(VLOOKUP(A468,'Fichier source CGECP'!$A$1:$F$1259,4,FALSE),"")</f>
        <v>CARTONS ET SACHES PLAST - 1.04.00</v>
      </c>
      <c r="K468" s="15" t="str">
        <f>IFERROR(VLOOKUP(A468,'Fichier source CGECP'!$A$1:$F$1259,5,FALSE),"")</f>
        <v>CARTONS ET SACHES PLAST - 1.04.00</v>
      </c>
      <c r="L468" s="33" t="str">
        <f>IFERROR(IF(COUNTIFS($A$3:$A467,$A468,$B$3:$B467,$B468,$C$3:$C467,$C468,$D$3:$D467,$D468,$E$3:$E467,$E468,$F$3:$F467,$F468)&gt;0,"",VLOOKUP(A468,'Fichier source CGECP'!$A$1:$F$1259,6,FALSE)),"")</f>
        <v/>
      </c>
      <c r="M468" s="36" t="str">
        <f t="shared" si="35"/>
        <v/>
      </c>
      <c r="N468" s="35" t="str">
        <f t="shared" si="36"/>
        <v>Ok</v>
      </c>
      <c r="O468" s="35" t="str">
        <f t="shared" si="37"/>
        <v>Ecart</v>
      </c>
      <c r="P468" s="35" t="str">
        <f t="shared" si="38"/>
        <v>Ok</v>
      </c>
      <c r="Q468" s="35" t="str">
        <f t="shared" si="39"/>
        <v>Ecart</v>
      </c>
    </row>
    <row r="469" spans="1:17" ht="15.75" hidden="1" customHeight="1" x14ac:dyDescent="0.25">
      <c r="A469" s="12">
        <f>IFERROR(VLOOKUP('Requête 052'!$A468,'Requête 052'!$A$1:$F$2000,1,FALSE),"")</f>
        <v>5578</v>
      </c>
      <c r="B469" s="5" t="str">
        <f>IFERROR(VLOOKUP('Requête 052'!$A468,'Requête 052'!$A$1:$F$2000,2,FALSE),"")</f>
        <v>CGECP ST OUEN L AUMONE UVEND</v>
      </c>
      <c r="C469" s="14">
        <f>IFERROR(VLOOKUP('Requête 052'!$A468,'Requête 052'!$A$1:$F$2000,3,FALSE),"")</f>
        <v>43810</v>
      </c>
      <c r="D469" s="5" t="str">
        <f>IFERROR(VLOOKUP('Requête 052'!$A468,'Requête 052'!$A$1:$F$2000,4,FALSE),"")</f>
        <v>DECHET A INCINERER TRI</v>
      </c>
      <c r="E469" s="5" t="str">
        <f>IFERROR(VLOOKUP('Requête 052'!$A468,'Requête 052'!$A$1:$F$2000,5,FALSE),"")</f>
        <v>DECHET A INCINERER TRI</v>
      </c>
      <c r="F469" s="5">
        <f>IFERROR(VLOOKUP('Requête 052'!$A468,'Requête 052'!$A$1:$F$2000,6,FALSE),"")</f>
        <v>5.32</v>
      </c>
      <c r="G469" s="15">
        <f>IFERROR(VLOOKUP(A469,'Fichier source CGECP'!$A$1:$F$1259,1,FALSE),"")</f>
        <v>5578</v>
      </c>
      <c r="H469" s="15" t="str">
        <f>IFERROR(VLOOKUP(A469,'Fichier source CGECP'!$A$1:$F$1259,2,FALSE),"")</f>
        <v>CGECP</v>
      </c>
      <c r="I469" s="38">
        <f>IFERROR(VLOOKUP(A469,'Fichier source CGECP'!$A$1:$F$1259,3,FALSE),"")</f>
        <v>43810</v>
      </c>
      <c r="J469" s="15" t="str">
        <f>IFERROR(VLOOKUP(A469,'Fichier source CGECP'!$A$1:$F$1259,4,FALSE),"")</f>
        <v>CARTONS</v>
      </c>
      <c r="K469" s="15" t="str">
        <f>IFERROR(VLOOKUP(A469,'Fichier source CGECP'!$A$1:$F$1259,5,FALSE),"")</f>
        <v>CARTONS</v>
      </c>
      <c r="L469" s="33">
        <f>IFERROR(IF(COUNTIFS($A$3:$A468,$A469,$B$3:$B468,$B469,$C$3:$C468,$C469,$D$3:$D468,$D469,$E$3:$E468,$E469,$F$3:$F468,$F469)&gt;0,"",VLOOKUP(A469,'Fichier source CGECP'!$A$1:$F$1259,6,FALSE)),"")</f>
        <v>2.54</v>
      </c>
      <c r="M469" s="36">
        <f t="shared" ref="M469:M532" si="40">IFERROR(F469-L469,"")</f>
        <v>2.7800000000000002</v>
      </c>
      <c r="N469" s="35" t="str">
        <f t="shared" si="36"/>
        <v>Ok</v>
      </c>
      <c r="O469" s="35" t="str">
        <f t="shared" si="37"/>
        <v>Ecart</v>
      </c>
      <c r="P469" s="35" t="str">
        <f t="shared" si="38"/>
        <v>Ok</v>
      </c>
      <c r="Q469" s="35" t="str">
        <f t="shared" si="39"/>
        <v>Ecart</v>
      </c>
    </row>
    <row r="470" spans="1:17" ht="15.75" hidden="1" customHeight="1" x14ac:dyDescent="0.25">
      <c r="A470" s="12">
        <f>IFERROR(VLOOKUP('Requête 052'!$A469,'Requête 052'!$A$1:$F$2000,1,FALSE),"")</f>
        <v>5588</v>
      </c>
      <c r="B470" s="5" t="str">
        <f>IFERROR(VLOOKUP('Requête 052'!$A469,'Requête 052'!$A$1:$F$2000,2,FALSE),"")</f>
        <v>CGECP ST OUEN L AUMONE TPCPR</v>
      </c>
      <c r="C470" s="14">
        <f>IFERROR(VLOOKUP('Requête 052'!$A469,'Requête 052'!$A$1:$F$2000,3,FALSE),"")</f>
        <v>43810</v>
      </c>
      <c r="D470" s="5" t="str">
        <f>IFERROR(VLOOKUP('Requête 052'!$A469,'Requête 052'!$A$1:$F$2000,4,FALSE),"")</f>
        <v>ONDULES RECUPERES - 1.05.00</v>
      </c>
      <c r="E470" s="5" t="str">
        <f>IFERROR(VLOOKUP('Requête 052'!$A469,'Requête 052'!$A$1:$F$2000,5,FALSE),"")</f>
        <v>ONDULES RECUPERES - 1.05.00</v>
      </c>
      <c r="F470" s="5">
        <f>IFERROR(VLOOKUP('Requête 052'!$A469,'Requête 052'!$A$1:$F$2000,6,FALSE),"")</f>
        <v>6.92</v>
      </c>
      <c r="G470" s="15">
        <f>IFERROR(VLOOKUP(A470,'Fichier source CGECP'!$A$1:$F$1259,1,FALSE),"")</f>
        <v>5588</v>
      </c>
      <c r="H470" s="15" t="str">
        <f>IFERROR(VLOOKUP(A470,'Fichier source CGECP'!$A$1:$F$1259,2,FALSE),"")</f>
        <v>CGECP</v>
      </c>
      <c r="I470" s="46">
        <f>IFERROR(VLOOKUP(A470,'Fichier source CGECP'!$A$1:$F$1259,3,FALSE),"")</f>
        <v>43810</v>
      </c>
      <c r="J470" s="15" t="str">
        <f>IFERROR(VLOOKUP(A470,'Fichier source CGECP'!$A$1:$F$1259,4,FALSE),"")</f>
        <v>ONDULES RECUPERES - 1.05.00</v>
      </c>
      <c r="K470" s="15" t="str">
        <f>IFERROR(VLOOKUP(A470,'Fichier source CGECP'!$A$1:$F$1259,5,FALSE),"")</f>
        <v>ONDULES RECUPERES - 1.05.00</v>
      </c>
      <c r="L470" s="33">
        <f>IFERROR(IF(COUNTIFS($A$3:$A469,$A470,$B$3:$B469,$B470,$C$3:$C469,$C470,$D$3:$D469,$D470,$E$3:$E469,$E470,$F$3:$F469,$F470)&gt;0,"",VLOOKUP(A470,'Fichier source CGECP'!$A$1:$F$1259,6,FALSE)),"")</f>
        <v>2.36</v>
      </c>
      <c r="M470" s="36">
        <f t="shared" si="40"/>
        <v>4.5600000000000005</v>
      </c>
      <c r="N470" s="35" t="str">
        <f t="shared" si="36"/>
        <v>Ok</v>
      </c>
      <c r="O470" s="35" t="str">
        <f t="shared" si="37"/>
        <v>Ok</v>
      </c>
      <c r="P470" s="35" t="str">
        <f t="shared" si="38"/>
        <v>Ok</v>
      </c>
      <c r="Q470" s="35" t="str">
        <f t="shared" si="39"/>
        <v>Ok</v>
      </c>
    </row>
    <row r="471" spans="1:17" ht="15.75" hidden="1" customHeight="1" x14ac:dyDescent="0.25">
      <c r="A471" s="12">
        <f>IFERROR(VLOOKUP('Requête 052'!$A470,'Requête 052'!$A$1:$F$2000,1,FALSE),"")</f>
        <v>5600</v>
      </c>
      <c r="B471" s="5" t="str">
        <f>IFERROR(VLOOKUP('Requête 052'!$A470,'Requête 052'!$A$1:$F$2000,2,FALSE),"")</f>
        <v>CGECP ST OUEN L AUMONE TDI</v>
      </c>
      <c r="C471" s="14">
        <f>IFERROR(VLOOKUP('Requête 052'!$A470,'Requête 052'!$A$1:$F$2000,3,FALSE),"")</f>
        <v>43810</v>
      </c>
      <c r="D471" s="5" t="str">
        <f>IFERROR(VLOOKUP('Requête 052'!$A470,'Requête 052'!$A$1:$F$2000,4,FALSE),"")</f>
        <v>ENCOMBRANTS</v>
      </c>
      <c r="E471" s="5" t="str">
        <f>IFERROR(VLOOKUP('Requête 052'!$A470,'Requête 052'!$A$1:$F$2000,5,FALSE),"")</f>
        <v>ENCOMBRANTS</v>
      </c>
      <c r="F471" s="5">
        <f>IFERROR(VLOOKUP('Requête 052'!$A470,'Requête 052'!$A$1:$F$2000,6,FALSE),"")</f>
        <v>0.64</v>
      </c>
      <c r="G471" s="15" t="str">
        <f>IFERROR(VLOOKUP(A471,'Fichier source CGECP'!$A$1:$F$1259,1,FALSE),"")</f>
        <v/>
      </c>
      <c r="H471" s="15" t="str">
        <f>IFERROR(VLOOKUP(A471,'Fichier source CGECP'!$A$1:$F$1259,2,FALSE),"")</f>
        <v/>
      </c>
      <c r="I471" s="38" t="str">
        <f>IFERROR(VLOOKUP(A471,'Fichier source CGECP'!$A$1:$F$1259,3,FALSE),"")</f>
        <v/>
      </c>
      <c r="J471" s="15" t="str">
        <f>IFERROR(VLOOKUP(A471,'Fichier source CGECP'!$A$1:$F$1259,4,FALSE),"")</f>
        <v/>
      </c>
      <c r="K471" s="15" t="str">
        <f>IFERROR(VLOOKUP(A471,'Fichier source CGECP'!$A$1:$F$1259,5,FALSE),"")</f>
        <v/>
      </c>
      <c r="L471" s="33" t="str">
        <f>IFERROR(IF(COUNTIFS($A$3:$A470,$A471,$B$3:$B470,$B471,$C$3:$C470,$C471,$D$3:$D470,$D471,$E$3:$E470,$E471,$F$3:$F470,$F471)&gt;0,"",VLOOKUP(A471,'Fichier source CGECP'!$A$1:$F$1259,6,FALSE)),"")</f>
        <v/>
      </c>
      <c r="M471" s="36" t="str">
        <f t="shared" si="40"/>
        <v/>
      </c>
      <c r="N471" s="35" t="str">
        <f t="shared" si="36"/>
        <v>Ok</v>
      </c>
      <c r="O471" s="35" t="str">
        <f t="shared" si="37"/>
        <v>Ecart</v>
      </c>
      <c r="P471" s="35" t="str">
        <f t="shared" si="38"/>
        <v>Ok</v>
      </c>
      <c r="Q471" s="35" t="str">
        <f t="shared" si="39"/>
        <v>Ecart</v>
      </c>
    </row>
    <row r="472" spans="1:17" ht="15.75" hidden="1" customHeight="1" x14ac:dyDescent="0.25">
      <c r="A472" s="12">
        <f>IFERROR(VLOOKUP('Requête 052'!$A471,'Requête 052'!$A$1:$F$2000,1,FALSE),"")</f>
        <v>5607</v>
      </c>
      <c r="B472" s="5" t="str">
        <f>IFERROR(VLOOKUP('Requête 052'!$A471,'Requête 052'!$A$1:$F$2000,2,FALSE),"")</f>
        <v>CGECP ST OUEN L AUMONE TDI</v>
      </c>
      <c r="C472" s="14">
        <f>IFERROR(VLOOKUP('Requête 052'!$A471,'Requête 052'!$A$1:$F$2000,3,FALSE),"")</f>
        <v>43810</v>
      </c>
      <c r="D472" s="5" t="str">
        <f>IFERROR(VLOOKUP('Requête 052'!$A471,'Requête 052'!$A$1:$F$2000,4,FALSE),"")</f>
        <v>ENCOMBRANTS</v>
      </c>
      <c r="E472" s="5" t="str">
        <f>IFERROR(VLOOKUP('Requête 052'!$A471,'Requête 052'!$A$1:$F$2000,5,FALSE),"")</f>
        <v>ENCOMBRANTS</v>
      </c>
      <c r="F472" s="5">
        <f>IFERROR(VLOOKUP('Requête 052'!$A471,'Requête 052'!$A$1:$F$2000,6,FALSE),"")</f>
        <v>1.46</v>
      </c>
      <c r="G472" s="15" t="str">
        <f>IFERROR(VLOOKUP(A472,'Fichier source CGECP'!$A$1:$F$1259,1,FALSE),"")</f>
        <v/>
      </c>
      <c r="H472" s="15" t="str">
        <f>IFERROR(VLOOKUP(A472,'Fichier source CGECP'!$A$1:$F$1259,2,FALSE),"")</f>
        <v/>
      </c>
      <c r="I472" s="38" t="str">
        <f>IFERROR(VLOOKUP(A472,'Fichier source CGECP'!$A$1:$F$1259,3,FALSE),"")</f>
        <v/>
      </c>
      <c r="J472" s="15" t="str">
        <f>IFERROR(VLOOKUP(A472,'Fichier source CGECP'!$A$1:$F$1259,4,FALSE),"")</f>
        <v/>
      </c>
      <c r="K472" s="15" t="str">
        <f>IFERROR(VLOOKUP(A472,'Fichier source CGECP'!$A$1:$F$1259,5,FALSE),"")</f>
        <v/>
      </c>
      <c r="L472" s="33" t="str">
        <f>IFERROR(IF(COUNTIFS($A$3:$A471,$A472,$B$3:$B471,$B472,$C$3:$C471,$C472,$D$3:$D471,$D472,$E$3:$E471,$E472,$F$3:$F471,$F472)&gt;0,"",VLOOKUP(A472,'Fichier source CGECP'!$A$1:$F$1259,6,FALSE)),"")</f>
        <v/>
      </c>
      <c r="M472" s="36" t="str">
        <f t="shared" si="40"/>
        <v/>
      </c>
      <c r="N472" s="35" t="str">
        <f t="shared" si="36"/>
        <v>Ok</v>
      </c>
      <c r="O472" s="35" t="str">
        <f t="shared" si="37"/>
        <v>Ecart</v>
      </c>
      <c r="P472" s="35" t="str">
        <f t="shared" si="38"/>
        <v>Ok</v>
      </c>
      <c r="Q472" s="35" t="str">
        <f t="shared" si="39"/>
        <v>Ecart</v>
      </c>
    </row>
    <row r="473" spans="1:17" ht="15.75" hidden="1" customHeight="1" x14ac:dyDescent="0.25">
      <c r="A473" s="12">
        <f>IFERROR(VLOOKUP('Requête 052'!$A472,'Requête 052'!$A$1:$F$2000,1,FALSE),"")</f>
        <v>5632</v>
      </c>
      <c r="B473" s="5" t="str">
        <f>IFERROR(VLOOKUP('Requête 052'!$A472,'Requête 052'!$A$1:$F$2000,2,FALSE),"")</f>
        <v>CGECP ST OUEN L AUMONE TDI</v>
      </c>
      <c r="C473" s="14">
        <f>IFERROR(VLOOKUP('Requête 052'!$A472,'Requête 052'!$A$1:$F$2000,3,FALSE),"")</f>
        <v>43811</v>
      </c>
      <c r="D473" s="5" t="str">
        <f>IFERROR(VLOOKUP('Requête 052'!$A472,'Requête 052'!$A$1:$F$2000,4,FALSE),"")</f>
        <v>GRAVATS EN MELANGE</v>
      </c>
      <c r="E473" s="5" t="str">
        <f>IFERROR(VLOOKUP('Requête 052'!$A472,'Requête 052'!$A$1:$F$2000,5,FALSE),"")</f>
        <v>GRAVATS EN MELANGE</v>
      </c>
      <c r="F473" s="5">
        <f>IFERROR(VLOOKUP('Requête 052'!$A472,'Requête 052'!$A$1:$F$2000,6,FALSE),"")</f>
        <v>0.216</v>
      </c>
      <c r="G473" s="15" t="str">
        <f>IFERROR(VLOOKUP(A473,'Fichier source CGECP'!$A$1:$F$1259,1,FALSE),"")</f>
        <v/>
      </c>
      <c r="H473" s="15" t="str">
        <f>IFERROR(VLOOKUP(A473,'Fichier source CGECP'!$A$1:$F$1259,2,FALSE),"")</f>
        <v/>
      </c>
      <c r="I473" s="38" t="str">
        <f>IFERROR(VLOOKUP(A473,'Fichier source CGECP'!$A$1:$F$1259,3,FALSE),"")</f>
        <v/>
      </c>
      <c r="J473" s="15" t="str">
        <f>IFERROR(VLOOKUP(A473,'Fichier source CGECP'!$A$1:$F$1259,4,FALSE),"")</f>
        <v/>
      </c>
      <c r="K473" s="15" t="str">
        <f>IFERROR(VLOOKUP(A473,'Fichier source CGECP'!$A$1:$F$1259,5,FALSE),"")</f>
        <v/>
      </c>
      <c r="L473" s="33" t="str">
        <f>IFERROR(IF(COUNTIFS($A$3:$A472,$A473,$B$3:$B472,$B473,$C$3:$C472,$C473,$D$3:$D472,$D473,$E$3:$E472,$E473,$F$3:$F472,$F473)&gt;0,"",VLOOKUP(A473,'Fichier source CGECP'!$A$1:$F$1259,6,FALSE)),"")</f>
        <v/>
      </c>
      <c r="M473" s="36" t="str">
        <f t="shared" si="40"/>
        <v/>
      </c>
      <c r="N473" s="35" t="str">
        <f t="shared" si="36"/>
        <v>Ok</v>
      </c>
      <c r="O473" s="35" t="str">
        <f t="shared" si="37"/>
        <v>Ecart</v>
      </c>
      <c r="P473" s="35" t="str">
        <f t="shared" si="38"/>
        <v>Ok</v>
      </c>
      <c r="Q473" s="35" t="str">
        <f t="shared" si="39"/>
        <v>Ecart</v>
      </c>
    </row>
    <row r="474" spans="1:17" ht="15.75" hidden="1" customHeight="1" x14ac:dyDescent="0.25">
      <c r="A474" s="12">
        <f>IFERROR(VLOOKUP('Requête 052'!$A473,'Requête 052'!$A$1:$F$2000,1,FALSE),"")</f>
        <v>5633</v>
      </c>
      <c r="B474" s="5" t="str">
        <f>IFERROR(VLOOKUP('Requête 052'!$A473,'Requête 052'!$A$1:$F$2000,2,FALSE),"")</f>
        <v>CGECP ST OUEN L AUMONE DVBIODIV</v>
      </c>
      <c r="C474" s="14">
        <f>IFERROR(VLOOKUP('Requête 052'!$A473,'Requête 052'!$A$1:$F$2000,3,FALSE),"")</f>
        <v>43811</v>
      </c>
      <c r="D474" s="5" t="str">
        <f>IFERROR(VLOOKUP('Requête 052'!$A473,'Requête 052'!$A$1:$F$2000,4,FALSE),"")</f>
        <v>DECHETS VERTS EN MELANGE</v>
      </c>
      <c r="E474" s="5" t="str">
        <f>IFERROR(VLOOKUP('Requête 052'!$A473,'Requête 052'!$A$1:$F$2000,5,FALSE),"")</f>
        <v>DECHETS VERTS EN MELANGE</v>
      </c>
      <c r="F474" s="5">
        <f>IFERROR(VLOOKUP('Requête 052'!$A473,'Requête 052'!$A$1:$F$2000,6,FALSE),"")</f>
        <v>6</v>
      </c>
      <c r="G474" s="15" t="str">
        <f>IFERROR(VLOOKUP(A474,'Fichier source CGECP'!$A$1:$F$1259,1,FALSE),"")</f>
        <v/>
      </c>
      <c r="H474" s="15" t="str">
        <f>IFERROR(VLOOKUP(A474,'Fichier source CGECP'!$A$1:$F$1259,2,FALSE),"")</f>
        <v/>
      </c>
      <c r="I474" s="38" t="str">
        <f>IFERROR(VLOOKUP(A474,'Fichier source CGECP'!$A$1:$F$1259,3,FALSE),"")</f>
        <v/>
      </c>
      <c r="J474" s="15" t="str">
        <f>IFERROR(VLOOKUP(A474,'Fichier source CGECP'!$A$1:$F$1259,4,FALSE),"")</f>
        <v/>
      </c>
      <c r="K474" s="15" t="str">
        <f>IFERROR(VLOOKUP(A474,'Fichier source CGECP'!$A$1:$F$1259,5,FALSE),"")</f>
        <v/>
      </c>
      <c r="L474" s="33" t="str">
        <f>IFERROR(IF(COUNTIFS($A$3:$A473,$A474,$B$3:$B473,$B474,$C$3:$C473,$C474,$D$3:$D473,$D474,$E$3:$E473,$E474,$F$3:$F473,$F474)&gt;0,"",VLOOKUP(A474,'Fichier source CGECP'!$A$1:$F$1259,6,FALSE)),"")</f>
        <v/>
      </c>
      <c r="M474" s="36" t="str">
        <f t="shared" si="40"/>
        <v/>
      </c>
      <c r="N474" s="35" t="str">
        <f t="shared" si="36"/>
        <v>Ok</v>
      </c>
      <c r="O474" s="35" t="str">
        <f t="shared" si="37"/>
        <v>Ecart</v>
      </c>
      <c r="P474" s="35" t="str">
        <f t="shared" si="38"/>
        <v>Ok</v>
      </c>
      <c r="Q474" s="35" t="str">
        <f t="shared" si="39"/>
        <v>Ecart</v>
      </c>
    </row>
    <row r="475" spans="1:17" ht="15.75" hidden="1" customHeight="1" x14ac:dyDescent="0.25">
      <c r="A475" s="12">
        <f>IFERROR(VLOOKUP('Requête 052'!$A474,'Requête 052'!$A$1:$F$2000,1,FALSE),"")</f>
        <v>5634</v>
      </c>
      <c r="B475" s="5" t="str">
        <f>IFERROR(VLOOKUP('Requête 052'!$A474,'Requête 052'!$A$1:$F$2000,2,FALSE),"")</f>
        <v>CGECP ST OUEN L AUMONE UVEND</v>
      </c>
      <c r="C475" s="14">
        <f>IFERROR(VLOOKUP('Requête 052'!$A474,'Requête 052'!$A$1:$F$2000,3,FALSE),"")</f>
        <v>43811</v>
      </c>
      <c r="D475" s="5" t="str">
        <f>IFERROR(VLOOKUP('Requête 052'!$A474,'Requête 052'!$A$1:$F$2000,4,FALSE),"")</f>
        <v>ORDURES MENAGERES</v>
      </c>
      <c r="E475" s="5" t="str">
        <f>IFERROR(VLOOKUP('Requête 052'!$A474,'Requête 052'!$A$1:$F$2000,5,FALSE),"")</f>
        <v>ORDURES MENAGERES</v>
      </c>
      <c r="F475" s="5">
        <f>IFERROR(VLOOKUP('Requête 052'!$A474,'Requête 052'!$A$1:$F$2000,6,FALSE),"")</f>
        <v>6.84</v>
      </c>
      <c r="G475" s="15">
        <f>IFERROR(VLOOKUP(A475,'Fichier source CGECP'!$A$1:$F$1259,1,FALSE),"")</f>
        <v>5634</v>
      </c>
      <c r="H475" s="15" t="str">
        <f>IFERROR(VLOOKUP(A475,'Fichier source CGECP'!$A$1:$F$1259,2,FALSE),"")</f>
        <v>CGECP</v>
      </c>
      <c r="I475" s="46">
        <f>IFERROR(VLOOKUP(A475,'Fichier source CGECP'!$A$1:$F$1259,3,FALSE),"")</f>
        <v>43811</v>
      </c>
      <c r="J475" s="15">
        <f>IFERROR(VLOOKUP(A475,'Fichier source CGECP'!$A$1:$F$1259,4,FALSE),"")</f>
        <v>0</v>
      </c>
      <c r="K475" s="15" t="str">
        <f>IFERROR(VLOOKUP(A475,'Fichier source CGECP'!$A$1:$F$1259,5,FALSE),"")</f>
        <v>ORDURES MENAGERES</v>
      </c>
      <c r="L475" s="33">
        <f>IFERROR(IF(COUNTIFS($A$3:$A474,$A475,$B$3:$B474,$B475,$C$3:$C474,$C475,$D$3:$D474,$D475,$E$3:$E474,$E475,$F$3:$F474,$F475)&gt;0,"",VLOOKUP(A475,'Fichier source CGECP'!$A$1:$F$1259,6,FALSE)),"")</f>
        <v>4.96</v>
      </c>
      <c r="M475" s="36">
        <f t="shared" si="40"/>
        <v>1.88</v>
      </c>
      <c r="N475" s="35" t="str">
        <f t="shared" si="36"/>
        <v>Ok</v>
      </c>
      <c r="O475" s="35" t="str">
        <f t="shared" si="37"/>
        <v>Ok</v>
      </c>
      <c r="P475" s="35" t="str">
        <f t="shared" si="38"/>
        <v>Ok</v>
      </c>
      <c r="Q475" s="35" t="str">
        <f t="shared" si="39"/>
        <v>Ok</v>
      </c>
    </row>
    <row r="476" spans="1:17" ht="15.75" hidden="1" customHeight="1" x14ac:dyDescent="0.25">
      <c r="A476" s="12">
        <f>IFERROR(VLOOKUP('Requête 052'!$A475,'Requête 052'!$A$1:$F$2000,1,FALSE),"")</f>
        <v>5635</v>
      </c>
      <c r="B476" s="5" t="str">
        <f>IFERROR(VLOOKUP('Requête 052'!$A475,'Requête 052'!$A$1:$F$2000,2,FALSE),"")</f>
        <v>CGECP ST OUEN L AUMONE TDI</v>
      </c>
      <c r="C476" s="14">
        <f>IFERROR(VLOOKUP('Requête 052'!$A475,'Requête 052'!$A$1:$F$2000,3,FALSE),"")</f>
        <v>43811</v>
      </c>
      <c r="D476" s="5" t="str">
        <f>IFERROR(VLOOKUP('Requête 052'!$A475,'Requête 052'!$A$1:$F$2000,4,FALSE),"")</f>
        <v>ENCOMBRANTS</v>
      </c>
      <c r="E476" s="5" t="str">
        <f>IFERROR(VLOOKUP('Requête 052'!$A475,'Requête 052'!$A$1:$F$2000,5,FALSE),"")</f>
        <v>ENCOMBRANTS</v>
      </c>
      <c r="F476" s="5">
        <f>IFERROR(VLOOKUP('Requête 052'!$A475,'Requête 052'!$A$1:$F$2000,6,FALSE),"")</f>
        <v>1.498</v>
      </c>
      <c r="G476" s="15" t="str">
        <f>IFERROR(VLOOKUP(A476,'Fichier source CGECP'!$A$1:$F$1259,1,FALSE),"")</f>
        <v/>
      </c>
      <c r="H476" s="15" t="str">
        <f>IFERROR(VLOOKUP(A476,'Fichier source CGECP'!$A$1:$F$1259,2,FALSE),"")</f>
        <v/>
      </c>
      <c r="I476" s="38" t="str">
        <f>IFERROR(VLOOKUP(A476,'Fichier source CGECP'!$A$1:$F$1259,3,FALSE),"")</f>
        <v/>
      </c>
      <c r="J476" s="15" t="str">
        <f>IFERROR(VLOOKUP(A476,'Fichier source CGECP'!$A$1:$F$1259,4,FALSE),"")</f>
        <v/>
      </c>
      <c r="K476" s="15" t="str">
        <f>IFERROR(VLOOKUP(A476,'Fichier source CGECP'!$A$1:$F$1259,5,FALSE),"")</f>
        <v/>
      </c>
      <c r="L476" s="33" t="str">
        <f>IFERROR(IF(COUNTIFS($A$3:$A475,$A476,$B$3:$B475,$B476,$C$3:$C475,$C476,$D$3:$D475,$D476,$E$3:$E475,$E476,$F$3:$F475,$F476)&gt;0,"",VLOOKUP(A476,'Fichier source CGECP'!$A$1:$F$1259,6,FALSE)),"")</f>
        <v/>
      </c>
      <c r="M476" s="36" t="str">
        <f t="shared" si="40"/>
        <v/>
      </c>
      <c r="N476" s="35" t="str">
        <f t="shared" si="36"/>
        <v>Ok</v>
      </c>
      <c r="O476" s="35" t="str">
        <f t="shared" si="37"/>
        <v>Ecart</v>
      </c>
      <c r="P476" s="35" t="str">
        <f t="shared" si="38"/>
        <v>Ok</v>
      </c>
      <c r="Q476" s="35" t="str">
        <f t="shared" si="39"/>
        <v>Ecart</v>
      </c>
    </row>
    <row r="477" spans="1:17" ht="15.75" hidden="1" customHeight="1" x14ac:dyDescent="0.25">
      <c r="A477" s="12">
        <f>IFERROR(VLOOKUP('Requête 052'!$A476,'Requête 052'!$A$1:$F$2000,1,FALSE),"")</f>
        <v>5636</v>
      </c>
      <c r="B477" s="5" t="str">
        <f>IFERROR(VLOOKUP('Requête 052'!$A476,'Requête 052'!$A$1:$F$2000,2,FALSE),"")</f>
        <v>CGECP ST OUEN L AUMONE UVEND</v>
      </c>
      <c r="C477" s="14">
        <f>IFERROR(VLOOKUP('Requête 052'!$A476,'Requête 052'!$A$1:$F$2000,3,FALSE),"")</f>
        <v>43811</v>
      </c>
      <c r="D477" s="5" t="str">
        <f>IFERROR(VLOOKUP('Requête 052'!$A476,'Requête 052'!$A$1:$F$2000,4,FALSE),"")</f>
        <v>ORDURES MENAGERES</v>
      </c>
      <c r="E477" s="5" t="str">
        <f>IFERROR(VLOOKUP('Requête 052'!$A476,'Requête 052'!$A$1:$F$2000,5,FALSE),"")</f>
        <v>ORDURES MENAGERES</v>
      </c>
      <c r="F477" s="5">
        <f>IFERROR(VLOOKUP('Requête 052'!$A476,'Requête 052'!$A$1:$F$2000,6,FALSE),"")</f>
        <v>1.1399999999999999</v>
      </c>
      <c r="G477" s="15">
        <f>IFERROR(VLOOKUP(A477,'Fichier source CGECP'!$A$1:$F$1259,1,FALSE),"")</f>
        <v>5636</v>
      </c>
      <c r="H477" s="15" t="str">
        <f>IFERROR(VLOOKUP(A477,'Fichier source CGECP'!$A$1:$F$1259,2,FALSE),"")</f>
        <v>CGECP</v>
      </c>
      <c r="I477" s="38">
        <f>IFERROR(VLOOKUP(A477,'Fichier source CGECP'!$A$1:$F$1259,3,FALSE),"")</f>
        <v>43811</v>
      </c>
      <c r="J477" s="15">
        <f>IFERROR(VLOOKUP(A477,'Fichier source CGECP'!$A$1:$F$1259,4,FALSE),"")</f>
        <v>0</v>
      </c>
      <c r="K477" s="15" t="str">
        <f>IFERROR(VLOOKUP(A477,'Fichier source CGECP'!$A$1:$F$1259,5,FALSE),"")</f>
        <v>ORDURES MENAGERES</v>
      </c>
      <c r="L477" s="33">
        <f>IFERROR(IF(COUNTIFS($A$3:$A476,$A477,$B$3:$B476,$B477,$C$3:$C476,$C477,$D$3:$D476,$D477,$E$3:$E476,$E477,$F$3:$F476,$F477)&gt;0,"",VLOOKUP(A477,'Fichier source CGECP'!$A$1:$F$1259,6,FALSE)),"")</f>
        <v>3.42</v>
      </c>
      <c r="M477" s="36">
        <f t="shared" si="40"/>
        <v>-2.2800000000000002</v>
      </c>
      <c r="N477" s="35" t="str">
        <f t="shared" si="36"/>
        <v>Ok</v>
      </c>
      <c r="O477" s="35" t="str">
        <f t="shared" si="37"/>
        <v>Ok</v>
      </c>
      <c r="P477" s="35" t="str">
        <f t="shared" si="38"/>
        <v>Ecart</v>
      </c>
      <c r="Q477" s="35" t="str">
        <f t="shared" si="39"/>
        <v>Ecart</v>
      </c>
    </row>
    <row r="478" spans="1:17" ht="15.75" hidden="1" customHeight="1" x14ac:dyDescent="0.25">
      <c r="A478" s="12">
        <f>IFERROR(VLOOKUP('Requête 052'!$A477,'Requête 052'!$A$1:$F$2000,1,FALSE),"")</f>
        <v>5637</v>
      </c>
      <c r="B478" s="5" t="str">
        <f>IFERROR(VLOOKUP('Requête 052'!$A477,'Requête 052'!$A$1:$F$2000,2,FALSE),"")</f>
        <v>CGECP ST OUEN L AUMONE UVEND</v>
      </c>
      <c r="C478" s="14">
        <f>IFERROR(VLOOKUP('Requête 052'!$A477,'Requête 052'!$A$1:$F$2000,3,FALSE),"")</f>
        <v>43811</v>
      </c>
      <c r="D478" s="5" t="str">
        <f>IFERROR(VLOOKUP('Requête 052'!$A477,'Requête 052'!$A$1:$F$2000,4,FALSE),"")</f>
        <v>DECHET A INCINERER TRI</v>
      </c>
      <c r="E478" s="5" t="str">
        <f>IFERROR(VLOOKUP('Requête 052'!$A477,'Requête 052'!$A$1:$F$2000,5,FALSE),"")</f>
        <v>DECHET A INCINERER TRI</v>
      </c>
      <c r="F478" s="5">
        <f>IFERROR(VLOOKUP('Requête 052'!$A477,'Requête 052'!$A$1:$F$2000,6,FALSE),"")</f>
        <v>5.42</v>
      </c>
      <c r="G478" s="15">
        <f>IFERROR(VLOOKUP(A478,'Fichier source CGECP'!$A$1:$F$1259,1,FALSE),"")</f>
        <v>5637</v>
      </c>
      <c r="H478" s="15" t="str">
        <f>IFERROR(VLOOKUP(A478,'Fichier source CGECP'!$A$1:$F$1259,2,FALSE),"")</f>
        <v>CGECP</v>
      </c>
      <c r="I478" s="38">
        <f>IFERROR(VLOOKUP(A478,'Fichier source CGECP'!$A$1:$F$1259,3,FALSE),"")</f>
        <v>43811</v>
      </c>
      <c r="J478" s="15" t="str">
        <f>IFERROR(VLOOKUP(A478,'Fichier source CGECP'!$A$1:$F$1259,4,FALSE),"")</f>
        <v>DECHETS INDUSTRIELS A TRIER</v>
      </c>
      <c r="K478" s="15" t="str">
        <f>IFERROR(VLOOKUP(A478,'Fichier source CGECP'!$A$1:$F$1259,5,FALSE),"")</f>
        <v>DECHETS INDUSTRIELS A TRIER</v>
      </c>
      <c r="L478" s="33">
        <f>IFERROR(IF(COUNTIFS($A$3:$A477,$A478,$B$3:$B477,$B478,$C$3:$C477,$C478,$D$3:$D477,$D478,$E$3:$E477,$E478,$F$3:$F477,$F478)&gt;0,"",VLOOKUP(A478,'Fichier source CGECP'!$A$1:$F$1259,6,FALSE)),"")</f>
        <v>3</v>
      </c>
      <c r="M478" s="36">
        <f t="shared" si="40"/>
        <v>2.42</v>
      </c>
      <c r="N478" s="35" t="str">
        <f t="shared" si="36"/>
        <v>Ok</v>
      </c>
      <c r="O478" s="35" t="str">
        <f t="shared" si="37"/>
        <v>Ecart</v>
      </c>
      <c r="P478" s="35" t="str">
        <f t="shared" si="38"/>
        <v>Ok</v>
      </c>
      <c r="Q478" s="35" t="str">
        <f t="shared" si="39"/>
        <v>Ecart</v>
      </c>
    </row>
    <row r="479" spans="1:17" ht="15.75" hidden="1" customHeight="1" x14ac:dyDescent="0.25">
      <c r="A479" s="12">
        <f>IFERROR(VLOOKUP('Requête 052'!$A478,'Requête 052'!$A$1:$F$2000,1,FALSE),"")</f>
        <v>5640</v>
      </c>
      <c r="B479" s="5" t="str">
        <f>IFERROR(VLOOKUP('Requête 052'!$A478,'Requête 052'!$A$1:$F$2000,2,FALSE),"")</f>
        <v>CGECP ST OUEN L AUMONE TDI</v>
      </c>
      <c r="C479" s="14">
        <f>IFERROR(VLOOKUP('Requête 052'!$A478,'Requête 052'!$A$1:$F$2000,3,FALSE),"")</f>
        <v>43811</v>
      </c>
      <c r="D479" s="5" t="str">
        <f>IFERROR(VLOOKUP('Requête 052'!$A478,'Requête 052'!$A$1:$F$2000,4,FALSE),"")</f>
        <v>ENCOMBRANTS</v>
      </c>
      <c r="E479" s="5" t="str">
        <f>IFERROR(VLOOKUP('Requête 052'!$A478,'Requête 052'!$A$1:$F$2000,5,FALSE),"")</f>
        <v>ENCOMBRANTS</v>
      </c>
      <c r="F479" s="5">
        <f>IFERROR(VLOOKUP('Requête 052'!$A478,'Requête 052'!$A$1:$F$2000,6,FALSE),"")</f>
        <v>2.84</v>
      </c>
      <c r="G479" s="15">
        <f>IFERROR(VLOOKUP(A479,'Fichier source CGECP'!$A$1:$F$1259,1,FALSE),"")</f>
        <v>5640</v>
      </c>
      <c r="H479" s="15" t="str">
        <f>IFERROR(VLOOKUP(A479,'Fichier source CGECP'!$A$1:$F$1259,2,FALSE),"")</f>
        <v>CGECP</v>
      </c>
      <c r="I479" s="46">
        <f>IFERROR(VLOOKUP(A479,'Fichier source CGECP'!$A$1:$F$1259,3,FALSE),"")</f>
        <v>43811</v>
      </c>
      <c r="J479" s="15">
        <f>IFERROR(VLOOKUP(A479,'Fichier source CGECP'!$A$1:$F$1259,4,FALSE),"")</f>
        <v>0</v>
      </c>
      <c r="K479" s="15" t="str">
        <f>IFERROR(VLOOKUP(A479,'Fichier source CGECP'!$A$1:$F$1259,5,FALSE),"")</f>
        <v>ENCOMBRANTS</v>
      </c>
      <c r="L479" s="33">
        <f>IFERROR(IF(COUNTIFS($A$3:$A478,$A479,$B$3:$B478,$B479,$C$3:$C478,$C479,$D$3:$D478,$D479,$E$3:$E478,$E479,$F$3:$F478,$F479)&gt;0,"",VLOOKUP(A479,'Fichier source CGECP'!$A$1:$F$1259,6,FALSE)),"")</f>
        <v>1.5</v>
      </c>
      <c r="M479" s="36">
        <f t="shared" si="40"/>
        <v>1.3399999999999999</v>
      </c>
      <c r="N479" s="35" t="str">
        <f t="shared" si="36"/>
        <v>Ok</v>
      </c>
      <c r="O479" s="35" t="str">
        <f t="shared" si="37"/>
        <v>Ok</v>
      </c>
      <c r="P479" s="35" t="str">
        <f t="shared" si="38"/>
        <v>Ok</v>
      </c>
      <c r="Q479" s="35" t="str">
        <f t="shared" si="39"/>
        <v>Ok</v>
      </c>
    </row>
    <row r="480" spans="1:17" ht="15.75" hidden="1" customHeight="1" x14ac:dyDescent="0.25">
      <c r="A480" s="12">
        <f>IFERROR(VLOOKUP('Requête 052'!$A479,'Requête 052'!$A$1:$F$2000,1,FALSE),"")</f>
        <v>5644</v>
      </c>
      <c r="B480" s="5" t="str">
        <f>IFERROR(VLOOKUP('Requête 052'!$A479,'Requête 052'!$A$1:$F$2000,2,FALSE),"")</f>
        <v>CGECP ST OUEN L AUMONE TDI</v>
      </c>
      <c r="C480" s="14">
        <f>IFERROR(VLOOKUP('Requête 052'!$A479,'Requête 052'!$A$1:$F$2000,3,FALSE),"")</f>
        <v>43811</v>
      </c>
      <c r="D480" s="5" t="str">
        <f>IFERROR(VLOOKUP('Requête 052'!$A479,'Requête 052'!$A$1:$F$2000,4,FALSE),"")</f>
        <v>GRAVATS</v>
      </c>
      <c r="E480" s="5" t="str">
        <f>IFERROR(VLOOKUP('Requête 052'!$A479,'Requête 052'!$A$1:$F$2000,5,FALSE),"")</f>
        <v>GRAVATS</v>
      </c>
      <c r="F480" s="5">
        <f>IFERROR(VLOOKUP('Requête 052'!$A479,'Requête 052'!$A$1:$F$2000,6,FALSE),"")</f>
        <v>5.0199999999999996</v>
      </c>
      <c r="G480" s="15" t="str">
        <f>IFERROR(VLOOKUP(A480,'Fichier source CGECP'!$A$1:$F$1259,1,FALSE),"")</f>
        <v/>
      </c>
      <c r="H480" s="15" t="str">
        <f>IFERROR(VLOOKUP(A480,'Fichier source CGECP'!$A$1:$F$1259,2,FALSE),"")</f>
        <v/>
      </c>
      <c r="I480" s="38" t="str">
        <f>IFERROR(VLOOKUP(A480,'Fichier source CGECP'!$A$1:$F$1259,3,FALSE),"")</f>
        <v/>
      </c>
      <c r="J480" s="15" t="str">
        <f>IFERROR(VLOOKUP(A480,'Fichier source CGECP'!$A$1:$F$1259,4,FALSE),"")</f>
        <v/>
      </c>
      <c r="K480" s="15" t="str">
        <f>IFERROR(VLOOKUP(A480,'Fichier source CGECP'!$A$1:$F$1259,5,FALSE),"")</f>
        <v/>
      </c>
      <c r="L480" s="33" t="str">
        <f>IFERROR(IF(COUNTIFS($A$3:$A479,$A480,$B$3:$B479,$B480,$C$3:$C479,$C480,$D$3:$D479,$D480,$E$3:$E479,$E480,$F$3:$F479,$F480)&gt;0,"",VLOOKUP(A480,'Fichier source CGECP'!$A$1:$F$1259,6,FALSE)),"")</f>
        <v/>
      </c>
      <c r="M480" s="36" t="str">
        <f t="shared" si="40"/>
        <v/>
      </c>
      <c r="N480" s="35" t="str">
        <f t="shared" si="36"/>
        <v>Ok</v>
      </c>
      <c r="O480" s="35" t="str">
        <f t="shared" si="37"/>
        <v>Ecart</v>
      </c>
      <c r="P480" s="35" t="str">
        <f t="shared" si="38"/>
        <v>Ok</v>
      </c>
      <c r="Q480" s="35" t="str">
        <f t="shared" si="39"/>
        <v>Ecart</v>
      </c>
    </row>
    <row r="481" spans="1:17" ht="15.75" hidden="1" customHeight="1" x14ac:dyDescent="0.25">
      <c r="A481" s="12">
        <f>IFERROR(VLOOKUP('Requête 052'!$A480,'Requête 052'!$A$1:$F$2000,1,FALSE),"")</f>
        <v>5649</v>
      </c>
      <c r="B481" s="5" t="str">
        <f>IFERROR(VLOOKUP('Requête 052'!$A480,'Requête 052'!$A$1:$F$2000,2,FALSE),"")</f>
        <v>CGECP ST OUEN L AUMONE TDI</v>
      </c>
      <c r="C481" s="14">
        <f>IFERROR(VLOOKUP('Requête 052'!$A480,'Requête 052'!$A$1:$F$2000,3,FALSE),"")</f>
        <v>43811</v>
      </c>
      <c r="D481" s="5" t="str">
        <f>IFERROR(VLOOKUP('Requête 052'!$A480,'Requête 052'!$A$1:$F$2000,4,FALSE),"")</f>
        <v>DECHETS INDUSTRIELS BANALS</v>
      </c>
      <c r="E481" s="5" t="str">
        <f>IFERROR(VLOOKUP('Requête 052'!$A480,'Requête 052'!$A$1:$F$2000,5,FALSE),"")</f>
        <v>DECHETS INDUSTRIELS BANALS</v>
      </c>
      <c r="F481" s="5">
        <f>IFERROR(VLOOKUP('Requête 052'!$A480,'Requête 052'!$A$1:$F$2000,6,FALSE),"")</f>
        <v>2.61</v>
      </c>
      <c r="G481" s="15">
        <f>IFERROR(VLOOKUP(A481,'Fichier source CGECP'!$A$1:$F$1259,1,FALSE),"")</f>
        <v>5649</v>
      </c>
      <c r="H481" s="15" t="str">
        <f>IFERROR(VLOOKUP(A481,'Fichier source CGECP'!$A$1:$F$1259,2,FALSE),"")</f>
        <v>CGECP</v>
      </c>
      <c r="I481" s="38">
        <f>IFERROR(VLOOKUP(A481,'Fichier source CGECP'!$A$1:$F$1259,3,FALSE),"")</f>
        <v>43811</v>
      </c>
      <c r="J481" s="15" t="str">
        <f>IFERROR(VLOOKUP(A481,'Fichier source CGECP'!$A$1:$F$1259,4,FALSE),"")</f>
        <v>MATIERE VALO EN MELANGE</v>
      </c>
      <c r="K481" s="15" t="str">
        <f>IFERROR(VLOOKUP(A481,'Fichier source CGECP'!$A$1:$F$1259,5,FALSE),"")</f>
        <v>MATIERE VALO EN MELANGE</v>
      </c>
      <c r="L481" s="33">
        <f>IFERROR(IF(COUNTIFS($A$3:$A480,$A481,$B$3:$B480,$B481,$C$3:$C480,$C481,$D$3:$D480,$D481,$E$3:$E480,$E481,$F$3:$F480,$F481)&gt;0,"",VLOOKUP(A481,'Fichier source CGECP'!$A$1:$F$1259,6,FALSE)),"")</f>
        <v>1.34</v>
      </c>
      <c r="M481" s="36">
        <f t="shared" si="40"/>
        <v>1.2699999999999998</v>
      </c>
      <c r="N481" s="35" t="str">
        <f t="shared" si="36"/>
        <v>Ok</v>
      </c>
      <c r="O481" s="35" t="str">
        <f t="shared" si="37"/>
        <v>Ecart</v>
      </c>
      <c r="P481" s="35" t="str">
        <f t="shared" si="38"/>
        <v>Ok</v>
      </c>
      <c r="Q481" s="35" t="str">
        <f t="shared" si="39"/>
        <v>Ecart</v>
      </c>
    </row>
    <row r="482" spans="1:17" ht="15.75" hidden="1" customHeight="1" x14ac:dyDescent="0.25">
      <c r="A482" s="12">
        <f>IFERROR(VLOOKUP('Requête 052'!$A481,'Requête 052'!$A$1:$F$2000,1,FALSE),"")</f>
        <v>5650</v>
      </c>
      <c r="B482" s="5" t="str">
        <f>IFERROR(VLOOKUP('Requête 052'!$A481,'Requête 052'!$A$1:$F$2000,2,FALSE),"")</f>
        <v>CGECP ST OUEN L AUMONE TDI</v>
      </c>
      <c r="C482" s="14">
        <f>IFERROR(VLOOKUP('Requête 052'!$A481,'Requête 052'!$A$1:$F$2000,3,FALSE),"")</f>
        <v>43811</v>
      </c>
      <c r="D482" s="5" t="str">
        <f>IFERROR(VLOOKUP('Requête 052'!$A481,'Requête 052'!$A$1:$F$2000,4,FALSE),"")</f>
        <v>BOIS D'EMBALLAGES BRUTS</v>
      </c>
      <c r="E482" s="5" t="str">
        <f>IFERROR(VLOOKUP('Requête 052'!$A481,'Requête 052'!$A$1:$F$2000,5,FALSE),"")</f>
        <v>DECHETS INDUSTRIELS BANALS</v>
      </c>
      <c r="F482" s="5">
        <f>IFERROR(VLOOKUP('Requête 052'!$A481,'Requête 052'!$A$1:$F$2000,6,FALSE),"")</f>
        <v>0.20799999999999999</v>
      </c>
      <c r="G482" s="15">
        <f>IFERROR(VLOOKUP(A482,'Fichier source CGECP'!$A$1:$F$1259,1,FALSE),"")</f>
        <v>5650</v>
      </c>
      <c r="H482" s="15" t="str">
        <f>IFERROR(VLOOKUP(A482,'Fichier source CGECP'!$A$1:$F$1259,2,FALSE),"")</f>
        <v>CGECP</v>
      </c>
      <c r="I482" s="38">
        <f>IFERROR(VLOOKUP(A482,'Fichier source CGECP'!$A$1:$F$1259,3,FALSE),"")</f>
        <v>43811</v>
      </c>
      <c r="J482" s="15" t="str">
        <f>IFERROR(VLOOKUP(A482,'Fichier source CGECP'!$A$1:$F$1259,4,FALSE),"")</f>
        <v>MATIERE VALO EN MELANGE</v>
      </c>
      <c r="K482" s="15" t="str">
        <f>IFERROR(VLOOKUP(A482,'Fichier source CGECP'!$A$1:$F$1259,5,FALSE),"")</f>
        <v>MATIERE VALO EN MELANGE</v>
      </c>
      <c r="L482" s="33">
        <f>IFERROR(IF(COUNTIFS($A$3:$A481,$A482,$B$3:$B481,$B482,$C$3:$C481,$C482,$D$3:$D481,$D482,$E$3:$E481,$E482,$F$3:$F481,$F482)&gt;0,"",VLOOKUP(A482,'Fichier source CGECP'!$A$1:$F$1259,6,FALSE)),"")</f>
        <v>1.94</v>
      </c>
      <c r="M482" s="36">
        <f t="shared" si="40"/>
        <v>-1.732</v>
      </c>
      <c r="N482" s="35" t="str">
        <f t="shared" si="36"/>
        <v>Ok</v>
      </c>
      <c r="O482" s="35" t="str">
        <f t="shared" si="37"/>
        <v>Ecart</v>
      </c>
      <c r="P482" s="35" t="str">
        <f t="shared" si="38"/>
        <v>Ecart</v>
      </c>
      <c r="Q482" s="35" t="str">
        <f t="shared" si="39"/>
        <v>Ecart</v>
      </c>
    </row>
    <row r="483" spans="1:17" ht="15.75" hidden="1" customHeight="1" x14ac:dyDescent="0.25">
      <c r="A483" s="12">
        <f>IFERROR(VLOOKUP('Requête 052'!$A482,'Requête 052'!$A$1:$F$2000,1,FALSE),"")</f>
        <v>5654</v>
      </c>
      <c r="B483" s="5" t="str">
        <f>IFERROR(VLOOKUP('Requête 052'!$A482,'Requête 052'!$A$1:$F$2000,2,FALSE),"")</f>
        <v>CGECP ST OUEN L AUMONE TDI</v>
      </c>
      <c r="C483" s="14">
        <f>IFERROR(VLOOKUP('Requête 052'!$A482,'Requête 052'!$A$1:$F$2000,3,FALSE),"")</f>
        <v>43811</v>
      </c>
      <c r="D483" s="5" t="str">
        <f>IFERROR(VLOOKUP('Requête 052'!$A482,'Requête 052'!$A$1:$F$2000,4,FALSE),"")</f>
        <v>ENCOMBRANTS</v>
      </c>
      <c r="E483" s="5" t="str">
        <f>IFERROR(VLOOKUP('Requête 052'!$A482,'Requête 052'!$A$1:$F$2000,5,FALSE),"")</f>
        <v>ENCOMBRANTS</v>
      </c>
      <c r="F483" s="5">
        <f>IFERROR(VLOOKUP('Requête 052'!$A482,'Requête 052'!$A$1:$F$2000,6,FALSE),"")</f>
        <v>0.72</v>
      </c>
      <c r="G483" s="15">
        <f>IFERROR(VLOOKUP(A483,'Fichier source CGECP'!$A$1:$F$1259,1,FALSE),"")</f>
        <v>5654</v>
      </c>
      <c r="H483" s="15" t="str">
        <f>IFERROR(VLOOKUP(A483,'Fichier source CGECP'!$A$1:$F$1259,2,FALSE),"")</f>
        <v>CGECP</v>
      </c>
      <c r="I483" s="38">
        <f>IFERROR(VLOOKUP(A483,'Fichier source CGECP'!$A$1:$F$1259,3,FALSE),"")</f>
        <v>43811</v>
      </c>
      <c r="J483" s="15">
        <f>IFERROR(VLOOKUP(A483,'Fichier source CGECP'!$A$1:$F$1259,4,FALSE),"")</f>
        <v>0</v>
      </c>
      <c r="K483" s="15" t="str">
        <f>IFERROR(VLOOKUP(A483,'Fichier source CGECP'!$A$1:$F$1259,5,FALSE),"")</f>
        <v>ENCOMBRANTS</v>
      </c>
      <c r="L483" s="33">
        <f>IFERROR(IF(COUNTIFS($A$3:$A482,$A483,$B$3:$B482,$B483,$C$3:$C482,$C483,$D$3:$D482,$D483,$E$3:$E482,$E483,$F$3:$F482,$F483)&gt;0,"",VLOOKUP(A483,'Fichier source CGECP'!$A$1:$F$1259,6,FALSE)),"")</f>
        <v>3.1</v>
      </c>
      <c r="M483" s="36">
        <f t="shared" si="40"/>
        <v>-2.38</v>
      </c>
      <c r="N483" s="35" t="str">
        <f t="shared" si="36"/>
        <v>Ok</v>
      </c>
      <c r="O483" s="35" t="str">
        <f t="shared" si="37"/>
        <v>Ok</v>
      </c>
      <c r="P483" s="35" t="str">
        <f t="shared" si="38"/>
        <v>Ecart</v>
      </c>
      <c r="Q483" s="35" t="str">
        <f t="shared" si="39"/>
        <v>Ecart</v>
      </c>
    </row>
    <row r="484" spans="1:17" ht="15.75" hidden="1" customHeight="1" x14ac:dyDescent="0.25">
      <c r="A484" s="12">
        <f>IFERROR(VLOOKUP('Requête 052'!$A483,'Requête 052'!$A$1:$F$2000,1,FALSE),"")</f>
        <v>5661</v>
      </c>
      <c r="B484" s="5" t="str">
        <f>IFERROR(VLOOKUP('Requête 052'!$A483,'Requête 052'!$A$1:$F$2000,2,FALSE),"")</f>
        <v>CGECP ST OUEN L AUMONE UVEND</v>
      </c>
      <c r="C484" s="14">
        <f>IFERROR(VLOOKUP('Requête 052'!$A483,'Requête 052'!$A$1:$F$2000,3,FALSE),"")</f>
        <v>43811</v>
      </c>
      <c r="D484" s="5" t="str">
        <f>IFERROR(VLOOKUP('Requête 052'!$A483,'Requête 052'!$A$1:$F$2000,4,FALSE),"")</f>
        <v>REFUS DE TRI</v>
      </c>
      <c r="E484" s="5" t="str">
        <f>IFERROR(VLOOKUP('Requête 052'!$A483,'Requête 052'!$A$1:$F$2000,5,FALSE),"")</f>
        <v>CARTONS</v>
      </c>
      <c r="F484" s="5">
        <f>IFERROR(VLOOKUP('Requête 052'!$A483,'Requête 052'!$A$1:$F$2000,6,FALSE),"")</f>
        <v>1.88</v>
      </c>
      <c r="G484" s="15">
        <f>IFERROR(VLOOKUP(A484,'Fichier source CGECP'!$A$1:$F$1259,1,FALSE),"")</f>
        <v>5661</v>
      </c>
      <c r="H484" s="15" t="str">
        <f>IFERROR(VLOOKUP(A484,'Fichier source CGECP'!$A$1:$F$1259,2,FALSE),"")</f>
        <v>CGECP</v>
      </c>
      <c r="I484" s="38">
        <f>IFERROR(VLOOKUP(A484,'Fichier source CGECP'!$A$1:$F$1259,3,FALSE),"")</f>
        <v>43811</v>
      </c>
      <c r="J484" s="15" t="str">
        <f>IFERROR(VLOOKUP(A484,'Fichier source CGECP'!$A$1:$F$1259,4,FALSE),"")</f>
        <v>PE GRANDE SURFACE-PEGS</v>
      </c>
      <c r="K484" s="15" t="str">
        <f>IFERROR(VLOOKUP(A484,'Fichier source CGECP'!$A$1:$F$1259,5,FALSE),"")</f>
        <v>PE GRANDE SURFACE-PEGS</v>
      </c>
      <c r="L484" s="33">
        <f>IFERROR(IF(COUNTIFS($A$3:$A483,$A484,$B$3:$B483,$B484,$C$3:$C483,$C484,$D$3:$D483,$D484,$E$3:$E483,$E484,$F$3:$F483,$F484)&gt;0,"",VLOOKUP(A484,'Fichier source CGECP'!$A$1:$F$1259,6,FALSE)),"")</f>
        <v>0.32400000000000001</v>
      </c>
      <c r="M484" s="36">
        <f t="shared" si="40"/>
        <v>1.5559999999999998</v>
      </c>
      <c r="N484" s="35" t="str">
        <f t="shared" si="36"/>
        <v>Ok</v>
      </c>
      <c r="O484" s="35" t="str">
        <f t="shared" si="37"/>
        <v>Ecart</v>
      </c>
      <c r="P484" s="35" t="str">
        <f t="shared" si="38"/>
        <v>Ok</v>
      </c>
      <c r="Q484" s="35" t="str">
        <f t="shared" si="39"/>
        <v>Ecart</v>
      </c>
    </row>
    <row r="485" spans="1:17" ht="15.75" hidden="1" customHeight="1" x14ac:dyDescent="0.25">
      <c r="A485" s="12">
        <f>IFERROR(VLOOKUP('Requête 052'!$A484,'Requête 052'!$A$1:$F$2000,1,FALSE),"")</f>
        <v>5661</v>
      </c>
      <c r="B485" s="5" t="str">
        <f>IFERROR(VLOOKUP('Requête 052'!$A484,'Requête 052'!$A$1:$F$2000,2,FALSE),"")</f>
        <v>CGECP ST OUEN L AUMONE UVEND</v>
      </c>
      <c r="C485" s="14">
        <f>IFERROR(VLOOKUP('Requête 052'!$A484,'Requête 052'!$A$1:$F$2000,3,FALSE),"")</f>
        <v>43811</v>
      </c>
      <c r="D485" s="5" t="str">
        <f>IFERROR(VLOOKUP('Requête 052'!$A484,'Requête 052'!$A$1:$F$2000,4,FALSE),"")</f>
        <v>REFUS DE TRI</v>
      </c>
      <c r="E485" s="5" t="str">
        <f>IFERROR(VLOOKUP('Requête 052'!$A484,'Requête 052'!$A$1:$F$2000,5,FALSE),"")</f>
        <v>CARTONS</v>
      </c>
      <c r="F485" s="5">
        <f>IFERROR(VLOOKUP('Requête 052'!$A484,'Requête 052'!$A$1:$F$2000,6,FALSE),"")</f>
        <v>1.88</v>
      </c>
      <c r="G485" s="15">
        <f>IFERROR(VLOOKUP(A485,'Fichier source CGECP'!$A$1:$F$1259,1,FALSE),"")</f>
        <v>5661</v>
      </c>
      <c r="H485" s="15" t="str">
        <f>IFERROR(VLOOKUP(A485,'Fichier source CGECP'!$A$1:$F$1259,2,FALSE),"")</f>
        <v>CGECP</v>
      </c>
      <c r="I485" s="38">
        <f>IFERROR(VLOOKUP(A485,'Fichier source CGECP'!$A$1:$F$1259,3,FALSE),"")</f>
        <v>43811</v>
      </c>
      <c r="J485" s="15" t="str">
        <f>IFERROR(VLOOKUP(A485,'Fichier source CGECP'!$A$1:$F$1259,4,FALSE),"")</f>
        <v>PE GRANDE SURFACE-PEGS</v>
      </c>
      <c r="K485" s="15" t="str">
        <f>IFERROR(VLOOKUP(A485,'Fichier source CGECP'!$A$1:$F$1259,5,FALSE),"")</f>
        <v>PE GRANDE SURFACE-PEGS</v>
      </c>
      <c r="L485" s="33" t="str">
        <f>IFERROR(IF(COUNTIFS($A$3:$A484,$A485,$B$3:$B484,$B485,$C$3:$C484,$C485,$D$3:$D484,$D485,$E$3:$E484,$E485,$F$3:$F484,$F485)&gt;0,"",VLOOKUP(A485,'Fichier source CGECP'!$A$1:$F$1259,6,FALSE)),"")</f>
        <v/>
      </c>
      <c r="M485" s="36" t="str">
        <f t="shared" si="40"/>
        <v/>
      </c>
      <c r="N485" s="35" t="str">
        <f t="shared" si="36"/>
        <v>Ok</v>
      </c>
      <c r="O485" s="35" t="str">
        <f t="shared" si="37"/>
        <v>Ecart</v>
      </c>
      <c r="P485" s="35" t="str">
        <f t="shared" si="38"/>
        <v>Ok</v>
      </c>
      <c r="Q485" s="35" t="str">
        <f t="shared" si="39"/>
        <v>Ecart</v>
      </c>
    </row>
    <row r="486" spans="1:17" ht="15.75" hidden="1" customHeight="1" x14ac:dyDescent="0.25">
      <c r="A486" s="12">
        <f>IFERROR(VLOOKUP('Requête 052'!$A485,'Requête 052'!$A$1:$F$2000,1,FALSE),"")</f>
        <v>5668</v>
      </c>
      <c r="B486" s="5" t="str">
        <f>IFERROR(VLOOKUP('Requête 052'!$A485,'Requête 052'!$A$1:$F$2000,2,FALSE),"")</f>
        <v>CGECP ST OUEN L AUMONE TDI</v>
      </c>
      <c r="C486" s="14">
        <f>IFERROR(VLOOKUP('Requête 052'!$A485,'Requête 052'!$A$1:$F$2000,3,FALSE),"")</f>
        <v>43811</v>
      </c>
      <c r="D486" s="5" t="str">
        <f>IFERROR(VLOOKUP('Requête 052'!$A485,'Requête 052'!$A$1:$F$2000,4,FALSE),"")</f>
        <v>DECHETS INDUSTRIELS BANALS</v>
      </c>
      <c r="E486" s="5" t="str">
        <f>IFERROR(VLOOKUP('Requête 052'!$A485,'Requête 052'!$A$1:$F$2000,5,FALSE),"")</f>
        <v>DECHETS INDUSTRIELS BANALS</v>
      </c>
      <c r="F486" s="5">
        <f>IFERROR(VLOOKUP('Requête 052'!$A485,'Requête 052'!$A$1:$F$2000,6,FALSE),"")</f>
        <v>1.8720000000000001</v>
      </c>
      <c r="G486" s="15">
        <f>IFERROR(VLOOKUP(A486,'Fichier source CGECP'!$A$1:$F$1259,1,FALSE),"")</f>
        <v>5668</v>
      </c>
      <c r="H486" s="15" t="str">
        <f>IFERROR(VLOOKUP(A486,'Fichier source CGECP'!$A$1:$F$1259,2,FALSE),"")</f>
        <v>CGECP</v>
      </c>
      <c r="I486" s="38">
        <f>IFERROR(VLOOKUP(A486,'Fichier source CGECP'!$A$1:$F$1259,3,FALSE),"")</f>
        <v>43811</v>
      </c>
      <c r="J486" s="15" t="str">
        <f>IFERROR(VLOOKUP(A486,'Fichier source CGECP'!$A$1:$F$1259,4,FALSE),"")</f>
        <v>DECHETS INDUSTRIELS BANALS</v>
      </c>
      <c r="K486" s="15" t="str">
        <f>IFERROR(VLOOKUP(A486,'Fichier source CGECP'!$A$1:$F$1259,5,FALSE),"")</f>
        <v>DECHETS INDUSTRIELS BANALS</v>
      </c>
      <c r="L486" s="33">
        <f>IFERROR(IF(COUNTIFS($A$3:$A485,$A486,$B$3:$B485,$B486,$C$3:$C485,$C486,$D$3:$D485,$D486,$E$3:$E485,$E486,$F$3:$F485,$F486)&gt;0,"",VLOOKUP(A486,'Fichier source CGECP'!$A$1:$F$1259,6,FALSE)),"")</f>
        <v>1.98</v>
      </c>
      <c r="M486" s="36">
        <f t="shared" si="40"/>
        <v>-0.10799999999999987</v>
      </c>
      <c r="N486" s="35" t="str">
        <f t="shared" si="36"/>
        <v>Ok</v>
      </c>
      <c r="O486" s="35" t="str">
        <f t="shared" si="37"/>
        <v>Ok</v>
      </c>
      <c r="P486" s="35" t="str">
        <f t="shared" si="38"/>
        <v>Ecart</v>
      </c>
      <c r="Q486" s="35" t="str">
        <f t="shared" si="39"/>
        <v>Ecart</v>
      </c>
    </row>
    <row r="487" spans="1:17" ht="15.75" hidden="1" customHeight="1" x14ac:dyDescent="0.25">
      <c r="A487" s="12">
        <f>IFERROR(VLOOKUP('Requête 052'!$A486,'Requête 052'!$A$1:$F$2000,1,FALSE),"")</f>
        <v>5669</v>
      </c>
      <c r="B487" s="5" t="str">
        <f>IFERROR(VLOOKUP('Requête 052'!$A486,'Requête 052'!$A$1:$F$2000,2,FALSE),"")</f>
        <v>CGECP ST OUEN L AUMONE TDI</v>
      </c>
      <c r="C487" s="14">
        <f>IFERROR(VLOOKUP('Requête 052'!$A486,'Requête 052'!$A$1:$F$2000,3,FALSE),"")</f>
        <v>43811</v>
      </c>
      <c r="D487" s="5" t="str">
        <f>IFERROR(VLOOKUP('Requête 052'!$A486,'Requête 052'!$A$1:$F$2000,4,FALSE),"")</f>
        <v>CARTONS ET SACHES PLAST - 1.04.00</v>
      </c>
      <c r="E487" s="5" t="str">
        <f>IFERROR(VLOOKUP('Requête 052'!$A486,'Requête 052'!$A$1:$F$2000,5,FALSE),"")</f>
        <v>REFUS DE TRI TPCPR</v>
      </c>
      <c r="F487" s="5">
        <f>IFERROR(VLOOKUP('Requête 052'!$A486,'Requête 052'!$A$1:$F$2000,6,FALSE),"")</f>
        <v>0.28000000000000003</v>
      </c>
      <c r="G487" s="15">
        <f>IFERROR(VLOOKUP(A487,'Fichier source CGECP'!$A$1:$F$1259,1,FALSE),"")</f>
        <v>5669</v>
      </c>
      <c r="H487" s="15" t="str">
        <f>IFERROR(VLOOKUP(A487,'Fichier source CGECP'!$A$1:$F$1259,2,FALSE),"")</f>
        <v>CGECP</v>
      </c>
      <c r="I487" s="38">
        <f>IFERROR(VLOOKUP(A487,'Fichier source CGECP'!$A$1:$F$1259,3,FALSE),"")</f>
        <v>43811</v>
      </c>
      <c r="J487" s="15" t="str">
        <f>IFERROR(VLOOKUP(A487,'Fichier source CGECP'!$A$1:$F$1259,4,FALSE),"")</f>
        <v>CARTONS ET SACHES PLAST - 1.04.00</v>
      </c>
      <c r="K487" s="15" t="str">
        <f>IFERROR(VLOOKUP(A487,'Fichier source CGECP'!$A$1:$F$1259,5,FALSE),"")</f>
        <v>CARTONS ET SACHES PLAST - 1.04.00</v>
      </c>
      <c r="L487" s="33">
        <f>IFERROR(IF(COUNTIFS($A$3:$A486,$A487,$B$3:$B486,$B487,$C$3:$C486,$C487,$D$3:$D486,$D487,$E$3:$E486,$E487,$F$3:$F486,$F487)&gt;0,"",VLOOKUP(A487,'Fichier source CGECP'!$A$1:$F$1259,6,FALSE)),"")</f>
        <v>0.10100000000000001</v>
      </c>
      <c r="M487" s="36">
        <f t="shared" si="40"/>
        <v>0.17900000000000002</v>
      </c>
      <c r="N487" s="35" t="str">
        <f t="shared" si="36"/>
        <v>Ok</v>
      </c>
      <c r="O487" s="35" t="str">
        <f t="shared" si="37"/>
        <v>Ecart</v>
      </c>
      <c r="P487" s="35" t="str">
        <f t="shared" si="38"/>
        <v>Ok</v>
      </c>
      <c r="Q487" s="35" t="str">
        <f t="shared" si="39"/>
        <v>Ecart</v>
      </c>
    </row>
    <row r="488" spans="1:17" ht="15.75" hidden="1" customHeight="1" x14ac:dyDescent="0.25">
      <c r="A488" s="12">
        <f>IFERROR(VLOOKUP('Requête 052'!$A487,'Requête 052'!$A$1:$F$2000,1,FALSE),"")</f>
        <v>5669</v>
      </c>
      <c r="B488" s="5" t="str">
        <f>IFERROR(VLOOKUP('Requête 052'!$A487,'Requête 052'!$A$1:$F$2000,2,FALSE),"")</f>
        <v>CGECP ST OUEN L AUMONE TDI</v>
      </c>
      <c r="C488" s="14">
        <f>IFERROR(VLOOKUP('Requête 052'!$A487,'Requête 052'!$A$1:$F$2000,3,FALSE),"")</f>
        <v>43811</v>
      </c>
      <c r="D488" s="5" t="str">
        <f>IFERROR(VLOOKUP('Requête 052'!$A487,'Requête 052'!$A$1:$F$2000,4,FALSE),"")</f>
        <v>CARTONS ET SACHES PLAST - 1.04.00</v>
      </c>
      <c r="E488" s="5" t="str">
        <f>IFERROR(VLOOKUP('Requête 052'!$A487,'Requête 052'!$A$1:$F$2000,5,FALSE),"")</f>
        <v>REFUS DE TRI TPCPR</v>
      </c>
      <c r="F488" s="5">
        <f>IFERROR(VLOOKUP('Requête 052'!$A487,'Requête 052'!$A$1:$F$2000,6,FALSE),"")</f>
        <v>0.28000000000000003</v>
      </c>
      <c r="G488" s="15">
        <f>IFERROR(VLOOKUP(A488,'Fichier source CGECP'!$A$1:$F$1259,1,FALSE),"")</f>
        <v>5669</v>
      </c>
      <c r="H488" s="15" t="str">
        <f>IFERROR(VLOOKUP(A488,'Fichier source CGECP'!$A$1:$F$1259,2,FALSE),"")</f>
        <v>CGECP</v>
      </c>
      <c r="I488" s="38">
        <f>IFERROR(VLOOKUP(A488,'Fichier source CGECP'!$A$1:$F$1259,3,FALSE),"")</f>
        <v>43811</v>
      </c>
      <c r="J488" s="15" t="str">
        <f>IFERROR(VLOOKUP(A488,'Fichier source CGECP'!$A$1:$F$1259,4,FALSE),"")</f>
        <v>CARTONS ET SACHES PLAST - 1.04.00</v>
      </c>
      <c r="K488" s="15" t="str">
        <f>IFERROR(VLOOKUP(A488,'Fichier source CGECP'!$A$1:$F$1259,5,FALSE),"")</f>
        <v>CARTONS ET SACHES PLAST - 1.04.00</v>
      </c>
      <c r="L488" s="33" t="str">
        <f>IFERROR(IF(COUNTIFS($A$3:$A487,$A488,$B$3:$B487,$B488,$C$3:$C487,$C488,$D$3:$D487,$D488,$E$3:$E487,$E488,$F$3:$F487,$F488)&gt;0,"",VLOOKUP(A488,'Fichier source CGECP'!$A$1:$F$1259,6,FALSE)),"")</f>
        <v/>
      </c>
      <c r="M488" s="36" t="str">
        <f t="shared" si="40"/>
        <v/>
      </c>
      <c r="N488" s="35" t="str">
        <f t="shared" si="36"/>
        <v>Ok</v>
      </c>
      <c r="O488" s="35" t="str">
        <f t="shared" si="37"/>
        <v>Ecart</v>
      </c>
      <c r="P488" s="35" t="str">
        <f t="shared" si="38"/>
        <v>Ok</v>
      </c>
      <c r="Q488" s="35" t="str">
        <f t="shared" si="39"/>
        <v>Ecart</v>
      </c>
    </row>
    <row r="489" spans="1:17" ht="15.75" hidden="1" customHeight="1" x14ac:dyDescent="0.25">
      <c r="A489" s="12">
        <f>IFERROR(VLOOKUP('Requête 052'!$A488,'Requête 052'!$A$1:$F$2000,1,FALSE),"")</f>
        <v>5669</v>
      </c>
      <c r="B489" s="5" t="str">
        <f>IFERROR(VLOOKUP('Requête 052'!$A488,'Requête 052'!$A$1:$F$2000,2,FALSE),"")</f>
        <v>CGECP ST OUEN L AUMONE TDI</v>
      </c>
      <c r="C489" s="14">
        <f>IFERROR(VLOOKUP('Requête 052'!$A488,'Requête 052'!$A$1:$F$2000,3,FALSE),"")</f>
        <v>43811</v>
      </c>
      <c r="D489" s="5" t="str">
        <f>IFERROR(VLOOKUP('Requête 052'!$A488,'Requête 052'!$A$1:$F$2000,4,FALSE),"")</f>
        <v>CARTONS ET SACHES PLAST - 1.04.00</v>
      </c>
      <c r="E489" s="5" t="str">
        <f>IFERROR(VLOOKUP('Requête 052'!$A488,'Requête 052'!$A$1:$F$2000,5,FALSE),"")</f>
        <v>REFUS DE TRI TPCPR</v>
      </c>
      <c r="F489" s="5">
        <f>IFERROR(VLOOKUP('Requête 052'!$A488,'Requête 052'!$A$1:$F$2000,6,FALSE),"")</f>
        <v>0.28000000000000003</v>
      </c>
      <c r="G489" s="15">
        <f>IFERROR(VLOOKUP(A489,'Fichier source CGECP'!$A$1:$F$1259,1,FALSE),"")</f>
        <v>5669</v>
      </c>
      <c r="H489" s="15" t="str">
        <f>IFERROR(VLOOKUP(A489,'Fichier source CGECP'!$A$1:$F$1259,2,FALSE),"")</f>
        <v>CGECP</v>
      </c>
      <c r="I489" s="38">
        <f>IFERROR(VLOOKUP(A489,'Fichier source CGECP'!$A$1:$F$1259,3,FALSE),"")</f>
        <v>43811</v>
      </c>
      <c r="J489" s="15" t="str">
        <f>IFERROR(VLOOKUP(A489,'Fichier source CGECP'!$A$1:$F$1259,4,FALSE),"")</f>
        <v>CARTONS ET SACHES PLAST - 1.04.00</v>
      </c>
      <c r="K489" s="15" t="str">
        <f>IFERROR(VLOOKUP(A489,'Fichier source CGECP'!$A$1:$F$1259,5,FALSE),"")</f>
        <v>CARTONS ET SACHES PLAST - 1.04.00</v>
      </c>
      <c r="L489" s="33" t="str">
        <f>IFERROR(IF(COUNTIFS($A$3:$A488,$A489,$B$3:$B488,$B489,$C$3:$C488,$C489,$D$3:$D488,$D489,$E$3:$E488,$E489,$F$3:$F488,$F489)&gt;0,"",VLOOKUP(A489,'Fichier source CGECP'!$A$1:$F$1259,6,FALSE)),"")</f>
        <v/>
      </c>
      <c r="M489" s="36" t="str">
        <f t="shared" si="40"/>
        <v/>
      </c>
      <c r="N489" s="35" t="str">
        <f t="shared" si="36"/>
        <v>Ok</v>
      </c>
      <c r="O489" s="35" t="str">
        <f t="shared" si="37"/>
        <v>Ecart</v>
      </c>
      <c r="P489" s="35" t="str">
        <f t="shared" si="38"/>
        <v>Ok</v>
      </c>
      <c r="Q489" s="35" t="str">
        <f t="shared" si="39"/>
        <v>Ecart</v>
      </c>
    </row>
    <row r="490" spans="1:17" ht="15.75" hidden="1" customHeight="1" x14ac:dyDescent="0.25">
      <c r="A490" s="12">
        <f>IFERROR(VLOOKUP('Requête 052'!$A489,'Requête 052'!$A$1:$F$2000,1,FALSE),"")</f>
        <v>5673</v>
      </c>
      <c r="B490" s="5" t="str">
        <f>IFERROR(VLOOKUP('Requête 052'!$A489,'Requête 052'!$A$1:$F$2000,2,FALSE),"")</f>
        <v>CGECP ST OUEN L AUMONE TDI</v>
      </c>
      <c r="C490" s="14">
        <f>IFERROR(VLOOKUP('Requête 052'!$A489,'Requête 052'!$A$1:$F$2000,3,FALSE),"")</f>
        <v>43811</v>
      </c>
      <c r="D490" s="5" t="str">
        <f>IFERROR(VLOOKUP('Requête 052'!$A489,'Requête 052'!$A$1:$F$2000,4,FALSE),"")</f>
        <v>BOIS D'EMBALLAGES BRUTS</v>
      </c>
      <c r="E490" s="5" t="str">
        <f>IFERROR(VLOOKUP('Requête 052'!$A489,'Requête 052'!$A$1:$F$2000,5,FALSE),"")</f>
        <v>REFACTION</v>
      </c>
      <c r="F490" s="5">
        <f>IFERROR(VLOOKUP('Requête 052'!$A489,'Requête 052'!$A$1:$F$2000,6,FALSE),"")</f>
        <v>0.84</v>
      </c>
      <c r="G490" s="15">
        <f>IFERROR(VLOOKUP(A490,'Fichier source CGECP'!$A$1:$F$1259,1,FALSE),"")</f>
        <v>5673</v>
      </c>
      <c r="H490" s="15" t="str">
        <f>IFERROR(VLOOKUP(A490,'Fichier source CGECP'!$A$1:$F$1259,2,FALSE),"")</f>
        <v>CGECP</v>
      </c>
      <c r="I490" s="38">
        <f>IFERROR(VLOOKUP(A490,'Fichier source CGECP'!$A$1:$F$1259,3,FALSE),"")</f>
        <v>43811</v>
      </c>
      <c r="J490" s="15" t="str">
        <f>IFERROR(VLOOKUP(A490,'Fichier source CGECP'!$A$1:$F$1259,4,FALSE),"")</f>
        <v>BOIS D'EMBALLAGES BRUTS</v>
      </c>
      <c r="K490" s="15" t="str">
        <f>IFERROR(VLOOKUP(A490,'Fichier source CGECP'!$A$1:$F$1259,5,FALSE),"")</f>
        <v>BOIS D'EMBALLAGES BRUTS</v>
      </c>
      <c r="L490" s="33">
        <f>IFERROR(IF(COUNTIFS($A$3:$A489,$A490,$B$3:$B489,$B490,$C$3:$C489,$C490,$D$3:$D489,$D490,$E$3:$E489,$E490,$F$3:$F489,$F490)&gt;0,"",VLOOKUP(A490,'Fichier source CGECP'!$A$1:$F$1259,6,FALSE)),"")</f>
        <v>0.20799999999999999</v>
      </c>
      <c r="M490" s="36">
        <f t="shared" si="40"/>
        <v>0.63200000000000001</v>
      </c>
      <c r="N490" s="35" t="str">
        <f t="shared" si="36"/>
        <v>Ok</v>
      </c>
      <c r="O490" s="35" t="str">
        <f t="shared" si="37"/>
        <v>Ecart</v>
      </c>
      <c r="P490" s="35" t="str">
        <f t="shared" si="38"/>
        <v>Ok</v>
      </c>
      <c r="Q490" s="35" t="str">
        <f t="shared" si="39"/>
        <v>Ecart</v>
      </c>
    </row>
    <row r="491" spans="1:17" ht="15.75" hidden="1" customHeight="1" x14ac:dyDescent="0.25">
      <c r="A491" s="12">
        <f>IFERROR(VLOOKUP('Requête 052'!$A490,'Requête 052'!$A$1:$F$2000,1,FALSE),"")</f>
        <v>5673</v>
      </c>
      <c r="B491" s="5" t="str">
        <f>IFERROR(VLOOKUP('Requête 052'!$A490,'Requête 052'!$A$1:$F$2000,2,FALSE),"")</f>
        <v>CGECP ST OUEN L AUMONE TDI</v>
      </c>
      <c r="C491" s="14">
        <f>IFERROR(VLOOKUP('Requête 052'!$A490,'Requête 052'!$A$1:$F$2000,3,FALSE),"")</f>
        <v>43811</v>
      </c>
      <c r="D491" s="5" t="str">
        <f>IFERROR(VLOOKUP('Requête 052'!$A490,'Requête 052'!$A$1:$F$2000,4,FALSE),"")</f>
        <v>BOIS D'EMBALLAGES BRUTS</v>
      </c>
      <c r="E491" s="5" t="str">
        <f>IFERROR(VLOOKUP('Requête 052'!$A490,'Requête 052'!$A$1:$F$2000,5,FALSE),"")</f>
        <v>REFACTION</v>
      </c>
      <c r="F491" s="5">
        <f>IFERROR(VLOOKUP('Requête 052'!$A490,'Requête 052'!$A$1:$F$2000,6,FALSE),"")</f>
        <v>0.84</v>
      </c>
      <c r="G491" s="15">
        <f>IFERROR(VLOOKUP(A491,'Fichier source CGECP'!$A$1:$F$1259,1,FALSE),"")</f>
        <v>5673</v>
      </c>
      <c r="H491" s="15" t="str">
        <f>IFERROR(VLOOKUP(A491,'Fichier source CGECP'!$A$1:$F$1259,2,FALSE),"")</f>
        <v>CGECP</v>
      </c>
      <c r="I491" s="38">
        <f>IFERROR(VLOOKUP(A491,'Fichier source CGECP'!$A$1:$F$1259,3,FALSE),"")</f>
        <v>43811</v>
      </c>
      <c r="J491" s="15" t="str">
        <f>IFERROR(VLOOKUP(A491,'Fichier source CGECP'!$A$1:$F$1259,4,FALSE),"")</f>
        <v>BOIS D'EMBALLAGES BRUTS</v>
      </c>
      <c r="K491" s="15" t="str">
        <f>IFERROR(VLOOKUP(A491,'Fichier source CGECP'!$A$1:$F$1259,5,FALSE),"")</f>
        <v>BOIS D'EMBALLAGES BRUTS</v>
      </c>
      <c r="L491" s="33" t="str">
        <f>IFERROR(IF(COUNTIFS($A$3:$A490,$A491,$B$3:$B490,$B491,$C$3:$C490,$C491,$D$3:$D490,$D491,$E$3:$E490,$E491,$F$3:$F490,$F491)&gt;0,"",VLOOKUP(A491,'Fichier source CGECP'!$A$1:$F$1259,6,FALSE)),"")</f>
        <v/>
      </c>
      <c r="M491" s="36" t="str">
        <f t="shared" si="40"/>
        <v/>
      </c>
      <c r="N491" s="35" t="str">
        <f t="shared" si="36"/>
        <v>Ok</v>
      </c>
      <c r="O491" s="35" t="str">
        <f t="shared" si="37"/>
        <v>Ecart</v>
      </c>
      <c r="P491" s="35" t="str">
        <f t="shared" si="38"/>
        <v>Ok</v>
      </c>
      <c r="Q491" s="35" t="str">
        <f t="shared" si="39"/>
        <v>Ecart</v>
      </c>
    </row>
    <row r="492" spans="1:17" ht="15.75" hidden="1" customHeight="1" x14ac:dyDescent="0.25">
      <c r="A492" s="12">
        <f>IFERROR(VLOOKUP('Requête 052'!$A491,'Requête 052'!$A$1:$F$2000,1,FALSE),"")</f>
        <v>5677</v>
      </c>
      <c r="B492" s="5" t="str">
        <f>IFERROR(VLOOKUP('Requête 052'!$A491,'Requête 052'!$A$1:$F$2000,2,FALSE),"")</f>
        <v>CGECP ST OUEN L AUMONE TDI</v>
      </c>
      <c r="C492" s="14">
        <f>IFERROR(VLOOKUP('Requête 052'!$A491,'Requête 052'!$A$1:$F$2000,3,FALSE),"")</f>
        <v>43811</v>
      </c>
      <c r="D492" s="5" t="str">
        <f>IFERROR(VLOOKUP('Requête 052'!$A491,'Requête 052'!$A$1:$F$2000,4,FALSE),"")</f>
        <v>ENCOMBRANTS</v>
      </c>
      <c r="E492" s="5" t="str">
        <f>IFERROR(VLOOKUP('Requête 052'!$A491,'Requête 052'!$A$1:$F$2000,5,FALSE),"")</f>
        <v>ENCOMBRANTS</v>
      </c>
      <c r="F492" s="5">
        <f>IFERROR(VLOOKUP('Requête 052'!$A491,'Requête 052'!$A$1:$F$2000,6,FALSE),"")</f>
        <v>2.66</v>
      </c>
      <c r="G492" s="15">
        <f>IFERROR(VLOOKUP(A492,'Fichier source CGECP'!$A$1:$F$1259,1,FALSE),"")</f>
        <v>5677</v>
      </c>
      <c r="H492" s="15" t="str">
        <f>IFERROR(VLOOKUP(A492,'Fichier source CGECP'!$A$1:$F$1259,2,FALSE),"")</f>
        <v>CGECP</v>
      </c>
      <c r="I492" s="38">
        <f>IFERROR(VLOOKUP(A492,'Fichier source CGECP'!$A$1:$F$1259,3,FALSE),"")</f>
        <v>43811</v>
      </c>
      <c r="J492" s="15">
        <f>IFERROR(VLOOKUP(A492,'Fichier source CGECP'!$A$1:$F$1259,4,FALSE),"")</f>
        <v>0</v>
      </c>
      <c r="K492" s="15" t="str">
        <f>IFERROR(VLOOKUP(A492,'Fichier source CGECP'!$A$1:$F$1259,5,FALSE),"")</f>
        <v>ENCOMBRANTS</v>
      </c>
      <c r="L492" s="33">
        <f>IFERROR(IF(COUNTIFS($A$3:$A491,$A492,$B$3:$B491,$B492,$C$3:$C491,$C492,$D$3:$D491,$D492,$E$3:$E491,$E492,$F$3:$F491,$F492)&gt;0,"",VLOOKUP(A492,'Fichier source CGECP'!$A$1:$F$1259,6,FALSE)),"")</f>
        <v>3.4</v>
      </c>
      <c r="M492" s="36">
        <f t="shared" si="40"/>
        <v>-0.73999999999999977</v>
      </c>
      <c r="N492" s="35" t="str">
        <f t="shared" si="36"/>
        <v>Ok</v>
      </c>
      <c r="O492" s="35" t="str">
        <f t="shared" si="37"/>
        <v>Ok</v>
      </c>
      <c r="P492" s="35" t="str">
        <f t="shared" si="38"/>
        <v>Ecart</v>
      </c>
      <c r="Q492" s="35" t="str">
        <f t="shared" si="39"/>
        <v>Ecart</v>
      </c>
    </row>
    <row r="493" spans="1:17" ht="15.75" hidden="1" customHeight="1" x14ac:dyDescent="0.25">
      <c r="A493" s="12">
        <f>IFERROR(VLOOKUP('Requête 052'!$A492,'Requête 052'!$A$1:$F$2000,1,FALSE),"")</f>
        <v>5680</v>
      </c>
      <c r="B493" s="5" t="str">
        <f>IFERROR(VLOOKUP('Requête 052'!$A492,'Requête 052'!$A$1:$F$2000,2,FALSE),"")</f>
        <v>CGECP ST OUEN L AUMONE DVBIODIV</v>
      </c>
      <c r="C493" s="14">
        <f>IFERROR(VLOOKUP('Requête 052'!$A492,'Requête 052'!$A$1:$F$2000,3,FALSE),"")</f>
        <v>43811</v>
      </c>
      <c r="D493" s="5" t="str">
        <f>IFERROR(VLOOKUP('Requête 052'!$A492,'Requête 052'!$A$1:$F$2000,4,FALSE),"")</f>
        <v>DECHETS VERTS EN MELANGE</v>
      </c>
      <c r="E493" s="5" t="str">
        <f>IFERROR(VLOOKUP('Requête 052'!$A492,'Requête 052'!$A$1:$F$2000,5,FALSE),"")</f>
        <v>DECHETS VERTS EN MELANGE</v>
      </c>
      <c r="F493" s="5">
        <f>IFERROR(VLOOKUP('Requête 052'!$A492,'Requête 052'!$A$1:$F$2000,6,FALSE),"")</f>
        <v>1.46</v>
      </c>
      <c r="G493" s="15" t="str">
        <f>IFERROR(VLOOKUP(A493,'Fichier source CGECP'!$A$1:$F$1259,1,FALSE),"")</f>
        <v/>
      </c>
      <c r="H493" s="15" t="str">
        <f>IFERROR(VLOOKUP(A493,'Fichier source CGECP'!$A$1:$F$1259,2,FALSE),"")</f>
        <v/>
      </c>
      <c r="I493" s="38" t="str">
        <f>IFERROR(VLOOKUP(A493,'Fichier source CGECP'!$A$1:$F$1259,3,FALSE),"")</f>
        <v/>
      </c>
      <c r="J493" s="15" t="str">
        <f>IFERROR(VLOOKUP(A493,'Fichier source CGECP'!$A$1:$F$1259,4,FALSE),"")</f>
        <v/>
      </c>
      <c r="K493" s="15" t="str">
        <f>IFERROR(VLOOKUP(A493,'Fichier source CGECP'!$A$1:$F$1259,5,FALSE),"")</f>
        <v/>
      </c>
      <c r="L493" s="33" t="str">
        <f>IFERROR(IF(COUNTIFS($A$3:$A492,$A493,$B$3:$B492,$B493,$C$3:$C492,$C493,$D$3:$D492,$D493,$E$3:$E492,$E493,$F$3:$F492,$F493)&gt;0,"",VLOOKUP(A493,'Fichier source CGECP'!$A$1:$F$1259,6,FALSE)),"")</f>
        <v/>
      </c>
      <c r="M493" s="36" t="str">
        <f t="shared" si="40"/>
        <v/>
      </c>
      <c r="N493" s="35" t="str">
        <f t="shared" si="36"/>
        <v>Ok</v>
      </c>
      <c r="O493" s="35" t="str">
        <f t="shared" si="37"/>
        <v>Ecart</v>
      </c>
      <c r="P493" s="35" t="str">
        <f t="shared" si="38"/>
        <v>Ok</v>
      </c>
      <c r="Q493" s="35" t="str">
        <f t="shared" si="39"/>
        <v>Ecart</v>
      </c>
    </row>
    <row r="494" spans="1:17" ht="15.75" hidden="1" customHeight="1" x14ac:dyDescent="0.25">
      <c r="A494" s="12">
        <f>IFERROR(VLOOKUP('Requête 052'!$A493,'Requête 052'!$A$1:$F$2000,1,FALSE),"")</f>
        <v>5682</v>
      </c>
      <c r="B494" s="5" t="str">
        <f>IFERROR(VLOOKUP('Requête 052'!$A493,'Requête 052'!$A$1:$F$2000,2,FALSE),"")</f>
        <v>CGECP ST OUEN L AUMONE TDI</v>
      </c>
      <c r="C494" s="14">
        <f>IFERROR(VLOOKUP('Requête 052'!$A493,'Requête 052'!$A$1:$F$2000,3,FALSE),"")</f>
        <v>43811</v>
      </c>
      <c r="D494" s="5" t="str">
        <f>IFERROR(VLOOKUP('Requête 052'!$A493,'Requête 052'!$A$1:$F$2000,4,FALSE),"")</f>
        <v>CARTONS</v>
      </c>
      <c r="E494" s="5" t="str">
        <f>IFERROR(VLOOKUP('Requête 052'!$A493,'Requête 052'!$A$1:$F$2000,5,FALSE),"")</f>
        <v>REFUS DE TRI TPCPR</v>
      </c>
      <c r="F494" s="5">
        <f>IFERROR(VLOOKUP('Requête 052'!$A493,'Requête 052'!$A$1:$F$2000,6,FALSE),"")</f>
        <v>0.28000000000000003</v>
      </c>
      <c r="G494" s="15">
        <f>IFERROR(VLOOKUP(A494,'Fichier source CGECP'!$A$1:$F$1259,1,FALSE),"")</f>
        <v>5682</v>
      </c>
      <c r="H494" s="15" t="str">
        <f>IFERROR(VLOOKUP(A494,'Fichier source CGECP'!$A$1:$F$1259,2,FALSE),"")</f>
        <v>CGECP</v>
      </c>
      <c r="I494" s="38">
        <f>IFERROR(VLOOKUP(A494,'Fichier source CGECP'!$A$1:$F$1259,3,FALSE),"")</f>
        <v>43811</v>
      </c>
      <c r="J494" s="15" t="str">
        <f>IFERROR(VLOOKUP(A494,'Fichier source CGECP'!$A$1:$F$1259,4,FALSE),"")</f>
        <v>CARTONS ET SACHES PLAST - 1.04.00</v>
      </c>
      <c r="K494" s="15" t="str">
        <f>IFERROR(VLOOKUP(A494,'Fichier source CGECP'!$A$1:$F$1259,5,FALSE),"")</f>
        <v>CARTONS ET SACHES PLAST - 1.04.00</v>
      </c>
      <c r="L494" s="33">
        <f>IFERROR(IF(COUNTIFS($A$3:$A493,$A494,$B$3:$B493,$B494,$C$3:$C493,$C494,$D$3:$D493,$D494,$E$3:$E493,$E494,$F$3:$F493,$F494)&gt;0,"",VLOOKUP(A494,'Fichier source CGECP'!$A$1:$F$1259,6,FALSE)),"")</f>
        <v>1.877</v>
      </c>
      <c r="M494" s="36">
        <f t="shared" si="40"/>
        <v>-1.597</v>
      </c>
      <c r="N494" s="35" t="str">
        <f t="shared" si="36"/>
        <v>Ok</v>
      </c>
      <c r="O494" s="35" t="str">
        <f t="shared" si="37"/>
        <v>Ecart</v>
      </c>
      <c r="P494" s="35" t="str">
        <f t="shared" si="38"/>
        <v>Ecart</v>
      </c>
      <c r="Q494" s="35" t="str">
        <f t="shared" si="39"/>
        <v>Ecart</v>
      </c>
    </row>
    <row r="495" spans="1:17" ht="15.75" hidden="1" customHeight="1" x14ac:dyDescent="0.25">
      <c r="A495" s="12">
        <f>IFERROR(VLOOKUP('Requête 052'!$A494,'Requête 052'!$A$1:$F$2000,1,FALSE),"")</f>
        <v>5682</v>
      </c>
      <c r="B495" s="5" t="str">
        <f>IFERROR(VLOOKUP('Requête 052'!$A494,'Requête 052'!$A$1:$F$2000,2,FALSE),"")</f>
        <v>CGECP ST OUEN L AUMONE TDI</v>
      </c>
      <c r="C495" s="14">
        <f>IFERROR(VLOOKUP('Requête 052'!$A494,'Requête 052'!$A$1:$F$2000,3,FALSE),"")</f>
        <v>43811</v>
      </c>
      <c r="D495" s="5" t="str">
        <f>IFERROR(VLOOKUP('Requête 052'!$A494,'Requête 052'!$A$1:$F$2000,4,FALSE),"")</f>
        <v>CARTONS</v>
      </c>
      <c r="E495" s="5" t="str">
        <f>IFERROR(VLOOKUP('Requête 052'!$A494,'Requête 052'!$A$1:$F$2000,5,FALSE),"")</f>
        <v>REFUS DE TRI TPCPR</v>
      </c>
      <c r="F495" s="5">
        <f>IFERROR(VLOOKUP('Requête 052'!$A494,'Requête 052'!$A$1:$F$2000,6,FALSE),"")</f>
        <v>0.28000000000000003</v>
      </c>
      <c r="G495" s="15">
        <f>IFERROR(VLOOKUP(A495,'Fichier source CGECP'!$A$1:$F$1259,1,FALSE),"")</f>
        <v>5682</v>
      </c>
      <c r="H495" s="15" t="str">
        <f>IFERROR(VLOOKUP(A495,'Fichier source CGECP'!$A$1:$F$1259,2,FALSE),"")</f>
        <v>CGECP</v>
      </c>
      <c r="I495" s="38">
        <f>IFERROR(VLOOKUP(A495,'Fichier source CGECP'!$A$1:$F$1259,3,FALSE),"")</f>
        <v>43811</v>
      </c>
      <c r="J495" s="15" t="str">
        <f>IFERROR(VLOOKUP(A495,'Fichier source CGECP'!$A$1:$F$1259,4,FALSE),"")</f>
        <v>CARTONS ET SACHES PLAST - 1.04.00</v>
      </c>
      <c r="K495" s="15" t="str">
        <f>IFERROR(VLOOKUP(A495,'Fichier source CGECP'!$A$1:$F$1259,5,FALSE),"")</f>
        <v>CARTONS ET SACHES PLAST - 1.04.00</v>
      </c>
      <c r="L495" s="33" t="str">
        <f>IFERROR(IF(COUNTIFS($A$3:$A494,$A495,$B$3:$B494,$B495,$C$3:$C494,$C495,$D$3:$D494,$D495,$E$3:$E494,$E495,$F$3:$F494,$F495)&gt;0,"",VLOOKUP(A495,'Fichier source CGECP'!$A$1:$F$1259,6,FALSE)),"")</f>
        <v/>
      </c>
      <c r="M495" s="36" t="str">
        <f t="shared" si="40"/>
        <v/>
      </c>
      <c r="N495" s="35" t="str">
        <f t="shared" si="36"/>
        <v>Ok</v>
      </c>
      <c r="O495" s="35" t="str">
        <f t="shared" si="37"/>
        <v>Ecart</v>
      </c>
      <c r="P495" s="35" t="str">
        <f t="shared" si="38"/>
        <v>Ok</v>
      </c>
      <c r="Q495" s="35" t="str">
        <f t="shared" si="39"/>
        <v>Ecart</v>
      </c>
    </row>
    <row r="496" spans="1:17" ht="15.75" hidden="1" customHeight="1" x14ac:dyDescent="0.25">
      <c r="A496" s="12">
        <f>IFERROR(VLOOKUP('Requête 052'!$A495,'Requête 052'!$A$1:$F$2000,1,FALSE),"")</f>
        <v>5684</v>
      </c>
      <c r="B496" s="5" t="str">
        <f>IFERROR(VLOOKUP('Requête 052'!$A495,'Requête 052'!$A$1:$F$2000,2,FALSE),"")</f>
        <v>CGECP ST OUEN L AUMONE TDI</v>
      </c>
      <c r="C496" s="14">
        <f>IFERROR(VLOOKUP('Requête 052'!$A495,'Requête 052'!$A$1:$F$2000,3,FALSE),"")</f>
        <v>43811</v>
      </c>
      <c r="D496" s="5" t="str">
        <f>IFERROR(VLOOKUP('Requête 052'!$A495,'Requête 052'!$A$1:$F$2000,4,FALSE),"")</f>
        <v>MATIERE VALO EN MELANGE</v>
      </c>
      <c r="E496" s="5" t="str">
        <f>IFERROR(VLOOKUP('Requête 052'!$A495,'Requête 052'!$A$1:$F$2000,5,FALSE),"")</f>
        <v>DECHETS INDUSTRIELS BANALS</v>
      </c>
      <c r="F496" s="5">
        <f>IFERROR(VLOOKUP('Requête 052'!$A495,'Requête 052'!$A$1:$F$2000,6,FALSE),"")</f>
        <v>2.9</v>
      </c>
      <c r="G496" s="15">
        <f>IFERROR(VLOOKUP(A496,'Fichier source CGECP'!$A$1:$F$1259,1,FALSE),"")</f>
        <v>5684</v>
      </c>
      <c r="H496" s="15" t="str">
        <f>IFERROR(VLOOKUP(A496,'Fichier source CGECP'!$A$1:$F$1259,2,FALSE),"")</f>
        <v>CGECP</v>
      </c>
      <c r="I496" s="38">
        <f>IFERROR(VLOOKUP(A496,'Fichier source CGECP'!$A$1:$F$1259,3,FALSE),"")</f>
        <v>43811</v>
      </c>
      <c r="J496" s="15" t="str">
        <f>IFERROR(VLOOKUP(A496,'Fichier source CGECP'!$A$1:$F$1259,4,FALSE),"")</f>
        <v>DECHETS INDUSTRIELS BANALS</v>
      </c>
      <c r="K496" s="15" t="str">
        <f>IFERROR(VLOOKUP(A496,'Fichier source CGECP'!$A$1:$F$1259,5,FALSE),"")</f>
        <v>DECHETS INDUSTRIELS BANALS</v>
      </c>
      <c r="L496" s="33">
        <f>IFERROR(IF(COUNTIFS($A$3:$A495,$A496,$B$3:$B495,$B496,$C$3:$C495,$C496,$D$3:$D495,$D496,$E$3:$E495,$E496,$F$3:$F495,$F496)&gt;0,"",VLOOKUP(A496,'Fichier source CGECP'!$A$1:$F$1259,6,FALSE)),"")</f>
        <v>7.52</v>
      </c>
      <c r="M496" s="36">
        <f t="shared" si="40"/>
        <v>-4.6199999999999992</v>
      </c>
      <c r="N496" s="35" t="str">
        <f t="shared" si="36"/>
        <v>Ok</v>
      </c>
      <c r="O496" s="35" t="str">
        <f t="shared" si="37"/>
        <v>Ok</v>
      </c>
      <c r="P496" s="35" t="str">
        <f t="shared" si="38"/>
        <v>Ecart</v>
      </c>
      <c r="Q496" s="35" t="str">
        <f t="shared" si="39"/>
        <v>Ecart</v>
      </c>
    </row>
    <row r="497" spans="1:17" ht="15.75" hidden="1" customHeight="1" x14ac:dyDescent="0.25">
      <c r="A497" s="12">
        <f>IFERROR(VLOOKUP('Requête 052'!$A496,'Requête 052'!$A$1:$F$2000,1,FALSE),"")</f>
        <v>5686</v>
      </c>
      <c r="B497" s="5" t="str">
        <f>IFERROR(VLOOKUP('Requête 052'!$A496,'Requête 052'!$A$1:$F$2000,2,FALSE),"")</f>
        <v>CGECP ST OUEN L AUMONE TDI</v>
      </c>
      <c r="C497" s="14">
        <f>IFERROR(VLOOKUP('Requête 052'!$A496,'Requête 052'!$A$1:$F$2000,3,FALSE),"")</f>
        <v>43811</v>
      </c>
      <c r="D497" s="5" t="str">
        <f>IFERROR(VLOOKUP('Requête 052'!$A496,'Requête 052'!$A$1:$F$2000,4,FALSE),"")</f>
        <v>PAPIERS</v>
      </c>
      <c r="E497" s="5" t="str">
        <f>IFERROR(VLOOKUP('Requête 052'!$A496,'Requête 052'!$A$1:$F$2000,5,FALSE),"")</f>
        <v>GROS DE MAGASIN - 1.02.00</v>
      </c>
      <c r="F497" s="5">
        <f>IFERROR(VLOOKUP('Requête 052'!$A496,'Requête 052'!$A$1:$F$2000,6,FALSE),"")</f>
        <v>0.32400000000000001</v>
      </c>
      <c r="G497" s="15">
        <f>IFERROR(VLOOKUP(A497,'Fichier source CGECP'!$A$1:$F$1259,1,FALSE),"")</f>
        <v>5686</v>
      </c>
      <c r="H497" s="15" t="str">
        <f>IFERROR(VLOOKUP(A497,'Fichier source CGECP'!$A$1:$F$1259,2,FALSE),"")</f>
        <v>CGECP</v>
      </c>
      <c r="I497" s="38">
        <f>IFERROR(VLOOKUP(A497,'Fichier source CGECP'!$A$1:$F$1259,3,FALSE),"")</f>
        <v>43811</v>
      </c>
      <c r="J497" s="15" t="str">
        <f>IFERROR(VLOOKUP(A497,'Fichier source CGECP'!$A$1:$F$1259,4,FALSE),"")</f>
        <v>CARTONS ET SACHES PLAST - 1.04.00</v>
      </c>
      <c r="K497" s="15" t="str">
        <f>IFERROR(VLOOKUP(A497,'Fichier source CGECP'!$A$1:$F$1259,5,FALSE),"")</f>
        <v>CARTONS ET SACHES PLAST - 1.04.00</v>
      </c>
      <c r="L497" s="33">
        <f>IFERROR(IF(COUNTIFS($A$3:$A496,$A497,$B$3:$B496,$B497,$C$3:$C496,$C497,$D$3:$D496,$D497,$E$3:$E496,$E497,$F$3:$F496,$F497)&gt;0,"",VLOOKUP(A497,'Fichier source CGECP'!$A$1:$F$1259,6,FALSE)),"")</f>
        <v>3.2450000000000001</v>
      </c>
      <c r="M497" s="36">
        <f t="shared" si="40"/>
        <v>-2.9210000000000003</v>
      </c>
      <c r="N497" s="35" t="str">
        <f t="shared" si="36"/>
        <v>Ok</v>
      </c>
      <c r="O497" s="35" t="str">
        <f t="shared" si="37"/>
        <v>Ecart</v>
      </c>
      <c r="P497" s="35" t="str">
        <f t="shared" si="38"/>
        <v>Ecart</v>
      </c>
      <c r="Q497" s="35" t="str">
        <f t="shared" si="39"/>
        <v>Ecart</v>
      </c>
    </row>
    <row r="498" spans="1:17" ht="15.75" hidden="1" customHeight="1" x14ac:dyDescent="0.25">
      <c r="A498" s="12">
        <f>IFERROR(VLOOKUP('Requête 052'!$A497,'Requête 052'!$A$1:$F$2000,1,FALSE),"")</f>
        <v>5687</v>
      </c>
      <c r="B498" s="5" t="str">
        <f>IFERROR(VLOOKUP('Requête 052'!$A497,'Requête 052'!$A$1:$F$2000,2,FALSE),"")</f>
        <v>CGECP ST OUEN L AUMONE TDI</v>
      </c>
      <c r="C498" s="14">
        <f>IFERROR(VLOOKUP('Requête 052'!$A497,'Requête 052'!$A$1:$F$2000,3,FALSE),"")</f>
        <v>43811</v>
      </c>
      <c r="D498" s="5" t="str">
        <f>IFERROR(VLOOKUP('Requête 052'!$A497,'Requête 052'!$A$1:$F$2000,4,FALSE),"")</f>
        <v>DECHETS INDUSTRIELS BANALS</v>
      </c>
      <c r="E498" s="5" t="str">
        <f>IFERROR(VLOOKUP('Requête 052'!$A497,'Requête 052'!$A$1:$F$2000,5,FALSE),"")</f>
        <v>DECHETS INDUSTRIELS BANALS</v>
      </c>
      <c r="F498" s="5">
        <f>IFERROR(VLOOKUP('Requête 052'!$A497,'Requête 052'!$A$1:$F$2000,6,FALSE),"")</f>
        <v>3.98</v>
      </c>
      <c r="G498" s="15">
        <f>IFERROR(VLOOKUP(A498,'Fichier source CGECP'!$A$1:$F$1259,1,FALSE),"")</f>
        <v>5687</v>
      </c>
      <c r="H498" s="15" t="str">
        <f>IFERROR(VLOOKUP(A498,'Fichier source CGECP'!$A$1:$F$1259,2,FALSE),"")</f>
        <v>CGECP</v>
      </c>
      <c r="I498" s="38">
        <f>IFERROR(VLOOKUP(A498,'Fichier source CGECP'!$A$1:$F$1259,3,FALSE),"")</f>
        <v>43811</v>
      </c>
      <c r="J498" s="15" t="str">
        <f>IFERROR(VLOOKUP(A498,'Fichier source CGECP'!$A$1:$F$1259,4,FALSE),"")</f>
        <v>DECHETS INDUSTRIELS A TRIER</v>
      </c>
      <c r="K498" s="15" t="str">
        <f>IFERROR(VLOOKUP(A498,'Fichier source CGECP'!$A$1:$F$1259,5,FALSE),"")</f>
        <v>DECHETS INDUSTRIELS A TRIER</v>
      </c>
      <c r="L498" s="33">
        <f>IFERROR(IF(COUNTIFS($A$3:$A497,$A498,$B$3:$B497,$B498,$C$3:$C497,$C498,$D$3:$D497,$D498,$E$3:$E497,$E498,$F$3:$F497,$F498)&gt;0,"",VLOOKUP(A498,'Fichier source CGECP'!$A$1:$F$1259,6,FALSE)),"")</f>
        <v>1.1200000000000001</v>
      </c>
      <c r="M498" s="36">
        <f t="shared" si="40"/>
        <v>2.86</v>
      </c>
      <c r="N498" s="35" t="str">
        <f t="shared" si="36"/>
        <v>Ok</v>
      </c>
      <c r="O498" s="35" t="str">
        <f t="shared" si="37"/>
        <v>Ecart</v>
      </c>
      <c r="P498" s="35" t="str">
        <f t="shared" si="38"/>
        <v>Ok</v>
      </c>
      <c r="Q498" s="35" t="str">
        <f t="shared" si="39"/>
        <v>Ecart</v>
      </c>
    </row>
    <row r="499" spans="1:17" ht="15.75" hidden="1" customHeight="1" x14ac:dyDescent="0.25">
      <c r="A499" s="12">
        <f>IFERROR(VLOOKUP('Requête 052'!$A498,'Requête 052'!$A$1:$F$2000,1,FALSE),"")</f>
        <v>5695</v>
      </c>
      <c r="B499" s="5" t="str">
        <f>IFERROR(VLOOKUP('Requête 052'!$A498,'Requête 052'!$A$1:$F$2000,2,FALSE),"")</f>
        <v>CGECP ST OUEN L AUMONE TDI</v>
      </c>
      <c r="C499" s="14">
        <f>IFERROR(VLOOKUP('Requête 052'!$A498,'Requête 052'!$A$1:$F$2000,3,FALSE),"")</f>
        <v>43811</v>
      </c>
      <c r="D499" s="5" t="str">
        <f>IFERROR(VLOOKUP('Requête 052'!$A498,'Requête 052'!$A$1:$F$2000,4,FALSE),"")</f>
        <v>MATIERE VALO EN MELANGE</v>
      </c>
      <c r="E499" s="5" t="str">
        <f>IFERROR(VLOOKUP('Requête 052'!$A498,'Requête 052'!$A$1:$F$2000,5,FALSE),"")</f>
        <v>MATIERE VALO EN MELANGE</v>
      </c>
      <c r="F499" s="5">
        <f>IFERROR(VLOOKUP('Requête 052'!$A498,'Requête 052'!$A$1:$F$2000,6,FALSE),"")</f>
        <v>8.5</v>
      </c>
      <c r="G499" s="15">
        <f>IFERROR(VLOOKUP(A499,'Fichier source CGECP'!$A$1:$F$1259,1,FALSE),"")</f>
        <v>5695</v>
      </c>
      <c r="H499" s="15" t="str">
        <f>IFERROR(VLOOKUP(A499,'Fichier source CGECP'!$A$1:$F$1259,2,FALSE),"")</f>
        <v>CGECP</v>
      </c>
      <c r="I499" s="46">
        <f>IFERROR(VLOOKUP(A499,'Fichier source CGECP'!$A$1:$F$1259,3,FALSE),"")</f>
        <v>43811</v>
      </c>
      <c r="J499" s="15" t="str">
        <f>IFERROR(VLOOKUP(A499,'Fichier source CGECP'!$A$1:$F$1259,4,FALSE),"")</f>
        <v>MATIERE VALO EN MELANGE</v>
      </c>
      <c r="K499" s="15" t="str">
        <f>IFERROR(VLOOKUP(A499,'Fichier source CGECP'!$A$1:$F$1259,5,FALSE),"")</f>
        <v>MATIERE VALO EN MELANGE</v>
      </c>
      <c r="L499" s="33">
        <f>IFERROR(IF(COUNTIFS($A$3:$A498,$A499,$B$3:$B498,$B499,$C$3:$C498,$C499,$D$3:$D498,$D499,$E$3:$E498,$E499,$F$3:$F498,$F499)&gt;0,"",VLOOKUP(A499,'Fichier source CGECP'!$A$1:$F$1259,6,FALSE)),"")</f>
        <v>1.3580000000000001</v>
      </c>
      <c r="M499" s="36">
        <f t="shared" si="40"/>
        <v>7.1419999999999995</v>
      </c>
      <c r="N499" s="35" t="str">
        <f t="shared" si="36"/>
        <v>Ok</v>
      </c>
      <c r="O499" s="35" t="str">
        <f t="shared" si="37"/>
        <v>Ok</v>
      </c>
      <c r="P499" s="35" t="str">
        <f t="shared" si="38"/>
        <v>Ok</v>
      </c>
      <c r="Q499" s="35" t="str">
        <f t="shared" si="39"/>
        <v>Ok</v>
      </c>
    </row>
    <row r="500" spans="1:17" ht="15.75" hidden="1" customHeight="1" x14ac:dyDescent="0.25">
      <c r="A500" s="12">
        <f>IFERROR(VLOOKUP('Requête 052'!$A499,'Requête 052'!$A$1:$F$2000,1,FALSE),"")</f>
        <v>5703</v>
      </c>
      <c r="B500" s="5" t="str">
        <f>IFERROR(VLOOKUP('Requête 052'!$A499,'Requête 052'!$A$1:$F$2000,2,FALSE),"")</f>
        <v>CGECP ST OUEN L AUMONE UVEND</v>
      </c>
      <c r="C500" s="14">
        <f>IFERROR(VLOOKUP('Requête 052'!$A499,'Requête 052'!$A$1:$F$2000,3,FALSE),"")</f>
        <v>43811</v>
      </c>
      <c r="D500" s="5" t="str">
        <f>IFERROR(VLOOKUP('Requête 052'!$A499,'Requête 052'!$A$1:$F$2000,4,FALSE),"")</f>
        <v>ORDURES MENAGERES</v>
      </c>
      <c r="E500" s="5" t="str">
        <f>IFERROR(VLOOKUP('Requête 052'!$A499,'Requête 052'!$A$1:$F$2000,5,FALSE),"")</f>
        <v>ENCOMBRANTS</v>
      </c>
      <c r="F500" s="5">
        <f>IFERROR(VLOOKUP('Requête 052'!$A499,'Requête 052'!$A$1:$F$2000,6,FALSE),"")</f>
        <v>1.1200000000000001</v>
      </c>
      <c r="G500" s="15">
        <f>IFERROR(VLOOKUP(A500,'Fichier source CGECP'!$A$1:$F$1259,1,FALSE),"")</f>
        <v>5703</v>
      </c>
      <c r="H500" s="15" t="str">
        <f>IFERROR(VLOOKUP(A500,'Fichier source CGECP'!$A$1:$F$1259,2,FALSE),"")</f>
        <v>CGECP</v>
      </c>
      <c r="I500" s="38">
        <f>IFERROR(VLOOKUP(A500,'Fichier source CGECP'!$A$1:$F$1259,3,FALSE),"")</f>
        <v>43811</v>
      </c>
      <c r="J500" s="15">
        <f>IFERROR(VLOOKUP(A500,'Fichier source CGECP'!$A$1:$F$1259,4,FALSE),"")</f>
        <v>0</v>
      </c>
      <c r="K500" s="15" t="str">
        <f>IFERROR(VLOOKUP(A500,'Fichier source CGECP'!$A$1:$F$1259,5,FALSE),"")</f>
        <v>ENCOMBRANTS</v>
      </c>
      <c r="L500" s="33">
        <f>IFERROR(IF(COUNTIFS($A$3:$A499,$A500,$B$3:$B499,$B500,$C$3:$C499,$C500,$D$3:$D499,$D500,$E$3:$E499,$E500,$F$3:$F499,$F500)&gt;0,"",VLOOKUP(A500,'Fichier source CGECP'!$A$1:$F$1259,6,FALSE)),"")</f>
        <v>2.64</v>
      </c>
      <c r="M500" s="36">
        <f t="shared" si="40"/>
        <v>-1.52</v>
      </c>
      <c r="N500" s="35" t="str">
        <f t="shared" si="36"/>
        <v>Ok</v>
      </c>
      <c r="O500" s="35" t="str">
        <f t="shared" si="37"/>
        <v>Ok</v>
      </c>
      <c r="P500" s="35" t="str">
        <f t="shared" si="38"/>
        <v>Ecart</v>
      </c>
      <c r="Q500" s="35" t="str">
        <f t="shared" si="39"/>
        <v>Ecart</v>
      </c>
    </row>
    <row r="501" spans="1:17" ht="15.75" hidden="1" customHeight="1" x14ac:dyDescent="0.25">
      <c r="A501" s="12">
        <f>IFERROR(VLOOKUP('Requête 052'!$A500,'Requête 052'!$A$1:$F$2000,1,FALSE),"")</f>
        <v>5709</v>
      </c>
      <c r="B501" s="5" t="str">
        <f>IFERROR(VLOOKUP('Requête 052'!$A500,'Requête 052'!$A$1:$F$2000,2,FALSE),"")</f>
        <v>CGECP ST OUEN L AUMONE TDI</v>
      </c>
      <c r="C501" s="14">
        <f>IFERROR(VLOOKUP('Requête 052'!$A500,'Requête 052'!$A$1:$F$2000,3,FALSE),"")</f>
        <v>43811</v>
      </c>
      <c r="D501" s="5" t="str">
        <f>IFERROR(VLOOKUP('Requête 052'!$A500,'Requête 052'!$A$1:$F$2000,4,FALSE),"")</f>
        <v>BOIS B BRUT</v>
      </c>
      <c r="E501" s="5" t="str">
        <f>IFERROR(VLOOKUP('Requête 052'!$A500,'Requête 052'!$A$1:$F$2000,5,FALSE),"")</f>
        <v>BOIS B BRUT</v>
      </c>
      <c r="F501" s="5">
        <f>IFERROR(VLOOKUP('Requête 052'!$A500,'Requête 052'!$A$1:$F$2000,6,FALSE),"")</f>
        <v>4.0999999999999996</v>
      </c>
      <c r="G501" s="15">
        <f>IFERROR(VLOOKUP(A501,'Fichier source CGECP'!$A$1:$F$1259,1,FALSE),"")</f>
        <v>5709</v>
      </c>
      <c r="H501" s="15" t="str">
        <f>IFERROR(VLOOKUP(A501,'Fichier source CGECP'!$A$1:$F$1259,2,FALSE),"")</f>
        <v>CGECP</v>
      </c>
      <c r="I501" s="38">
        <f>IFERROR(VLOOKUP(A501,'Fichier source CGECP'!$A$1:$F$1259,3,FALSE),"")</f>
        <v>43811</v>
      </c>
      <c r="J501" s="15" t="str">
        <f>IFERROR(VLOOKUP(A501,'Fichier source CGECP'!$A$1:$F$1259,4,FALSE),"")</f>
        <v>BOIS D'EMBALLAGES BRUTS</v>
      </c>
      <c r="K501" s="15" t="str">
        <f>IFERROR(VLOOKUP(A501,'Fichier source CGECP'!$A$1:$F$1259,5,FALSE),"")</f>
        <v>BOIS D'EMBALLAGES BRUTS</v>
      </c>
      <c r="L501" s="33">
        <f>IFERROR(IF(COUNTIFS($A$3:$A500,$A501,$B$3:$B500,$B501,$C$3:$C500,$C501,$D$3:$D500,$D501,$E$3:$E500,$E501,$F$3:$F500,$F501)&gt;0,"",VLOOKUP(A501,'Fichier source CGECP'!$A$1:$F$1259,6,FALSE)),"")</f>
        <v>1.98</v>
      </c>
      <c r="M501" s="36">
        <f t="shared" si="40"/>
        <v>2.1199999999999997</v>
      </c>
      <c r="N501" s="35" t="str">
        <f t="shared" si="36"/>
        <v>Ok</v>
      </c>
      <c r="O501" s="35" t="str">
        <f t="shared" si="37"/>
        <v>Ecart</v>
      </c>
      <c r="P501" s="35" t="str">
        <f t="shared" si="38"/>
        <v>Ok</v>
      </c>
      <c r="Q501" s="35" t="str">
        <f t="shared" si="39"/>
        <v>Ecart</v>
      </c>
    </row>
    <row r="502" spans="1:17" ht="15.75" hidden="1" customHeight="1" x14ac:dyDescent="0.25">
      <c r="A502" s="12">
        <f>IFERROR(VLOOKUP('Requête 052'!$A501,'Requête 052'!$A$1:$F$2000,1,FALSE),"")</f>
        <v>5722</v>
      </c>
      <c r="B502" s="5" t="str">
        <f>IFERROR(VLOOKUP('Requête 052'!$A501,'Requête 052'!$A$1:$F$2000,2,FALSE),"")</f>
        <v>CGECP ST OUEN L AUMONE UVEND</v>
      </c>
      <c r="C502" s="14">
        <f>IFERROR(VLOOKUP('Requête 052'!$A501,'Requête 052'!$A$1:$F$2000,3,FALSE),"")</f>
        <v>43811</v>
      </c>
      <c r="D502" s="5" t="str">
        <f>IFERROR(VLOOKUP('Requête 052'!$A501,'Requête 052'!$A$1:$F$2000,4,FALSE),"")</f>
        <v>ORDURES MENAGERES</v>
      </c>
      <c r="E502" s="5" t="str">
        <f>IFERROR(VLOOKUP('Requête 052'!$A501,'Requête 052'!$A$1:$F$2000,5,FALSE),"")</f>
        <v>ORDURES MENAGERES</v>
      </c>
      <c r="F502" s="5">
        <f>IFERROR(VLOOKUP('Requête 052'!$A501,'Requête 052'!$A$1:$F$2000,6,FALSE),"")</f>
        <v>7.16</v>
      </c>
      <c r="G502" s="15">
        <f>IFERROR(VLOOKUP(A502,'Fichier source CGECP'!$A$1:$F$1259,1,FALSE),"")</f>
        <v>5722</v>
      </c>
      <c r="H502" s="15" t="str">
        <f>IFERROR(VLOOKUP(A502,'Fichier source CGECP'!$A$1:$F$1259,2,FALSE),"")</f>
        <v>CGECP</v>
      </c>
      <c r="I502" s="38">
        <f>IFERROR(VLOOKUP(A502,'Fichier source CGECP'!$A$1:$F$1259,3,FALSE),"")</f>
        <v>43811</v>
      </c>
      <c r="J502" s="15" t="str">
        <f>IFERROR(VLOOKUP(A502,'Fichier source CGECP'!$A$1:$F$1259,4,FALSE),"")</f>
        <v>BOIS B BRUT</v>
      </c>
      <c r="K502" s="15" t="str">
        <f>IFERROR(VLOOKUP(A502,'Fichier source CGECP'!$A$1:$F$1259,5,FALSE),"")</f>
        <v>BOIS B BRUT</v>
      </c>
      <c r="L502" s="33">
        <f>IFERROR(IF(COUNTIFS($A$3:$A501,$A502,$B$3:$B501,$B502,$C$3:$C501,$C502,$D$3:$D501,$D502,$E$3:$E501,$E502,$F$3:$F501,$F502)&gt;0,"",VLOOKUP(A502,'Fichier source CGECP'!$A$1:$F$1259,6,FALSE)),"")</f>
        <v>1.246</v>
      </c>
      <c r="M502" s="36">
        <f t="shared" si="40"/>
        <v>5.9139999999999997</v>
      </c>
      <c r="N502" s="35" t="str">
        <f t="shared" si="36"/>
        <v>Ok</v>
      </c>
      <c r="O502" s="35" t="str">
        <f t="shared" si="37"/>
        <v>Ecart</v>
      </c>
      <c r="P502" s="35" t="str">
        <f t="shared" si="38"/>
        <v>Ok</v>
      </c>
      <c r="Q502" s="35" t="str">
        <f t="shared" si="39"/>
        <v>Ecart</v>
      </c>
    </row>
    <row r="503" spans="1:17" ht="15.75" hidden="1" customHeight="1" x14ac:dyDescent="0.25">
      <c r="A503" s="12">
        <f>IFERROR(VLOOKUP('Requête 052'!$A502,'Requête 052'!$A$1:$F$2000,1,FALSE),"")</f>
        <v>5730</v>
      </c>
      <c r="B503" s="5" t="str">
        <f>IFERROR(VLOOKUP('Requête 052'!$A502,'Requête 052'!$A$1:$F$2000,2,FALSE),"")</f>
        <v>CGECP ST OUEN L AUMONE TDI</v>
      </c>
      <c r="C503" s="14">
        <f>IFERROR(VLOOKUP('Requête 052'!$A502,'Requête 052'!$A$1:$F$2000,3,FALSE),"")</f>
        <v>43811</v>
      </c>
      <c r="D503" s="5" t="str">
        <f>IFERROR(VLOOKUP('Requête 052'!$A502,'Requête 052'!$A$1:$F$2000,4,FALSE),"")</f>
        <v>ENCOMBRANTS</v>
      </c>
      <c r="E503" s="5" t="str">
        <f>IFERROR(VLOOKUP('Requête 052'!$A502,'Requête 052'!$A$1:$F$2000,5,FALSE),"")</f>
        <v>ENCOMBRANTS</v>
      </c>
      <c r="F503" s="5">
        <f>IFERROR(VLOOKUP('Requête 052'!$A502,'Requête 052'!$A$1:$F$2000,6,FALSE),"")</f>
        <v>1.74</v>
      </c>
      <c r="G503" s="15" t="str">
        <f>IFERROR(VLOOKUP(A503,'Fichier source CGECP'!$A$1:$F$1259,1,FALSE),"")</f>
        <v/>
      </c>
      <c r="H503" s="15" t="str">
        <f>IFERROR(VLOOKUP(A503,'Fichier source CGECP'!$A$1:$F$1259,2,FALSE),"")</f>
        <v/>
      </c>
      <c r="I503" s="38" t="str">
        <f>IFERROR(VLOOKUP(A503,'Fichier source CGECP'!$A$1:$F$1259,3,FALSE),"")</f>
        <v/>
      </c>
      <c r="J503" s="15" t="str">
        <f>IFERROR(VLOOKUP(A503,'Fichier source CGECP'!$A$1:$F$1259,4,FALSE),"")</f>
        <v/>
      </c>
      <c r="K503" s="15" t="str">
        <f>IFERROR(VLOOKUP(A503,'Fichier source CGECP'!$A$1:$F$1259,5,FALSE),"")</f>
        <v/>
      </c>
      <c r="L503" s="33" t="str">
        <f>IFERROR(IF(COUNTIFS($A$3:$A502,$A503,$B$3:$B502,$B503,$C$3:$C502,$C503,$D$3:$D502,$D503,$E$3:$E502,$E503,$F$3:$F502,$F503)&gt;0,"",VLOOKUP(A503,'Fichier source CGECP'!$A$1:$F$1259,6,FALSE)),"")</f>
        <v/>
      </c>
      <c r="M503" s="36" t="str">
        <f t="shared" si="40"/>
        <v/>
      </c>
      <c r="N503" s="35" t="str">
        <f t="shared" si="36"/>
        <v>Ok</v>
      </c>
      <c r="O503" s="35" t="str">
        <f t="shared" si="37"/>
        <v>Ecart</v>
      </c>
      <c r="P503" s="35" t="str">
        <f t="shared" si="38"/>
        <v>Ok</v>
      </c>
      <c r="Q503" s="35" t="str">
        <f t="shared" si="39"/>
        <v>Ecart</v>
      </c>
    </row>
    <row r="504" spans="1:17" ht="15.75" hidden="1" customHeight="1" x14ac:dyDescent="0.25">
      <c r="A504" s="12">
        <f>IFERROR(VLOOKUP('Requête 052'!$A503,'Requête 052'!$A$1:$F$2000,1,FALSE),"")</f>
        <v>5735</v>
      </c>
      <c r="B504" s="5" t="str">
        <f>IFERROR(VLOOKUP('Requête 052'!$A503,'Requête 052'!$A$1:$F$2000,2,FALSE),"")</f>
        <v>CGECP ST OUEN L AUMONE TDI</v>
      </c>
      <c r="C504" s="14">
        <f>IFERROR(VLOOKUP('Requête 052'!$A503,'Requête 052'!$A$1:$F$2000,3,FALSE),"")</f>
        <v>43811</v>
      </c>
      <c r="D504" s="5" t="str">
        <f>IFERROR(VLOOKUP('Requête 052'!$A503,'Requête 052'!$A$1:$F$2000,4,FALSE),"")</f>
        <v>PE GRANDE SURFACE-PEGS</v>
      </c>
      <c r="E504" s="5" t="str">
        <f>IFERROR(VLOOKUP('Requête 052'!$A503,'Requête 052'!$A$1:$F$2000,5,FALSE),"")</f>
        <v>REFUS DE TRI TPCPR</v>
      </c>
      <c r="F504" s="5">
        <f>IFERROR(VLOOKUP('Requête 052'!$A503,'Requête 052'!$A$1:$F$2000,6,FALSE),"")</f>
        <v>2.2400000000000002</v>
      </c>
      <c r="G504" s="15">
        <f>IFERROR(VLOOKUP(A504,'Fichier source CGECP'!$A$1:$F$1259,1,FALSE),"")</f>
        <v>5735</v>
      </c>
      <c r="H504" s="15" t="str">
        <f>IFERROR(VLOOKUP(A504,'Fichier source CGECP'!$A$1:$F$1259,2,FALSE),"")</f>
        <v>CGECP</v>
      </c>
      <c r="I504" s="38">
        <f>IFERROR(VLOOKUP(A504,'Fichier source CGECP'!$A$1:$F$1259,3,FALSE),"")</f>
        <v>43811</v>
      </c>
      <c r="J504" s="15" t="str">
        <f>IFERROR(VLOOKUP(A504,'Fichier source CGECP'!$A$1:$F$1259,4,FALSE),"")</f>
        <v>CARTONS</v>
      </c>
      <c r="K504" s="15" t="str">
        <f>IFERROR(VLOOKUP(A504,'Fichier source CGECP'!$A$1:$F$1259,5,FALSE),"")</f>
        <v>CARTONS</v>
      </c>
      <c r="L504" s="33">
        <f>IFERROR(IF(COUNTIFS($A$3:$A503,$A504,$B$3:$B503,$B504,$C$3:$C503,$C504,$D$3:$D503,$D504,$E$3:$E503,$E504,$F$3:$F503,$F504)&gt;0,"",VLOOKUP(A504,'Fichier source CGECP'!$A$1:$F$1259,6,FALSE)),"")</f>
        <v>0.17599999999999999</v>
      </c>
      <c r="M504" s="36">
        <f t="shared" si="40"/>
        <v>2.0640000000000001</v>
      </c>
      <c r="N504" s="35" t="str">
        <f t="shared" si="36"/>
        <v>Ok</v>
      </c>
      <c r="O504" s="35" t="str">
        <f t="shared" si="37"/>
        <v>Ecart</v>
      </c>
      <c r="P504" s="35" t="str">
        <f t="shared" si="38"/>
        <v>Ok</v>
      </c>
      <c r="Q504" s="35" t="str">
        <f t="shared" si="39"/>
        <v>Ecart</v>
      </c>
    </row>
    <row r="505" spans="1:17" ht="15.75" hidden="1" customHeight="1" x14ac:dyDescent="0.25">
      <c r="A505" s="12">
        <f>IFERROR(VLOOKUP('Requête 052'!$A504,'Requête 052'!$A$1:$F$2000,1,FALSE),"")</f>
        <v>5735</v>
      </c>
      <c r="B505" s="5" t="str">
        <f>IFERROR(VLOOKUP('Requête 052'!$A504,'Requête 052'!$A$1:$F$2000,2,FALSE),"")</f>
        <v>CGECP ST OUEN L AUMONE TDI</v>
      </c>
      <c r="C505" s="14">
        <f>IFERROR(VLOOKUP('Requête 052'!$A504,'Requête 052'!$A$1:$F$2000,3,FALSE),"")</f>
        <v>43811</v>
      </c>
      <c r="D505" s="5" t="str">
        <f>IFERROR(VLOOKUP('Requête 052'!$A504,'Requête 052'!$A$1:$F$2000,4,FALSE),"")</f>
        <v>PE GRANDE SURFACE-PEGS</v>
      </c>
      <c r="E505" s="5" t="str">
        <f>IFERROR(VLOOKUP('Requête 052'!$A504,'Requête 052'!$A$1:$F$2000,5,FALSE),"")</f>
        <v>REFUS DE TRI TPCPR</v>
      </c>
      <c r="F505" s="5">
        <f>IFERROR(VLOOKUP('Requête 052'!$A504,'Requête 052'!$A$1:$F$2000,6,FALSE),"")</f>
        <v>2.2400000000000002</v>
      </c>
      <c r="G505" s="15">
        <f>IFERROR(VLOOKUP(A505,'Fichier source CGECP'!$A$1:$F$1259,1,FALSE),"")</f>
        <v>5735</v>
      </c>
      <c r="H505" s="15" t="str">
        <f>IFERROR(VLOOKUP(A505,'Fichier source CGECP'!$A$1:$F$1259,2,FALSE),"")</f>
        <v>CGECP</v>
      </c>
      <c r="I505" s="38">
        <f>IFERROR(VLOOKUP(A505,'Fichier source CGECP'!$A$1:$F$1259,3,FALSE),"")</f>
        <v>43811</v>
      </c>
      <c r="J505" s="15" t="str">
        <f>IFERROR(VLOOKUP(A505,'Fichier source CGECP'!$A$1:$F$1259,4,FALSE),"")</f>
        <v>CARTONS</v>
      </c>
      <c r="K505" s="15" t="str">
        <f>IFERROR(VLOOKUP(A505,'Fichier source CGECP'!$A$1:$F$1259,5,FALSE),"")</f>
        <v>CARTONS</v>
      </c>
      <c r="L505" s="33" t="str">
        <f>IFERROR(IF(COUNTIFS($A$3:$A504,$A505,$B$3:$B504,$B505,$C$3:$C504,$C505,$D$3:$D504,$D505,$E$3:$E504,$E505,$F$3:$F504,$F505)&gt;0,"",VLOOKUP(A505,'Fichier source CGECP'!$A$1:$F$1259,6,FALSE)),"")</f>
        <v/>
      </c>
      <c r="M505" s="36" t="str">
        <f t="shared" si="40"/>
        <v/>
      </c>
      <c r="N505" s="35" t="str">
        <f t="shared" si="36"/>
        <v>Ok</v>
      </c>
      <c r="O505" s="35" t="str">
        <f t="shared" si="37"/>
        <v>Ecart</v>
      </c>
      <c r="P505" s="35" t="str">
        <f t="shared" si="38"/>
        <v>Ok</v>
      </c>
      <c r="Q505" s="35" t="str">
        <f t="shared" si="39"/>
        <v>Ecart</v>
      </c>
    </row>
    <row r="506" spans="1:17" ht="15.75" hidden="1" customHeight="1" x14ac:dyDescent="0.25">
      <c r="A506" s="12">
        <f>IFERROR(VLOOKUP('Requête 052'!$A505,'Requête 052'!$A$1:$F$2000,1,FALSE),"")</f>
        <v>5741</v>
      </c>
      <c r="B506" s="5" t="str">
        <f>IFERROR(VLOOKUP('Requête 052'!$A505,'Requête 052'!$A$1:$F$2000,2,FALSE),"")</f>
        <v>CGECP ST OUEN L AUMONE UVEND</v>
      </c>
      <c r="C506" s="14">
        <f>IFERROR(VLOOKUP('Requête 052'!$A505,'Requête 052'!$A$1:$F$2000,3,FALSE),"")</f>
        <v>43811</v>
      </c>
      <c r="D506" s="5" t="str">
        <f>IFERROR(VLOOKUP('Requête 052'!$A505,'Requête 052'!$A$1:$F$2000,4,FALSE),"")</f>
        <v>REFUS DE TRI</v>
      </c>
      <c r="E506" s="5" t="str">
        <f>IFERROR(VLOOKUP('Requête 052'!$A505,'Requête 052'!$A$1:$F$2000,5,FALSE),"")</f>
        <v>REFUS DE TRI</v>
      </c>
      <c r="F506" s="5">
        <f>IFERROR(VLOOKUP('Requête 052'!$A505,'Requête 052'!$A$1:$F$2000,6,FALSE),"")</f>
        <v>4.9000000000000004</v>
      </c>
      <c r="G506" s="15" t="str">
        <f>IFERROR(VLOOKUP(A506,'Fichier source CGECP'!$A$1:$F$1259,1,FALSE),"")</f>
        <v/>
      </c>
      <c r="H506" s="15" t="str">
        <f>IFERROR(VLOOKUP(A506,'Fichier source CGECP'!$A$1:$F$1259,2,FALSE),"")</f>
        <v/>
      </c>
      <c r="I506" s="38" t="str">
        <f>IFERROR(VLOOKUP(A506,'Fichier source CGECP'!$A$1:$F$1259,3,FALSE),"")</f>
        <v/>
      </c>
      <c r="J506" s="15" t="str">
        <f>IFERROR(VLOOKUP(A506,'Fichier source CGECP'!$A$1:$F$1259,4,FALSE),"")</f>
        <v/>
      </c>
      <c r="K506" s="15" t="str">
        <f>IFERROR(VLOOKUP(A506,'Fichier source CGECP'!$A$1:$F$1259,5,FALSE),"")</f>
        <v/>
      </c>
      <c r="L506" s="33" t="str">
        <f>IFERROR(IF(COUNTIFS($A$3:$A505,$A506,$B$3:$B505,$B506,$C$3:$C505,$C506,$D$3:$D505,$D506,$E$3:$E505,$E506,$F$3:$F505,$F506)&gt;0,"",VLOOKUP(A506,'Fichier source CGECP'!$A$1:$F$1259,6,FALSE)),"")</f>
        <v/>
      </c>
      <c r="M506" s="36" t="str">
        <f t="shared" si="40"/>
        <v/>
      </c>
      <c r="N506" s="35" t="str">
        <f t="shared" si="36"/>
        <v>Ok</v>
      </c>
      <c r="O506" s="35" t="str">
        <f t="shared" si="37"/>
        <v>Ecart</v>
      </c>
      <c r="P506" s="35" t="str">
        <f t="shared" si="38"/>
        <v>Ok</v>
      </c>
      <c r="Q506" s="35" t="str">
        <f t="shared" si="39"/>
        <v>Ecart</v>
      </c>
    </row>
    <row r="507" spans="1:17" ht="15.75" hidden="1" customHeight="1" x14ac:dyDescent="0.25">
      <c r="A507" s="12">
        <f>IFERROR(VLOOKUP('Requête 052'!$A506,'Requête 052'!$A$1:$F$2000,1,FALSE),"")</f>
        <v>5753</v>
      </c>
      <c r="B507" s="5" t="str">
        <f>IFERROR(VLOOKUP('Requête 052'!$A506,'Requête 052'!$A$1:$F$2000,2,FALSE),"")</f>
        <v>CGECP ST OUEN L AUMONE DVBIODIV</v>
      </c>
      <c r="C507" s="14">
        <f>IFERROR(VLOOKUP('Requête 052'!$A506,'Requête 052'!$A$1:$F$2000,3,FALSE),"")</f>
        <v>43811</v>
      </c>
      <c r="D507" s="5" t="str">
        <f>IFERROR(VLOOKUP('Requête 052'!$A506,'Requête 052'!$A$1:$F$2000,4,FALSE),"")</f>
        <v>DECHETS VERTS EN MELANGE</v>
      </c>
      <c r="E507" s="5" t="str">
        <f>IFERROR(VLOOKUP('Requête 052'!$A506,'Requête 052'!$A$1:$F$2000,5,FALSE),"")</f>
        <v>DECHETS VERTS EN MELANGE</v>
      </c>
      <c r="F507" s="5">
        <f>IFERROR(VLOOKUP('Requête 052'!$A506,'Requête 052'!$A$1:$F$2000,6,FALSE),"")</f>
        <v>2.74</v>
      </c>
      <c r="G507" s="15">
        <f>IFERROR(VLOOKUP(A507,'Fichier source CGECP'!$A$1:$F$1259,1,FALSE),"")</f>
        <v>5753</v>
      </c>
      <c r="H507" s="15" t="str">
        <f>IFERROR(VLOOKUP(A507,'Fichier source CGECP'!$A$1:$F$1259,2,FALSE),"")</f>
        <v>CGECP</v>
      </c>
      <c r="I507" s="38">
        <f>IFERROR(VLOOKUP(A507,'Fichier source CGECP'!$A$1:$F$1259,3,FALSE),"")</f>
        <v>43811</v>
      </c>
      <c r="J507" s="15">
        <f>IFERROR(VLOOKUP(A507,'Fichier source CGECP'!$A$1:$F$1259,4,FALSE),"")</f>
        <v>0</v>
      </c>
      <c r="K507" s="15" t="str">
        <f>IFERROR(VLOOKUP(A507,'Fichier source CGECP'!$A$1:$F$1259,5,FALSE),"")</f>
        <v>ENCOMBRANTS</v>
      </c>
      <c r="L507" s="33">
        <f>IFERROR(IF(COUNTIFS($A$3:$A506,$A507,$B$3:$B506,$B507,$C$3:$C506,$C507,$D$3:$D506,$D507,$E$3:$E506,$E507,$F$3:$F506,$F507)&gt;0,"",VLOOKUP(A507,'Fichier source CGECP'!$A$1:$F$1259,6,FALSE)),"")</f>
        <v>2.12</v>
      </c>
      <c r="M507" s="36">
        <f t="shared" si="40"/>
        <v>0.62000000000000011</v>
      </c>
      <c r="N507" s="35" t="str">
        <f t="shared" si="36"/>
        <v>Ok</v>
      </c>
      <c r="O507" s="35" t="str">
        <f t="shared" si="37"/>
        <v>Ecart</v>
      </c>
      <c r="P507" s="35" t="str">
        <f t="shared" si="38"/>
        <v>Ok</v>
      </c>
      <c r="Q507" s="35" t="str">
        <f t="shared" si="39"/>
        <v>Ecart</v>
      </c>
    </row>
    <row r="508" spans="1:17" ht="15.75" hidden="1" customHeight="1" x14ac:dyDescent="0.25">
      <c r="A508" s="12">
        <f>IFERROR(VLOOKUP('Requête 052'!$A507,'Requête 052'!$A$1:$F$2000,1,FALSE),"")</f>
        <v>5762</v>
      </c>
      <c r="B508" s="5" t="str">
        <f>IFERROR(VLOOKUP('Requête 052'!$A507,'Requête 052'!$A$1:$F$2000,2,FALSE),"")</f>
        <v>CGECP ST OUEN L AUMONE UVEND</v>
      </c>
      <c r="C508" s="14">
        <f>IFERROR(VLOOKUP('Requête 052'!$A507,'Requête 052'!$A$1:$F$2000,3,FALSE),"")</f>
        <v>43811</v>
      </c>
      <c r="D508" s="5" t="str">
        <f>IFERROR(VLOOKUP('Requête 052'!$A507,'Requête 052'!$A$1:$F$2000,4,FALSE),"")</f>
        <v>DECHETS INCINERABLES</v>
      </c>
      <c r="E508" s="5" t="str">
        <f>IFERROR(VLOOKUP('Requête 052'!$A507,'Requête 052'!$A$1:$F$2000,5,FALSE),"")</f>
        <v>DECHETS INDUSTRIELS BANALS</v>
      </c>
      <c r="F508" s="5">
        <f>IFERROR(VLOOKUP('Requête 052'!$A507,'Requête 052'!$A$1:$F$2000,6,FALSE),"")</f>
        <v>2.2200000000000002</v>
      </c>
      <c r="G508" s="15">
        <f>IFERROR(VLOOKUP(A508,'Fichier source CGECP'!$A$1:$F$1259,1,FALSE),"")</f>
        <v>5762</v>
      </c>
      <c r="H508" s="15" t="str">
        <f>IFERROR(VLOOKUP(A508,'Fichier source CGECP'!$A$1:$F$1259,2,FALSE),"")</f>
        <v>CGECP</v>
      </c>
      <c r="I508" s="38">
        <f>IFERROR(VLOOKUP(A508,'Fichier source CGECP'!$A$1:$F$1259,3,FALSE),"")</f>
        <v>43811</v>
      </c>
      <c r="J508" s="15" t="str">
        <f>IFERROR(VLOOKUP(A508,'Fichier source CGECP'!$A$1:$F$1259,4,FALSE),"")</f>
        <v>BOIS D'EMBALLAGES BRUTS</v>
      </c>
      <c r="K508" s="15" t="str">
        <f>IFERROR(VLOOKUP(A508,'Fichier source CGECP'!$A$1:$F$1259,5,FALSE),"")</f>
        <v>BOIS D'EMBALLAGES BRUTS</v>
      </c>
      <c r="L508" s="33">
        <f>IFERROR(IF(COUNTIFS($A$3:$A507,$A508,$B$3:$B507,$B508,$C$3:$C507,$C508,$D$3:$D507,$D508,$E$3:$E507,$E508,$F$3:$F507,$F508)&gt;0,"",VLOOKUP(A508,'Fichier source CGECP'!$A$1:$F$1259,6,FALSE)),"")</f>
        <v>1.38</v>
      </c>
      <c r="M508" s="36">
        <f t="shared" si="40"/>
        <v>0.8400000000000003</v>
      </c>
      <c r="N508" s="35" t="str">
        <f t="shared" si="36"/>
        <v>Ok</v>
      </c>
      <c r="O508" s="35" t="str">
        <f t="shared" si="37"/>
        <v>Ecart</v>
      </c>
      <c r="P508" s="35" t="str">
        <f t="shared" si="38"/>
        <v>Ok</v>
      </c>
      <c r="Q508" s="35" t="str">
        <f t="shared" si="39"/>
        <v>Ecart</v>
      </c>
    </row>
    <row r="509" spans="1:17" ht="15.75" hidden="1" customHeight="1" x14ac:dyDescent="0.25">
      <c r="A509" s="12">
        <f>IFERROR(VLOOKUP('Requête 052'!$A508,'Requête 052'!$A$1:$F$2000,1,FALSE),"")</f>
        <v>5765</v>
      </c>
      <c r="B509" s="5" t="str">
        <f>IFERROR(VLOOKUP('Requête 052'!$A508,'Requête 052'!$A$1:$F$2000,2,FALSE),"")</f>
        <v>CGECP ST OUEN L AUMONE TDI</v>
      </c>
      <c r="C509" s="14">
        <f>IFERROR(VLOOKUP('Requête 052'!$A508,'Requête 052'!$A$1:$F$2000,3,FALSE),"")</f>
        <v>43811</v>
      </c>
      <c r="D509" s="5" t="str">
        <f>IFERROR(VLOOKUP('Requête 052'!$A508,'Requête 052'!$A$1:$F$2000,4,FALSE),"")</f>
        <v>DECHETS INDUSTRIELS BANALS</v>
      </c>
      <c r="E509" s="5" t="str">
        <f>IFERROR(VLOOKUP('Requête 052'!$A508,'Requête 052'!$A$1:$F$2000,5,FALSE),"")</f>
        <v>ENCOMBRANTS</v>
      </c>
      <c r="F509" s="5">
        <f>IFERROR(VLOOKUP('Requête 052'!$A508,'Requête 052'!$A$1:$F$2000,6,FALSE),"")</f>
        <v>3.98</v>
      </c>
      <c r="G509" s="15">
        <f>IFERROR(VLOOKUP(A509,'Fichier source CGECP'!$A$1:$F$1259,1,FALSE),"")</f>
        <v>5765</v>
      </c>
      <c r="H509" s="15" t="str">
        <f>IFERROR(VLOOKUP(A509,'Fichier source CGECP'!$A$1:$F$1259,2,FALSE),"")</f>
        <v>CGECP</v>
      </c>
      <c r="I509" s="46">
        <f>IFERROR(VLOOKUP(A509,'Fichier source CGECP'!$A$1:$F$1259,3,FALSE),"")</f>
        <v>43811</v>
      </c>
      <c r="J509" s="15">
        <f>IFERROR(VLOOKUP(A509,'Fichier source CGECP'!$A$1:$F$1259,4,FALSE),"")</f>
        <v>0</v>
      </c>
      <c r="K509" s="15" t="str">
        <f>IFERROR(VLOOKUP(A509,'Fichier source CGECP'!$A$1:$F$1259,5,FALSE),"")</f>
        <v>ENCOMBRANTS</v>
      </c>
      <c r="L509" s="33">
        <f>IFERROR(IF(COUNTIFS($A$3:$A508,$A509,$B$3:$B508,$B509,$C$3:$C508,$C509,$D$3:$D508,$D509,$E$3:$E508,$E509,$F$3:$F508,$F509)&gt;0,"",VLOOKUP(A509,'Fichier source CGECP'!$A$1:$F$1259,6,FALSE)),"")</f>
        <v>2.16</v>
      </c>
      <c r="M509" s="36">
        <f t="shared" si="40"/>
        <v>1.8199999999999998</v>
      </c>
      <c r="N509" s="35" t="str">
        <f t="shared" si="36"/>
        <v>Ok</v>
      </c>
      <c r="O509" s="35" t="str">
        <f t="shared" si="37"/>
        <v>Ok</v>
      </c>
      <c r="P509" s="35" t="str">
        <f t="shared" si="38"/>
        <v>Ok</v>
      </c>
      <c r="Q509" s="35" t="str">
        <f t="shared" si="39"/>
        <v>Ok</v>
      </c>
    </row>
    <row r="510" spans="1:17" ht="15.75" hidden="1" customHeight="1" x14ac:dyDescent="0.25">
      <c r="A510" s="12">
        <f>IFERROR(VLOOKUP('Requête 052'!$A509,'Requête 052'!$A$1:$F$2000,1,FALSE),"")</f>
        <v>5769</v>
      </c>
      <c r="B510" s="5" t="str">
        <f>IFERROR(VLOOKUP('Requête 052'!$A509,'Requête 052'!$A$1:$F$2000,2,FALSE),"")</f>
        <v>CGECP ST OUEN L AUMONE TDI</v>
      </c>
      <c r="C510" s="14">
        <f>IFERROR(VLOOKUP('Requête 052'!$A509,'Requête 052'!$A$1:$F$2000,3,FALSE),"")</f>
        <v>43811</v>
      </c>
      <c r="D510" s="5" t="str">
        <f>IFERROR(VLOOKUP('Requête 052'!$A509,'Requête 052'!$A$1:$F$2000,4,FALSE),"")</f>
        <v>CARTONS</v>
      </c>
      <c r="E510" s="5" t="str">
        <f>IFERROR(VLOOKUP('Requête 052'!$A509,'Requête 052'!$A$1:$F$2000,5,FALSE),"")</f>
        <v>REFUS DE TRI TPCPR</v>
      </c>
      <c r="F510" s="5">
        <f>IFERROR(VLOOKUP('Requête 052'!$A509,'Requête 052'!$A$1:$F$2000,6,FALSE),"")</f>
        <v>2.12</v>
      </c>
      <c r="G510" s="15">
        <f>IFERROR(VLOOKUP(A510,'Fichier source CGECP'!$A$1:$F$1259,1,FALSE),"")</f>
        <v>5769</v>
      </c>
      <c r="H510" s="15" t="str">
        <f>IFERROR(VLOOKUP(A510,'Fichier source CGECP'!$A$1:$F$1259,2,FALSE),"")</f>
        <v>CGECP</v>
      </c>
      <c r="I510" s="38">
        <f>IFERROR(VLOOKUP(A510,'Fichier source CGECP'!$A$1:$F$1259,3,FALSE),"")</f>
        <v>43811</v>
      </c>
      <c r="J510" s="15" t="str">
        <f>IFERROR(VLOOKUP(A510,'Fichier source CGECP'!$A$1:$F$1259,4,FALSE),"")</f>
        <v>CARTONS</v>
      </c>
      <c r="K510" s="15" t="str">
        <f>IFERROR(VLOOKUP(A510,'Fichier source CGECP'!$A$1:$F$1259,5,FALSE),"")</f>
        <v>CARTONS</v>
      </c>
      <c r="L510" s="33">
        <f>IFERROR(IF(COUNTIFS($A$3:$A509,$A510,$B$3:$B509,$B510,$C$3:$C509,$C510,$D$3:$D509,$D510,$E$3:$E509,$E510,$F$3:$F509,$F510)&gt;0,"",VLOOKUP(A510,'Fichier source CGECP'!$A$1:$F$1259,6,FALSE)),"")</f>
        <v>3.88</v>
      </c>
      <c r="M510" s="36">
        <f t="shared" si="40"/>
        <v>-1.7599999999999998</v>
      </c>
      <c r="N510" s="35" t="str">
        <f t="shared" si="36"/>
        <v>Ok</v>
      </c>
      <c r="O510" s="35" t="str">
        <f t="shared" si="37"/>
        <v>Ecart</v>
      </c>
      <c r="P510" s="35" t="str">
        <f t="shared" si="38"/>
        <v>Ecart</v>
      </c>
      <c r="Q510" s="35" t="str">
        <f t="shared" si="39"/>
        <v>Ecart</v>
      </c>
    </row>
    <row r="511" spans="1:17" ht="15.75" hidden="1" customHeight="1" x14ac:dyDescent="0.25">
      <c r="A511" s="12">
        <f>IFERROR(VLOOKUP('Requête 052'!$A510,'Requête 052'!$A$1:$F$2000,1,FALSE),"")</f>
        <v>5769</v>
      </c>
      <c r="B511" s="5" t="str">
        <f>IFERROR(VLOOKUP('Requête 052'!$A510,'Requête 052'!$A$1:$F$2000,2,FALSE),"")</f>
        <v>CGECP ST OUEN L AUMONE TDI</v>
      </c>
      <c r="C511" s="14">
        <f>IFERROR(VLOOKUP('Requête 052'!$A510,'Requête 052'!$A$1:$F$2000,3,FALSE),"")</f>
        <v>43811</v>
      </c>
      <c r="D511" s="5" t="str">
        <f>IFERROR(VLOOKUP('Requête 052'!$A510,'Requête 052'!$A$1:$F$2000,4,FALSE),"")</f>
        <v>CARTONS</v>
      </c>
      <c r="E511" s="5" t="str">
        <f>IFERROR(VLOOKUP('Requête 052'!$A510,'Requête 052'!$A$1:$F$2000,5,FALSE),"")</f>
        <v>REFUS DE TRI TPCPR</v>
      </c>
      <c r="F511" s="5">
        <f>IFERROR(VLOOKUP('Requête 052'!$A510,'Requête 052'!$A$1:$F$2000,6,FALSE),"")</f>
        <v>2.12</v>
      </c>
      <c r="G511" s="15">
        <f>IFERROR(VLOOKUP(A511,'Fichier source CGECP'!$A$1:$F$1259,1,FALSE),"")</f>
        <v>5769</v>
      </c>
      <c r="H511" s="15" t="str">
        <f>IFERROR(VLOOKUP(A511,'Fichier source CGECP'!$A$1:$F$1259,2,FALSE),"")</f>
        <v>CGECP</v>
      </c>
      <c r="I511" s="38">
        <f>IFERROR(VLOOKUP(A511,'Fichier source CGECP'!$A$1:$F$1259,3,FALSE),"")</f>
        <v>43811</v>
      </c>
      <c r="J511" s="15" t="str">
        <f>IFERROR(VLOOKUP(A511,'Fichier source CGECP'!$A$1:$F$1259,4,FALSE),"")</f>
        <v>CARTONS</v>
      </c>
      <c r="K511" s="15" t="str">
        <f>IFERROR(VLOOKUP(A511,'Fichier source CGECP'!$A$1:$F$1259,5,FALSE),"")</f>
        <v>CARTONS</v>
      </c>
      <c r="L511" s="33" t="str">
        <f>IFERROR(IF(COUNTIFS($A$3:$A510,$A511,$B$3:$B510,$B511,$C$3:$C510,$C511,$D$3:$D510,$D511,$E$3:$E510,$E511,$F$3:$F510,$F511)&gt;0,"",VLOOKUP(A511,'Fichier source CGECP'!$A$1:$F$1259,6,FALSE)),"")</f>
        <v/>
      </c>
      <c r="M511" s="36" t="str">
        <f t="shared" si="40"/>
        <v/>
      </c>
      <c r="N511" s="35" t="str">
        <f t="shared" si="36"/>
        <v>Ok</v>
      </c>
      <c r="O511" s="35" t="str">
        <f t="shared" si="37"/>
        <v>Ecart</v>
      </c>
      <c r="P511" s="35" t="str">
        <f t="shared" si="38"/>
        <v>Ok</v>
      </c>
      <c r="Q511" s="35" t="str">
        <f t="shared" si="39"/>
        <v>Ecart</v>
      </c>
    </row>
    <row r="512" spans="1:17" ht="15.75" hidden="1" customHeight="1" x14ac:dyDescent="0.25">
      <c r="A512" s="12">
        <f>IFERROR(VLOOKUP('Requête 052'!$A511,'Requête 052'!$A$1:$F$2000,1,FALSE),"")</f>
        <v>5769</v>
      </c>
      <c r="B512" s="5" t="str">
        <f>IFERROR(VLOOKUP('Requête 052'!$A511,'Requête 052'!$A$1:$F$2000,2,FALSE),"")</f>
        <v>CGECP ST OUEN L AUMONE TDI</v>
      </c>
      <c r="C512" s="14">
        <f>IFERROR(VLOOKUP('Requête 052'!$A511,'Requête 052'!$A$1:$F$2000,3,FALSE),"")</f>
        <v>43811</v>
      </c>
      <c r="D512" s="5" t="str">
        <f>IFERROR(VLOOKUP('Requête 052'!$A511,'Requête 052'!$A$1:$F$2000,4,FALSE),"")</f>
        <v>CARTONS</v>
      </c>
      <c r="E512" s="5" t="str">
        <f>IFERROR(VLOOKUP('Requête 052'!$A511,'Requête 052'!$A$1:$F$2000,5,FALSE),"")</f>
        <v>REFUS DE TRI TPCPR</v>
      </c>
      <c r="F512" s="5">
        <f>IFERROR(VLOOKUP('Requête 052'!$A511,'Requête 052'!$A$1:$F$2000,6,FALSE),"")</f>
        <v>2.12</v>
      </c>
      <c r="G512" s="15">
        <f>IFERROR(VLOOKUP(A512,'Fichier source CGECP'!$A$1:$F$1259,1,FALSE),"")</f>
        <v>5769</v>
      </c>
      <c r="H512" s="15" t="str">
        <f>IFERROR(VLOOKUP(A512,'Fichier source CGECP'!$A$1:$F$1259,2,FALSE),"")</f>
        <v>CGECP</v>
      </c>
      <c r="I512" s="38">
        <f>IFERROR(VLOOKUP(A512,'Fichier source CGECP'!$A$1:$F$1259,3,FALSE),"")</f>
        <v>43811</v>
      </c>
      <c r="J512" s="15" t="str">
        <f>IFERROR(VLOOKUP(A512,'Fichier source CGECP'!$A$1:$F$1259,4,FALSE),"")</f>
        <v>CARTONS</v>
      </c>
      <c r="K512" s="15" t="str">
        <f>IFERROR(VLOOKUP(A512,'Fichier source CGECP'!$A$1:$F$1259,5,FALSE),"")</f>
        <v>CARTONS</v>
      </c>
      <c r="L512" s="33" t="str">
        <f>IFERROR(IF(COUNTIFS($A$3:$A511,$A512,$B$3:$B511,$B512,$C$3:$C511,$C512,$D$3:$D511,$D512,$E$3:$E511,$E512,$F$3:$F511,$F512)&gt;0,"",VLOOKUP(A512,'Fichier source CGECP'!$A$1:$F$1259,6,FALSE)),"")</f>
        <v/>
      </c>
      <c r="M512" s="36" t="str">
        <f t="shared" si="40"/>
        <v/>
      </c>
      <c r="N512" s="35" t="str">
        <f t="shared" si="36"/>
        <v>Ok</v>
      </c>
      <c r="O512" s="35" t="str">
        <f t="shared" si="37"/>
        <v>Ecart</v>
      </c>
      <c r="P512" s="35" t="str">
        <f t="shared" si="38"/>
        <v>Ok</v>
      </c>
      <c r="Q512" s="35" t="str">
        <f t="shared" si="39"/>
        <v>Ecart</v>
      </c>
    </row>
    <row r="513" spans="1:17" ht="15.75" hidden="1" customHeight="1" x14ac:dyDescent="0.25">
      <c r="A513" s="12">
        <f>IFERROR(VLOOKUP('Requête 052'!$A512,'Requête 052'!$A$1:$F$2000,1,FALSE),"")</f>
        <v>5775</v>
      </c>
      <c r="B513" s="5" t="str">
        <f>IFERROR(VLOOKUP('Requête 052'!$A512,'Requête 052'!$A$1:$F$2000,2,FALSE),"")</f>
        <v>CGECP ST OUEN L AUMONE TDI</v>
      </c>
      <c r="C513" s="14">
        <f>IFERROR(VLOOKUP('Requête 052'!$A512,'Requête 052'!$A$1:$F$2000,3,FALSE),"")</f>
        <v>43811</v>
      </c>
      <c r="D513" s="5" t="str">
        <f>IFERROR(VLOOKUP('Requête 052'!$A512,'Requête 052'!$A$1:$F$2000,4,FALSE),"")</f>
        <v>DECHETS INDUSTRIELS BANALS</v>
      </c>
      <c r="E513" s="5" t="str">
        <f>IFERROR(VLOOKUP('Requête 052'!$A512,'Requête 052'!$A$1:$F$2000,5,FALSE),"")</f>
        <v>DECHETS INDUSTRIELS BANALS</v>
      </c>
      <c r="F513" s="5">
        <f>IFERROR(VLOOKUP('Requête 052'!$A512,'Requête 052'!$A$1:$F$2000,6,FALSE),"")</f>
        <v>0.64200000000000002</v>
      </c>
      <c r="G513" s="15">
        <f>IFERROR(VLOOKUP(A513,'Fichier source CGECP'!$A$1:$F$1259,1,FALSE),"")</f>
        <v>5775</v>
      </c>
      <c r="H513" s="15" t="str">
        <f>IFERROR(VLOOKUP(A513,'Fichier source CGECP'!$A$1:$F$1259,2,FALSE),"")</f>
        <v>CGECP</v>
      </c>
      <c r="I513" s="38">
        <f>IFERROR(VLOOKUP(A513,'Fichier source CGECP'!$A$1:$F$1259,3,FALSE),"")</f>
        <v>43811</v>
      </c>
      <c r="J513" s="15" t="str">
        <f>IFERROR(VLOOKUP(A513,'Fichier source CGECP'!$A$1:$F$1259,4,FALSE),"")</f>
        <v>DECHETS INDUSTRIELS BANALS</v>
      </c>
      <c r="K513" s="15" t="str">
        <f>IFERROR(VLOOKUP(A513,'Fichier source CGECP'!$A$1:$F$1259,5,FALSE),"")</f>
        <v>DECHETS INDUSTRIELS BANALS</v>
      </c>
      <c r="L513" s="33">
        <f>IFERROR(IF(COUNTIFS($A$3:$A512,$A513,$B$3:$B512,$B513,$C$3:$C512,$C513,$D$3:$D512,$D513,$E$3:$E512,$E513,$F$3:$F512,$F513)&gt;0,"",VLOOKUP(A513,'Fichier source CGECP'!$A$1:$F$1259,6,FALSE)),"")</f>
        <v>3.44</v>
      </c>
      <c r="M513" s="36">
        <f t="shared" si="40"/>
        <v>-2.798</v>
      </c>
      <c r="N513" s="35" t="str">
        <f t="shared" si="36"/>
        <v>Ok</v>
      </c>
      <c r="O513" s="35" t="str">
        <f t="shared" si="37"/>
        <v>Ok</v>
      </c>
      <c r="P513" s="35" t="str">
        <f t="shared" si="38"/>
        <v>Ecart</v>
      </c>
      <c r="Q513" s="35" t="str">
        <f t="shared" si="39"/>
        <v>Ecart</v>
      </c>
    </row>
    <row r="514" spans="1:17" ht="15.75" hidden="1" customHeight="1" x14ac:dyDescent="0.25">
      <c r="A514" s="12">
        <f>IFERROR(VLOOKUP('Requête 052'!$A513,'Requête 052'!$A$1:$F$2000,1,FALSE),"")</f>
        <v>5777</v>
      </c>
      <c r="B514" s="5" t="str">
        <f>IFERROR(VLOOKUP('Requête 052'!$A513,'Requête 052'!$A$1:$F$2000,2,FALSE),"")</f>
        <v>CGECP ST OUEN L AUMONE TDI</v>
      </c>
      <c r="C514" s="14">
        <f>IFERROR(VLOOKUP('Requête 052'!$A513,'Requête 052'!$A$1:$F$2000,3,FALSE),"")</f>
        <v>43811</v>
      </c>
      <c r="D514" s="5" t="str">
        <f>IFERROR(VLOOKUP('Requête 052'!$A513,'Requête 052'!$A$1:$F$2000,4,FALSE),"")</f>
        <v>CARTONS</v>
      </c>
      <c r="E514" s="5" t="str">
        <f>IFERROR(VLOOKUP('Requête 052'!$A513,'Requête 052'!$A$1:$F$2000,5,FALSE),"")</f>
        <v>CARTONS</v>
      </c>
      <c r="F514" s="5">
        <f>IFERROR(VLOOKUP('Requête 052'!$A513,'Requête 052'!$A$1:$F$2000,6,FALSE),"")</f>
        <v>3.64</v>
      </c>
      <c r="G514" s="15">
        <f>IFERROR(VLOOKUP(A514,'Fichier source CGECP'!$A$1:$F$1259,1,FALSE),"")</f>
        <v>5777</v>
      </c>
      <c r="H514" s="15" t="str">
        <f>IFERROR(VLOOKUP(A514,'Fichier source CGECP'!$A$1:$F$1259,2,FALSE),"")</f>
        <v>CGECP</v>
      </c>
      <c r="I514" s="38">
        <f>IFERROR(VLOOKUP(A514,'Fichier source CGECP'!$A$1:$F$1259,3,FALSE),"")</f>
        <v>43811</v>
      </c>
      <c r="J514" s="15" t="str">
        <f>IFERROR(VLOOKUP(A514,'Fichier source CGECP'!$A$1:$F$1259,4,FALSE),"")</f>
        <v>CARTONS ET SACHES PLAST - 1.04.00</v>
      </c>
      <c r="K514" s="15" t="str">
        <f>IFERROR(VLOOKUP(A514,'Fichier source CGECP'!$A$1:$F$1259,5,FALSE),"")</f>
        <v>CARTONS ET SACHES PLAST - 1.04.00</v>
      </c>
      <c r="L514" s="33">
        <f>IFERROR(IF(COUNTIFS($A$3:$A513,$A514,$B$3:$B513,$B514,$C$3:$C513,$C514,$D$3:$D513,$D514,$E$3:$E513,$E514,$F$3:$F513,$F514)&gt;0,"",VLOOKUP(A514,'Fichier source CGECP'!$A$1:$F$1259,6,FALSE)),"")</f>
        <v>2.11</v>
      </c>
      <c r="M514" s="36">
        <f t="shared" si="40"/>
        <v>1.5300000000000002</v>
      </c>
      <c r="N514" s="35" t="str">
        <f t="shared" si="36"/>
        <v>Ok</v>
      </c>
      <c r="O514" s="35" t="str">
        <f t="shared" si="37"/>
        <v>Ecart</v>
      </c>
      <c r="P514" s="35" t="str">
        <f t="shared" si="38"/>
        <v>Ok</v>
      </c>
      <c r="Q514" s="35" t="str">
        <f t="shared" si="39"/>
        <v>Ecart</v>
      </c>
    </row>
    <row r="515" spans="1:17" ht="15.75" hidden="1" customHeight="1" x14ac:dyDescent="0.25">
      <c r="A515" s="12">
        <f>IFERROR(VLOOKUP('Requête 052'!$A514,'Requête 052'!$A$1:$F$2000,1,FALSE),"")</f>
        <v>5796</v>
      </c>
      <c r="B515" s="5" t="str">
        <f>IFERROR(VLOOKUP('Requête 052'!$A514,'Requête 052'!$A$1:$F$2000,2,FALSE),"")</f>
        <v>CGECP ST OUEN L AUMONE TDI</v>
      </c>
      <c r="C515" s="14">
        <f>IFERROR(VLOOKUP('Requête 052'!$A514,'Requête 052'!$A$1:$F$2000,3,FALSE),"")</f>
        <v>43811</v>
      </c>
      <c r="D515" s="5" t="str">
        <f>IFERROR(VLOOKUP('Requête 052'!$A514,'Requête 052'!$A$1:$F$2000,4,FALSE),"")</f>
        <v>BOIS B BRUT</v>
      </c>
      <c r="E515" s="5" t="str">
        <f>IFERROR(VLOOKUP('Requête 052'!$A514,'Requête 052'!$A$1:$F$2000,5,FALSE),"")</f>
        <v>BOIS B BRUT</v>
      </c>
      <c r="F515" s="5">
        <f>IFERROR(VLOOKUP('Requête 052'!$A514,'Requête 052'!$A$1:$F$2000,6,FALSE),"")</f>
        <v>0.1</v>
      </c>
      <c r="G515" s="15">
        <f>IFERROR(VLOOKUP(A515,'Fichier source CGECP'!$A$1:$F$1259,1,FALSE),"")</f>
        <v>5796</v>
      </c>
      <c r="H515" s="15" t="str">
        <f>IFERROR(VLOOKUP(A515,'Fichier source CGECP'!$A$1:$F$1259,2,FALSE),"")</f>
        <v>CGECP</v>
      </c>
      <c r="I515" s="38">
        <f>IFERROR(VLOOKUP(A515,'Fichier source CGECP'!$A$1:$F$1259,3,FALSE),"")</f>
        <v>43811</v>
      </c>
      <c r="J515" s="15" t="str">
        <f>IFERROR(VLOOKUP(A515,'Fichier source CGECP'!$A$1:$F$1259,4,FALSE),"")</f>
        <v>CARTONS ET SACHES PLAST - 1.04.00</v>
      </c>
      <c r="K515" s="15" t="str">
        <f>IFERROR(VLOOKUP(A515,'Fichier source CGECP'!$A$1:$F$1259,5,FALSE),"")</f>
        <v>CARTONS ET SACHES PLAST - 1.04.00</v>
      </c>
      <c r="L515" s="33">
        <f>IFERROR(IF(COUNTIFS($A$3:$A514,$A515,$B$3:$B514,$B515,$C$3:$C514,$C515,$D$3:$D514,$D515,$E$3:$E514,$E515,$F$3:$F514,$F515)&gt;0,"",VLOOKUP(A515,'Fichier source CGECP'!$A$1:$F$1259,6,FALSE)),"")</f>
        <v>9.7000000000000003E-2</v>
      </c>
      <c r="M515" s="36">
        <f t="shared" si="40"/>
        <v>3.0000000000000027E-3</v>
      </c>
      <c r="N515" s="35" t="str">
        <f t="shared" si="36"/>
        <v>Ok</v>
      </c>
      <c r="O515" s="35" t="str">
        <f t="shared" si="37"/>
        <v>Ecart</v>
      </c>
      <c r="P515" s="35" t="str">
        <f t="shared" si="38"/>
        <v>Ok</v>
      </c>
      <c r="Q515" s="35" t="str">
        <f t="shared" si="39"/>
        <v>Ecart</v>
      </c>
    </row>
    <row r="516" spans="1:17" ht="15.75" hidden="1" customHeight="1" x14ac:dyDescent="0.25">
      <c r="A516" s="12">
        <f>IFERROR(VLOOKUP('Requête 052'!$A515,'Requête 052'!$A$1:$F$2000,1,FALSE),"")</f>
        <v>5813</v>
      </c>
      <c r="B516" s="5" t="str">
        <f>IFERROR(VLOOKUP('Requête 052'!$A515,'Requête 052'!$A$1:$F$2000,2,FALSE),"")</f>
        <v>CGECP ST OUEN L AUMONE TDI</v>
      </c>
      <c r="C516" s="14">
        <f>IFERROR(VLOOKUP('Requête 052'!$A515,'Requête 052'!$A$1:$F$2000,3,FALSE),"")</f>
        <v>43811</v>
      </c>
      <c r="D516" s="5" t="str">
        <f>IFERROR(VLOOKUP('Requête 052'!$A515,'Requête 052'!$A$1:$F$2000,4,FALSE),"")</f>
        <v>ENCOMBRANTS</v>
      </c>
      <c r="E516" s="5" t="str">
        <f>IFERROR(VLOOKUP('Requête 052'!$A515,'Requête 052'!$A$1:$F$2000,5,FALSE),"")</f>
        <v>ENCOMBRANTS</v>
      </c>
      <c r="F516" s="5">
        <f>IFERROR(VLOOKUP('Requête 052'!$A515,'Requête 052'!$A$1:$F$2000,6,FALSE),"")</f>
        <v>0.12</v>
      </c>
      <c r="G516" s="15" t="str">
        <f>IFERROR(VLOOKUP(A516,'Fichier source CGECP'!$A$1:$F$1259,1,FALSE),"")</f>
        <v/>
      </c>
      <c r="H516" s="15" t="str">
        <f>IFERROR(VLOOKUP(A516,'Fichier source CGECP'!$A$1:$F$1259,2,FALSE),"")</f>
        <v/>
      </c>
      <c r="I516" s="38" t="str">
        <f>IFERROR(VLOOKUP(A516,'Fichier source CGECP'!$A$1:$F$1259,3,FALSE),"")</f>
        <v/>
      </c>
      <c r="J516" s="15" t="str">
        <f>IFERROR(VLOOKUP(A516,'Fichier source CGECP'!$A$1:$F$1259,4,FALSE),"")</f>
        <v/>
      </c>
      <c r="K516" s="15" t="str">
        <f>IFERROR(VLOOKUP(A516,'Fichier source CGECP'!$A$1:$F$1259,5,FALSE),"")</f>
        <v/>
      </c>
      <c r="L516" s="33" t="str">
        <f>IFERROR(IF(COUNTIFS($A$3:$A515,$A516,$B$3:$B515,$B516,$C$3:$C515,$C516,$D$3:$D515,$D516,$E$3:$E515,$E516,$F$3:$F515,$F516)&gt;0,"",VLOOKUP(A516,'Fichier source CGECP'!$A$1:$F$1259,6,FALSE)),"")</f>
        <v/>
      </c>
      <c r="M516" s="36" t="str">
        <f t="shared" si="40"/>
        <v/>
      </c>
      <c r="N516" s="35" t="str">
        <f t="shared" ref="N516:N579" si="41">IFERROR(IF(SEARCH(H516,B516,1),"Ok","Ecart"),"")</f>
        <v>Ok</v>
      </c>
      <c r="O516" s="35" t="str">
        <f t="shared" ref="O516:O579" si="42">IFERROR(IF(E516=K516,"Ok","Ecart"),"")</f>
        <v>Ecart</v>
      </c>
      <c r="P516" s="35" t="str">
        <f t="shared" ref="P516:P579" si="43">IFERROR(IF(M516&gt;=0,"Ok","Ecart"),"")</f>
        <v>Ok</v>
      </c>
      <c r="Q516" s="35" t="str">
        <f t="shared" ref="Q516:Q579" si="44">IFERROR(IF(OR(P516="Ecart",O516="Ecart",N516="Ecart"),"Ecart","Ok"),"")</f>
        <v>Ecart</v>
      </c>
    </row>
    <row r="517" spans="1:17" ht="15.75" hidden="1" customHeight="1" x14ac:dyDescent="0.25">
      <c r="A517" s="12">
        <f>IFERROR(VLOOKUP('Requête 052'!$A516,'Requête 052'!$A$1:$F$2000,1,FALSE),"")</f>
        <v>5837</v>
      </c>
      <c r="B517" s="5" t="str">
        <f>IFERROR(VLOOKUP('Requête 052'!$A516,'Requête 052'!$A$1:$F$2000,2,FALSE),"")</f>
        <v>CGECP ST OUEN L AUMONE UVEND</v>
      </c>
      <c r="C517" s="14">
        <f>IFERROR(VLOOKUP('Requête 052'!$A516,'Requête 052'!$A$1:$F$2000,3,FALSE),"")</f>
        <v>43811</v>
      </c>
      <c r="D517" s="5" t="str">
        <f>IFERROR(VLOOKUP('Requête 052'!$A516,'Requête 052'!$A$1:$F$2000,4,FALSE),"")</f>
        <v>REFUS DE TRI</v>
      </c>
      <c r="E517" s="5" t="str">
        <f>IFERROR(VLOOKUP('Requête 052'!$A516,'Requête 052'!$A$1:$F$2000,5,FALSE),"")</f>
        <v>REFUS DE TRI</v>
      </c>
      <c r="F517" s="5">
        <f>IFERROR(VLOOKUP('Requête 052'!$A516,'Requête 052'!$A$1:$F$2000,6,FALSE),"")</f>
        <v>6.64</v>
      </c>
      <c r="G517" s="15" t="str">
        <f>IFERROR(VLOOKUP(A517,'Fichier source CGECP'!$A$1:$F$1259,1,FALSE),"")</f>
        <v/>
      </c>
      <c r="H517" s="15" t="str">
        <f>IFERROR(VLOOKUP(A517,'Fichier source CGECP'!$A$1:$F$1259,2,FALSE),"")</f>
        <v/>
      </c>
      <c r="I517" s="38" t="str">
        <f>IFERROR(VLOOKUP(A517,'Fichier source CGECP'!$A$1:$F$1259,3,FALSE),"")</f>
        <v/>
      </c>
      <c r="J517" s="15" t="str">
        <f>IFERROR(VLOOKUP(A517,'Fichier source CGECP'!$A$1:$F$1259,4,FALSE),"")</f>
        <v/>
      </c>
      <c r="K517" s="15" t="str">
        <f>IFERROR(VLOOKUP(A517,'Fichier source CGECP'!$A$1:$F$1259,5,FALSE),"")</f>
        <v/>
      </c>
      <c r="L517" s="33" t="str">
        <f>IFERROR(IF(COUNTIFS($A$3:$A516,$A517,$B$3:$B516,$B517,$C$3:$C516,$C517,$D$3:$D516,$D517,$E$3:$E516,$E517,$F$3:$F516,$F517)&gt;0,"",VLOOKUP(A517,'Fichier source CGECP'!$A$1:$F$1259,6,FALSE)),"")</f>
        <v/>
      </c>
      <c r="M517" s="36" t="str">
        <f t="shared" si="40"/>
        <v/>
      </c>
      <c r="N517" s="35" t="str">
        <f t="shared" si="41"/>
        <v>Ok</v>
      </c>
      <c r="O517" s="35" t="str">
        <f t="shared" si="42"/>
        <v>Ecart</v>
      </c>
      <c r="P517" s="35" t="str">
        <f t="shared" si="43"/>
        <v>Ok</v>
      </c>
      <c r="Q517" s="35" t="str">
        <f t="shared" si="44"/>
        <v>Ecart</v>
      </c>
    </row>
    <row r="518" spans="1:17" ht="15.75" hidden="1" customHeight="1" x14ac:dyDescent="0.25">
      <c r="A518" s="12">
        <f>IFERROR(VLOOKUP('Requête 052'!$A517,'Requête 052'!$A$1:$F$2000,1,FALSE),"")</f>
        <v>5851</v>
      </c>
      <c r="B518" s="5" t="str">
        <f>IFERROR(VLOOKUP('Requête 052'!$A517,'Requête 052'!$A$1:$F$2000,2,FALSE),"")</f>
        <v>CGECP ST OUEN L AUMONE TDI</v>
      </c>
      <c r="C518" s="14">
        <f>IFERROR(VLOOKUP('Requête 052'!$A517,'Requête 052'!$A$1:$F$2000,3,FALSE),"")</f>
        <v>43811</v>
      </c>
      <c r="D518" s="5" t="str">
        <f>IFERROR(VLOOKUP('Requête 052'!$A517,'Requête 052'!$A$1:$F$2000,4,FALSE),"")</f>
        <v>MATIERE VALO EN MELANGE</v>
      </c>
      <c r="E518" s="5" t="str">
        <f>IFERROR(VLOOKUP('Requête 052'!$A517,'Requête 052'!$A$1:$F$2000,5,FALSE),"")</f>
        <v>MATIERE VALO EN MELANGE</v>
      </c>
      <c r="F518" s="5">
        <f>IFERROR(VLOOKUP('Requête 052'!$A517,'Requête 052'!$A$1:$F$2000,6,FALSE),"")</f>
        <v>4.24</v>
      </c>
      <c r="G518" s="15">
        <f>IFERROR(VLOOKUP(A518,'Fichier source CGECP'!$A$1:$F$1259,1,FALSE),"")</f>
        <v>5851</v>
      </c>
      <c r="H518" s="15" t="str">
        <f>IFERROR(VLOOKUP(A518,'Fichier source CGECP'!$A$1:$F$1259,2,FALSE),"")</f>
        <v>CGECP</v>
      </c>
      <c r="I518" s="46">
        <f>IFERROR(VLOOKUP(A518,'Fichier source CGECP'!$A$1:$F$1259,3,FALSE),"")</f>
        <v>43811</v>
      </c>
      <c r="J518" s="15" t="str">
        <f>IFERROR(VLOOKUP(A518,'Fichier source CGECP'!$A$1:$F$1259,4,FALSE),"")</f>
        <v>MATIERE VALO EN MELANGE</v>
      </c>
      <c r="K518" s="15" t="str">
        <f>IFERROR(VLOOKUP(A518,'Fichier source CGECP'!$A$1:$F$1259,5,FALSE),"")</f>
        <v>MATIERE VALO EN MELANGE</v>
      </c>
      <c r="L518" s="33">
        <f>IFERROR(IF(COUNTIFS($A$3:$A517,$A518,$B$3:$B517,$B518,$C$3:$C517,$C518,$D$3:$D517,$D518,$E$3:$E517,$E518,$F$3:$F517,$F518)&gt;0,"",VLOOKUP(A518,'Fichier source CGECP'!$A$1:$F$1259,6,FALSE)),"")</f>
        <v>2.72</v>
      </c>
      <c r="M518" s="36">
        <f t="shared" si="40"/>
        <v>1.52</v>
      </c>
      <c r="N518" s="35" t="str">
        <f t="shared" si="41"/>
        <v>Ok</v>
      </c>
      <c r="O518" s="35" t="str">
        <f t="shared" si="42"/>
        <v>Ok</v>
      </c>
      <c r="P518" s="35" t="str">
        <f t="shared" si="43"/>
        <v>Ok</v>
      </c>
      <c r="Q518" s="35" t="str">
        <f t="shared" si="44"/>
        <v>Ok</v>
      </c>
    </row>
    <row r="519" spans="1:17" ht="15.75" hidden="1" customHeight="1" x14ac:dyDescent="0.25">
      <c r="A519" s="12">
        <f>IFERROR(VLOOKUP('Requête 052'!$A518,'Requête 052'!$A$1:$F$2000,1,FALSE),"")</f>
        <v>5854</v>
      </c>
      <c r="B519" s="5" t="str">
        <f>IFERROR(VLOOKUP('Requête 052'!$A518,'Requête 052'!$A$1:$F$2000,2,FALSE),"")</f>
        <v>CGECP ST OUEN L AUMONE TDI</v>
      </c>
      <c r="C519" s="14">
        <f>IFERROR(VLOOKUP('Requête 052'!$A518,'Requête 052'!$A$1:$F$2000,3,FALSE),"")</f>
        <v>43811</v>
      </c>
      <c r="D519" s="5" t="str">
        <f>IFERROR(VLOOKUP('Requête 052'!$A518,'Requête 052'!$A$1:$F$2000,4,FALSE),"")</f>
        <v>ENCOMBRANTS</v>
      </c>
      <c r="E519" s="5" t="str">
        <f>IFERROR(VLOOKUP('Requête 052'!$A518,'Requête 052'!$A$1:$F$2000,5,FALSE),"")</f>
        <v>ENCOMBRANTS</v>
      </c>
      <c r="F519" s="5">
        <f>IFERROR(VLOOKUP('Requête 052'!$A518,'Requête 052'!$A$1:$F$2000,6,FALSE),"")</f>
        <v>5.0599999999999996</v>
      </c>
      <c r="G519" s="15" t="str">
        <f>IFERROR(VLOOKUP(A519,'Fichier source CGECP'!$A$1:$F$1259,1,FALSE),"")</f>
        <v/>
      </c>
      <c r="H519" s="15" t="str">
        <f>IFERROR(VLOOKUP(A519,'Fichier source CGECP'!$A$1:$F$1259,2,FALSE),"")</f>
        <v/>
      </c>
      <c r="I519" s="38" t="str">
        <f>IFERROR(VLOOKUP(A519,'Fichier source CGECP'!$A$1:$F$1259,3,FALSE),"")</f>
        <v/>
      </c>
      <c r="J519" s="15" t="str">
        <f>IFERROR(VLOOKUP(A519,'Fichier source CGECP'!$A$1:$F$1259,4,FALSE),"")</f>
        <v/>
      </c>
      <c r="K519" s="15" t="str">
        <f>IFERROR(VLOOKUP(A519,'Fichier source CGECP'!$A$1:$F$1259,5,FALSE),"")</f>
        <v/>
      </c>
      <c r="L519" s="33" t="str">
        <f>IFERROR(IF(COUNTIFS($A$3:$A518,$A519,$B$3:$B518,$B519,$C$3:$C518,$C519,$D$3:$D518,$D519,$E$3:$E518,$E519,$F$3:$F518,$F519)&gt;0,"",VLOOKUP(A519,'Fichier source CGECP'!$A$1:$F$1259,6,FALSE)),"")</f>
        <v/>
      </c>
      <c r="M519" s="36" t="str">
        <f t="shared" si="40"/>
        <v/>
      </c>
      <c r="N519" s="35" t="str">
        <f t="shared" si="41"/>
        <v>Ok</v>
      </c>
      <c r="O519" s="35" t="str">
        <f t="shared" si="42"/>
        <v>Ecart</v>
      </c>
      <c r="P519" s="35" t="str">
        <f t="shared" si="43"/>
        <v>Ok</v>
      </c>
      <c r="Q519" s="35" t="str">
        <f t="shared" si="44"/>
        <v>Ecart</v>
      </c>
    </row>
    <row r="520" spans="1:17" ht="15.75" hidden="1" customHeight="1" x14ac:dyDescent="0.25">
      <c r="A520" s="12">
        <f>IFERROR(VLOOKUP('Requête 052'!$A518,'Requête 052'!$A$1:$F$2000,1,FALSE),"")</f>
        <v>5854</v>
      </c>
      <c r="B520" s="12" t="str">
        <f>IFERROR(VLOOKUP('Requête 052'!$A518,'Requête 052'!$A$1:$F$2000,2,FALSE),"")</f>
        <v>CGECP ST OUEN L AUMONE TDI</v>
      </c>
      <c r="C520" s="14">
        <f>IFERROR(VLOOKUP('Requête 052'!$A518,'Requête 052'!$A$1:$F$2000,3,FALSE),"")</f>
        <v>43811</v>
      </c>
      <c r="D520" s="12" t="str">
        <f>IFERROR(VLOOKUP('Requête 052'!$A518,'Requête 052'!$A$1:$F$2000,4,FALSE),"")</f>
        <v>ENCOMBRANTS</v>
      </c>
      <c r="E520" s="12" t="str">
        <f>IFERROR(VLOOKUP('Requête 052'!$A518,'Requête 052'!$A$1:$F$2000,5,FALSE),"")</f>
        <v>ENCOMBRANTS</v>
      </c>
      <c r="F520" s="16">
        <f>IFERROR(VLOOKUP('Requête 052'!$A518,'Requête 052'!$A$1:$F$2000,6,FALSE),"")</f>
        <v>5.0599999999999996</v>
      </c>
      <c r="G520" s="15" t="str">
        <f>IFERROR(VLOOKUP(A520,'Fichier source CGECP'!$A$1:$F$1259,1,FALSE),"")</f>
        <v/>
      </c>
      <c r="H520" s="15" t="str">
        <f>IFERROR(VLOOKUP(A520,'Fichier source CGECP'!$A$1:$F$1259,2,FALSE),"")</f>
        <v/>
      </c>
      <c r="I520" s="38" t="str">
        <f>IFERROR(VLOOKUP(A520,'Fichier source CGECP'!$A$1:$F$1259,3,FALSE),"")</f>
        <v/>
      </c>
      <c r="J520" s="15" t="str">
        <f>IFERROR(VLOOKUP(A520,'Fichier source CGECP'!$A$1:$F$1259,4,FALSE),"")</f>
        <v/>
      </c>
      <c r="K520" s="15" t="str">
        <f>IFERROR(VLOOKUP(A520,'Fichier source CGECP'!$A$1:$F$1259,5,FALSE),"")</f>
        <v/>
      </c>
      <c r="L520" s="33" t="str">
        <f>IFERROR(IF(COUNTIFS($A$3:$A519,$A520,$B$3:$B519,$B520,$C$3:$C519,$C520,$D$3:$D519,$D520,$E$3:$E519,$E520,$F$3:$F519,$F520)&gt;0,"",VLOOKUP(A520,'Fichier source CGECP'!$A$1:$F$1259,6,FALSE)),"")</f>
        <v/>
      </c>
      <c r="M520" s="36" t="str">
        <f t="shared" si="40"/>
        <v/>
      </c>
      <c r="N520" s="35" t="str">
        <f t="shared" si="41"/>
        <v>Ok</v>
      </c>
      <c r="O520" s="35" t="str">
        <f t="shared" si="42"/>
        <v>Ecart</v>
      </c>
      <c r="P520" s="35" t="str">
        <f t="shared" si="43"/>
        <v>Ok</v>
      </c>
      <c r="Q520" s="35" t="str">
        <f t="shared" si="44"/>
        <v>Ecart</v>
      </c>
    </row>
    <row r="521" spans="1:17" ht="15.75" hidden="1" customHeight="1" x14ac:dyDescent="0.25">
      <c r="A521" s="12">
        <f>IFERROR(VLOOKUP('Requête 052'!$A520,'Requête 052'!$A$1:$F$2000,1,FALSE),"")</f>
        <v>5880</v>
      </c>
      <c r="B521" s="5" t="str">
        <f>IFERROR(VLOOKUP('Requête 052'!$A520,'Requête 052'!$A$1:$F$2000,2,FALSE),"")</f>
        <v>CGECP ST OUEN L AUMONE UVEND</v>
      </c>
      <c r="C521" s="14">
        <f>IFERROR(VLOOKUP('Requête 052'!$A520,'Requête 052'!$A$1:$F$2000,3,FALSE),"")</f>
        <v>43812</v>
      </c>
      <c r="D521" s="5" t="str">
        <f>IFERROR(VLOOKUP('Requête 052'!$A520,'Requête 052'!$A$1:$F$2000,4,FALSE),"")</f>
        <v>DECHETS INDUSTRIELS BANALS</v>
      </c>
      <c r="E521" s="5" t="str">
        <f>IFERROR(VLOOKUP('Requête 052'!$A520,'Requête 052'!$A$1:$F$2000,5,FALSE),"")</f>
        <v>DECHETS INDUSTRIELS BANALS</v>
      </c>
      <c r="F521" s="5">
        <f>IFERROR(VLOOKUP('Requête 052'!$A520,'Requête 052'!$A$1:$F$2000,6,FALSE),"")</f>
        <v>4.3</v>
      </c>
      <c r="G521" s="15">
        <f>IFERROR(VLOOKUP(A521,'Fichier source CGECP'!$A$1:$F$1259,1,FALSE),"")</f>
        <v>5880</v>
      </c>
      <c r="H521" s="15" t="str">
        <f>IFERROR(VLOOKUP(A521,'Fichier source CGECP'!$A$1:$F$1259,2,FALSE),"")</f>
        <v>CGECP</v>
      </c>
      <c r="I521" s="38">
        <f>IFERROR(VLOOKUP(A521,'Fichier source CGECP'!$A$1:$F$1259,3,FALSE),"")</f>
        <v>43812</v>
      </c>
      <c r="J521" s="15" t="str">
        <f>IFERROR(VLOOKUP(A521,'Fichier source CGECP'!$A$1:$F$1259,4,FALSE),"")</f>
        <v>BOIS B BRUT</v>
      </c>
      <c r="K521" s="15" t="str">
        <f>IFERROR(VLOOKUP(A521,'Fichier source CGECP'!$A$1:$F$1259,5,FALSE),"")</f>
        <v>BOIS B BRUT</v>
      </c>
      <c r="L521" s="33">
        <f>IFERROR(IF(COUNTIFS($A$3:$A520,$A521,$B$3:$B520,$B521,$C$3:$C520,$C521,$D$3:$D520,$D521,$E$3:$E520,$E521,$F$3:$F520,$F521)&gt;0,"",VLOOKUP(A521,'Fichier source CGECP'!$A$1:$F$1259,6,FALSE)),"")</f>
        <v>4.3600000000000003</v>
      </c>
      <c r="M521" s="36">
        <f t="shared" si="40"/>
        <v>-6.0000000000000497E-2</v>
      </c>
      <c r="N521" s="35" t="str">
        <f t="shared" si="41"/>
        <v>Ok</v>
      </c>
      <c r="O521" s="35" t="str">
        <f t="shared" si="42"/>
        <v>Ecart</v>
      </c>
      <c r="P521" s="35" t="str">
        <f t="shared" si="43"/>
        <v>Ecart</v>
      </c>
      <c r="Q521" s="35" t="str">
        <f t="shared" si="44"/>
        <v>Ecart</v>
      </c>
    </row>
    <row r="522" spans="1:17" ht="15.75" hidden="1" customHeight="1" x14ac:dyDescent="0.25">
      <c r="A522" s="12">
        <f>IFERROR(VLOOKUP('Requête 052'!$A521,'Requête 052'!$A$1:$F$2000,1,FALSE),"")</f>
        <v>5881</v>
      </c>
      <c r="B522" s="5" t="str">
        <f>IFERROR(VLOOKUP('Requête 052'!$A521,'Requête 052'!$A$1:$F$2000,2,FALSE),"")</f>
        <v>CGECP ST OUEN L AUMONE UVEND</v>
      </c>
      <c r="C522" s="14">
        <f>IFERROR(VLOOKUP('Requête 052'!$A521,'Requête 052'!$A$1:$F$2000,3,FALSE),"")</f>
        <v>43812</v>
      </c>
      <c r="D522" s="5" t="str">
        <f>IFERROR(VLOOKUP('Requête 052'!$A521,'Requête 052'!$A$1:$F$2000,4,FALSE),"")</f>
        <v>REFUS DE TRI</v>
      </c>
      <c r="E522" s="5" t="str">
        <f>IFERROR(VLOOKUP('Requête 052'!$A521,'Requête 052'!$A$1:$F$2000,5,FALSE),"")</f>
        <v>REFUS DE TRI</v>
      </c>
      <c r="F522" s="5">
        <f>IFERROR(VLOOKUP('Requête 052'!$A521,'Requête 052'!$A$1:$F$2000,6,FALSE),"")</f>
        <v>3.64</v>
      </c>
      <c r="G522" s="15" t="str">
        <f>IFERROR(VLOOKUP(A522,'Fichier source CGECP'!$A$1:$F$1259,1,FALSE),"")</f>
        <v/>
      </c>
      <c r="H522" s="15" t="str">
        <f>IFERROR(VLOOKUP(A522,'Fichier source CGECP'!$A$1:$F$1259,2,FALSE),"")</f>
        <v/>
      </c>
      <c r="I522" s="38" t="str">
        <f>IFERROR(VLOOKUP(A522,'Fichier source CGECP'!$A$1:$F$1259,3,FALSE),"")</f>
        <v/>
      </c>
      <c r="J522" s="15" t="str">
        <f>IFERROR(VLOOKUP(A522,'Fichier source CGECP'!$A$1:$F$1259,4,FALSE),"")</f>
        <v/>
      </c>
      <c r="K522" s="15" t="str">
        <f>IFERROR(VLOOKUP(A522,'Fichier source CGECP'!$A$1:$F$1259,5,FALSE),"")</f>
        <v/>
      </c>
      <c r="L522" s="33" t="str">
        <f>IFERROR(IF(COUNTIFS($A$3:$A521,$A522,$B$3:$B521,$B522,$C$3:$C521,$C522,$D$3:$D521,$D522,$E$3:$E521,$E522,$F$3:$F521,$F522)&gt;0,"",VLOOKUP(A522,'Fichier source CGECP'!$A$1:$F$1259,6,FALSE)),"")</f>
        <v/>
      </c>
      <c r="M522" s="36" t="str">
        <f t="shared" si="40"/>
        <v/>
      </c>
      <c r="N522" s="35" t="str">
        <f t="shared" si="41"/>
        <v>Ok</v>
      </c>
      <c r="O522" s="35" t="str">
        <f t="shared" si="42"/>
        <v>Ecart</v>
      </c>
      <c r="P522" s="35" t="str">
        <f t="shared" si="43"/>
        <v>Ok</v>
      </c>
      <c r="Q522" s="35" t="str">
        <f t="shared" si="44"/>
        <v>Ecart</v>
      </c>
    </row>
    <row r="523" spans="1:17" ht="15.75" hidden="1" customHeight="1" x14ac:dyDescent="0.25">
      <c r="A523" s="12">
        <f>IFERROR(VLOOKUP('Requête 052'!$A522,'Requête 052'!$A$1:$F$2000,1,FALSE),"")</f>
        <v>5885</v>
      </c>
      <c r="B523" s="5" t="str">
        <f>IFERROR(VLOOKUP('Requête 052'!$A522,'Requête 052'!$A$1:$F$2000,2,FALSE),"")</f>
        <v>CGECP ST OUEN L AUMONE TDI</v>
      </c>
      <c r="C523" s="14">
        <f>IFERROR(VLOOKUP('Requête 052'!$A522,'Requête 052'!$A$1:$F$2000,3,FALSE),"")</f>
        <v>43812</v>
      </c>
      <c r="D523" s="5" t="str">
        <f>IFERROR(VLOOKUP('Requête 052'!$A522,'Requête 052'!$A$1:$F$2000,4,FALSE),"")</f>
        <v>GRAVATS EN MELANGE</v>
      </c>
      <c r="E523" s="5" t="str">
        <f>IFERROR(VLOOKUP('Requête 052'!$A522,'Requête 052'!$A$1:$F$2000,5,FALSE),"")</f>
        <v>GRAVATS EN MELANGE</v>
      </c>
      <c r="F523" s="5">
        <f>IFERROR(VLOOKUP('Requête 052'!$A522,'Requête 052'!$A$1:$F$2000,6,FALSE),"")</f>
        <v>1.84</v>
      </c>
      <c r="G523" s="15" t="str">
        <f>IFERROR(VLOOKUP(A523,'Fichier source CGECP'!$A$1:$F$1259,1,FALSE),"")</f>
        <v/>
      </c>
      <c r="H523" s="15" t="str">
        <f>IFERROR(VLOOKUP(A523,'Fichier source CGECP'!$A$1:$F$1259,2,FALSE),"")</f>
        <v/>
      </c>
      <c r="I523" s="38" t="str">
        <f>IFERROR(VLOOKUP(A523,'Fichier source CGECP'!$A$1:$F$1259,3,FALSE),"")</f>
        <v/>
      </c>
      <c r="J523" s="15" t="str">
        <f>IFERROR(VLOOKUP(A523,'Fichier source CGECP'!$A$1:$F$1259,4,FALSE),"")</f>
        <v/>
      </c>
      <c r="K523" s="15" t="str">
        <f>IFERROR(VLOOKUP(A523,'Fichier source CGECP'!$A$1:$F$1259,5,FALSE),"")</f>
        <v/>
      </c>
      <c r="L523" s="33" t="str">
        <f>IFERROR(IF(COUNTIFS($A$3:$A522,$A523,$B$3:$B522,$B523,$C$3:$C522,$C523,$D$3:$D522,$D523,$E$3:$E522,$E523,$F$3:$F522,$F523)&gt;0,"",VLOOKUP(A523,'Fichier source CGECP'!$A$1:$F$1259,6,FALSE)),"")</f>
        <v/>
      </c>
      <c r="M523" s="36" t="str">
        <f t="shared" si="40"/>
        <v/>
      </c>
      <c r="N523" s="35" t="str">
        <f t="shared" si="41"/>
        <v>Ok</v>
      </c>
      <c r="O523" s="35" t="str">
        <f t="shared" si="42"/>
        <v>Ecart</v>
      </c>
      <c r="P523" s="35" t="str">
        <f t="shared" si="43"/>
        <v>Ok</v>
      </c>
      <c r="Q523" s="35" t="str">
        <f t="shared" si="44"/>
        <v>Ecart</v>
      </c>
    </row>
    <row r="524" spans="1:17" ht="15.75" hidden="1" customHeight="1" x14ac:dyDescent="0.25">
      <c r="A524" s="12">
        <f>IFERROR(VLOOKUP('Requête 052'!$A523,'Requête 052'!$A$1:$F$2000,1,FALSE),"")</f>
        <v>5886</v>
      </c>
      <c r="B524" s="5" t="str">
        <f>IFERROR(VLOOKUP('Requête 052'!$A523,'Requête 052'!$A$1:$F$2000,2,FALSE),"")</f>
        <v>CGECP ST OUEN L AUMONE UVEND</v>
      </c>
      <c r="C524" s="14">
        <f>IFERROR(VLOOKUP('Requête 052'!$A523,'Requête 052'!$A$1:$F$2000,3,FALSE),"")</f>
        <v>43812</v>
      </c>
      <c r="D524" s="5" t="str">
        <f>IFERROR(VLOOKUP('Requête 052'!$A523,'Requête 052'!$A$1:$F$2000,4,FALSE),"")</f>
        <v>REFUS DE TRI</v>
      </c>
      <c r="E524" s="5" t="str">
        <f>IFERROR(VLOOKUP('Requête 052'!$A523,'Requête 052'!$A$1:$F$2000,5,FALSE),"")</f>
        <v>REFUS DE TRI</v>
      </c>
      <c r="F524" s="5">
        <f>IFERROR(VLOOKUP('Requête 052'!$A523,'Requête 052'!$A$1:$F$2000,6,FALSE),"")</f>
        <v>3.48</v>
      </c>
      <c r="G524" s="15" t="str">
        <f>IFERROR(VLOOKUP(A524,'Fichier source CGECP'!$A$1:$F$1259,1,FALSE),"")</f>
        <v/>
      </c>
      <c r="H524" s="15" t="str">
        <f>IFERROR(VLOOKUP(A524,'Fichier source CGECP'!$A$1:$F$1259,2,FALSE),"")</f>
        <v/>
      </c>
      <c r="I524" s="38" t="str">
        <f>IFERROR(VLOOKUP(A524,'Fichier source CGECP'!$A$1:$F$1259,3,FALSE),"")</f>
        <v/>
      </c>
      <c r="J524" s="15" t="str">
        <f>IFERROR(VLOOKUP(A524,'Fichier source CGECP'!$A$1:$F$1259,4,FALSE),"")</f>
        <v/>
      </c>
      <c r="K524" s="15" t="str">
        <f>IFERROR(VLOOKUP(A524,'Fichier source CGECP'!$A$1:$F$1259,5,FALSE),"")</f>
        <v/>
      </c>
      <c r="L524" s="33" t="str">
        <f>IFERROR(IF(COUNTIFS($A$3:$A523,$A524,$B$3:$B523,$B524,$C$3:$C523,$C524,$D$3:$D523,$D524,$E$3:$E523,$E524,$F$3:$F523,$F524)&gt;0,"",VLOOKUP(A524,'Fichier source CGECP'!$A$1:$F$1259,6,FALSE)),"")</f>
        <v/>
      </c>
      <c r="M524" s="36" t="str">
        <f t="shared" si="40"/>
        <v/>
      </c>
      <c r="N524" s="35" t="str">
        <f t="shared" si="41"/>
        <v>Ok</v>
      </c>
      <c r="O524" s="35" t="str">
        <f t="shared" si="42"/>
        <v>Ecart</v>
      </c>
      <c r="P524" s="35" t="str">
        <f t="shared" si="43"/>
        <v>Ok</v>
      </c>
      <c r="Q524" s="35" t="str">
        <f t="shared" si="44"/>
        <v>Ecart</v>
      </c>
    </row>
    <row r="525" spans="1:17" ht="15.75" hidden="1" customHeight="1" x14ac:dyDescent="0.25">
      <c r="A525" s="12">
        <f>IFERROR(VLOOKUP('Requête 052'!$A524,'Requête 052'!$A$1:$F$2000,1,FALSE),"")</f>
        <v>5888</v>
      </c>
      <c r="B525" s="5" t="str">
        <f>IFERROR(VLOOKUP('Requête 052'!$A524,'Requête 052'!$A$1:$F$2000,2,FALSE),"")</f>
        <v>CGECP ST OUEN L AUMONE UVEND</v>
      </c>
      <c r="C525" s="14">
        <f>IFERROR(VLOOKUP('Requête 052'!$A524,'Requête 052'!$A$1:$F$2000,3,FALSE),"")</f>
        <v>43812</v>
      </c>
      <c r="D525" s="5" t="str">
        <f>IFERROR(VLOOKUP('Requête 052'!$A524,'Requête 052'!$A$1:$F$2000,4,FALSE),"")</f>
        <v>ORDURES MENAGERES</v>
      </c>
      <c r="E525" s="5" t="str">
        <f>IFERROR(VLOOKUP('Requête 052'!$A524,'Requête 052'!$A$1:$F$2000,5,FALSE),"")</f>
        <v>ORDURES MENAGERES</v>
      </c>
      <c r="F525" s="5">
        <f>IFERROR(VLOOKUP('Requête 052'!$A524,'Requête 052'!$A$1:$F$2000,6,FALSE),"")</f>
        <v>0.94799999999999995</v>
      </c>
      <c r="G525" s="15">
        <f>IFERROR(VLOOKUP(A525,'Fichier source CGECP'!$A$1:$F$1259,1,FALSE),"")</f>
        <v>5888</v>
      </c>
      <c r="H525" s="15" t="str">
        <f>IFERROR(VLOOKUP(A525,'Fichier source CGECP'!$A$1:$F$1259,2,FALSE),"")</f>
        <v>CGECP</v>
      </c>
      <c r="I525" s="38">
        <f>IFERROR(VLOOKUP(A525,'Fichier source CGECP'!$A$1:$F$1259,3,FALSE),"")</f>
        <v>43812</v>
      </c>
      <c r="J525" s="15">
        <f>IFERROR(VLOOKUP(A525,'Fichier source CGECP'!$A$1:$F$1259,4,FALSE),"")</f>
        <v>0</v>
      </c>
      <c r="K525" s="15" t="str">
        <f>IFERROR(VLOOKUP(A525,'Fichier source CGECP'!$A$1:$F$1259,5,FALSE),"")</f>
        <v>ORDURES MENAGERES</v>
      </c>
      <c r="L525" s="33">
        <f>IFERROR(IF(COUNTIFS($A$3:$A524,$A525,$B$3:$B524,$B525,$C$3:$C524,$C525,$D$3:$D524,$D525,$E$3:$E524,$E525,$F$3:$F524,$F525)&gt;0,"",VLOOKUP(A525,'Fichier source CGECP'!$A$1:$F$1259,6,FALSE)),"")</f>
        <v>1.1399999999999999</v>
      </c>
      <c r="M525" s="36">
        <f t="shared" si="40"/>
        <v>-0.19199999999999995</v>
      </c>
      <c r="N525" s="35" t="str">
        <f t="shared" si="41"/>
        <v>Ok</v>
      </c>
      <c r="O525" s="35" t="str">
        <f t="shared" si="42"/>
        <v>Ok</v>
      </c>
      <c r="P525" s="35" t="str">
        <f t="shared" si="43"/>
        <v>Ecart</v>
      </c>
      <c r="Q525" s="35" t="str">
        <f t="shared" si="44"/>
        <v>Ecart</v>
      </c>
    </row>
    <row r="526" spans="1:17" ht="15.75" hidden="1" customHeight="1" x14ac:dyDescent="0.25">
      <c r="A526" s="12">
        <f>IFERROR(VLOOKUP('Requête 052'!$A525,'Requête 052'!$A$1:$F$2000,1,FALSE),"")</f>
        <v>5889</v>
      </c>
      <c r="B526" s="5" t="str">
        <f>IFERROR(VLOOKUP('Requête 052'!$A525,'Requête 052'!$A$1:$F$2000,2,FALSE),"")</f>
        <v>CGECP ST OUEN L AUMONE TDI</v>
      </c>
      <c r="C526" s="14">
        <f>IFERROR(VLOOKUP('Requête 052'!$A525,'Requête 052'!$A$1:$F$2000,3,FALSE),"")</f>
        <v>43812</v>
      </c>
      <c r="D526" s="5" t="str">
        <f>IFERROR(VLOOKUP('Requête 052'!$A525,'Requête 052'!$A$1:$F$2000,4,FALSE),"")</f>
        <v>FERRAILLES A BROYER (FAB)</v>
      </c>
      <c r="E526" s="5" t="str">
        <f>IFERROR(VLOOKUP('Requête 052'!$A525,'Requête 052'!$A$1:$F$2000,5,FALSE),"")</f>
        <v>FERRAILLES A BROYER (FAB)</v>
      </c>
      <c r="F526" s="5">
        <f>IFERROR(VLOOKUP('Requête 052'!$A525,'Requête 052'!$A$1:$F$2000,6,FALSE),"")</f>
        <v>2.04</v>
      </c>
      <c r="G526" s="15" t="str">
        <f>IFERROR(VLOOKUP(A526,'Fichier source CGECP'!$A$1:$F$1259,1,FALSE),"")</f>
        <v/>
      </c>
      <c r="H526" s="15" t="str">
        <f>IFERROR(VLOOKUP(A526,'Fichier source CGECP'!$A$1:$F$1259,2,FALSE),"")</f>
        <v/>
      </c>
      <c r="I526" s="38" t="str">
        <f>IFERROR(VLOOKUP(A526,'Fichier source CGECP'!$A$1:$F$1259,3,FALSE),"")</f>
        <v/>
      </c>
      <c r="J526" s="15" t="str">
        <f>IFERROR(VLOOKUP(A526,'Fichier source CGECP'!$A$1:$F$1259,4,FALSE),"")</f>
        <v/>
      </c>
      <c r="K526" s="15" t="str">
        <f>IFERROR(VLOOKUP(A526,'Fichier source CGECP'!$A$1:$F$1259,5,FALSE),"")</f>
        <v/>
      </c>
      <c r="L526" s="33" t="str">
        <f>IFERROR(IF(COUNTIFS($A$3:$A525,$A526,$B$3:$B525,$B526,$C$3:$C525,$C526,$D$3:$D525,$D526,$E$3:$E525,$E526,$F$3:$F525,$F526)&gt;0,"",VLOOKUP(A526,'Fichier source CGECP'!$A$1:$F$1259,6,FALSE)),"")</f>
        <v/>
      </c>
      <c r="M526" s="36" t="str">
        <f t="shared" si="40"/>
        <v/>
      </c>
      <c r="N526" s="35" t="str">
        <f t="shared" si="41"/>
        <v>Ok</v>
      </c>
      <c r="O526" s="35" t="str">
        <f t="shared" si="42"/>
        <v>Ecart</v>
      </c>
      <c r="P526" s="35" t="str">
        <f t="shared" si="43"/>
        <v>Ok</v>
      </c>
      <c r="Q526" s="35" t="str">
        <f t="shared" si="44"/>
        <v>Ecart</v>
      </c>
    </row>
    <row r="527" spans="1:17" ht="15.75" hidden="1" customHeight="1" x14ac:dyDescent="0.25">
      <c r="A527" s="12">
        <f>IFERROR(VLOOKUP('Requête 052'!$A526,'Requête 052'!$A$1:$F$2000,1,FALSE),"")</f>
        <v>5890</v>
      </c>
      <c r="B527" s="5" t="str">
        <f>IFERROR(VLOOKUP('Requête 052'!$A526,'Requête 052'!$A$1:$F$2000,2,FALSE),"")</f>
        <v>CGECP ST OUEN L AUMONE TDI</v>
      </c>
      <c r="C527" s="14">
        <f>IFERROR(VLOOKUP('Requête 052'!$A526,'Requête 052'!$A$1:$F$2000,3,FALSE),"")</f>
        <v>43812</v>
      </c>
      <c r="D527" s="5" t="str">
        <f>IFERROR(VLOOKUP('Requête 052'!$A526,'Requête 052'!$A$1:$F$2000,4,FALSE),"")</f>
        <v>ENCOMBRANTS</v>
      </c>
      <c r="E527" s="5" t="str">
        <f>IFERROR(VLOOKUP('Requête 052'!$A526,'Requête 052'!$A$1:$F$2000,5,FALSE),"")</f>
        <v>ENCOMBRANTS</v>
      </c>
      <c r="F527" s="5">
        <f>IFERROR(VLOOKUP('Requête 052'!$A526,'Requête 052'!$A$1:$F$2000,6,FALSE),"")</f>
        <v>2.42</v>
      </c>
      <c r="G527" s="15">
        <f>IFERROR(VLOOKUP(A527,'Fichier source CGECP'!$A$1:$F$1259,1,FALSE),"")</f>
        <v>5890</v>
      </c>
      <c r="H527" s="15" t="str">
        <f>IFERROR(VLOOKUP(A527,'Fichier source CGECP'!$A$1:$F$1259,2,FALSE),"")</f>
        <v>CGECP</v>
      </c>
      <c r="I527" s="38">
        <f>IFERROR(VLOOKUP(A527,'Fichier source CGECP'!$A$1:$F$1259,3,FALSE),"")</f>
        <v>43812</v>
      </c>
      <c r="J527" s="15">
        <f>IFERROR(VLOOKUP(A527,'Fichier source CGECP'!$A$1:$F$1259,4,FALSE),"")</f>
        <v>0</v>
      </c>
      <c r="K527" s="15" t="str">
        <f>IFERROR(VLOOKUP(A527,'Fichier source CGECP'!$A$1:$F$1259,5,FALSE),"")</f>
        <v>ENCOMBRANTS</v>
      </c>
      <c r="L527" s="33">
        <f>IFERROR(IF(COUNTIFS($A$3:$A526,$A527,$B$3:$B526,$B527,$C$3:$C526,$C527,$D$3:$D526,$D527,$E$3:$E526,$E527,$F$3:$F526,$F527)&gt;0,"",VLOOKUP(A527,'Fichier source CGECP'!$A$1:$F$1259,6,FALSE)),"")</f>
        <v>3.9</v>
      </c>
      <c r="M527" s="36">
        <f t="shared" si="40"/>
        <v>-1.48</v>
      </c>
      <c r="N527" s="35" t="str">
        <f t="shared" si="41"/>
        <v>Ok</v>
      </c>
      <c r="O527" s="35" t="str">
        <f t="shared" si="42"/>
        <v>Ok</v>
      </c>
      <c r="P527" s="35" t="str">
        <f t="shared" si="43"/>
        <v>Ecart</v>
      </c>
      <c r="Q527" s="35" t="str">
        <f t="shared" si="44"/>
        <v>Ecart</v>
      </c>
    </row>
    <row r="528" spans="1:17" ht="15.75" hidden="1" customHeight="1" x14ac:dyDescent="0.25">
      <c r="A528" s="12">
        <f>IFERROR(VLOOKUP('Requête 052'!$A527,'Requête 052'!$A$1:$F$2000,1,FALSE),"")</f>
        <v>5893</v>
      </c>
      <c r="B528" s="5" t="str">
        <f>IFERROR(VLOOKUP('Requête 052'!$A527,'Requête 052'!$A$1:$F$2000,2,FALSE),"")</f>
        <v>CGECP ST OUEN L AUMONE TDI</v>
      </c>
      <c r="C528" s="14">
        <f>IFERROR(VLOOKUP('Requête 052'!$A527,'Requête 052'!$A$1:$F$2000,3,FALSE),"")</f>
        <v>43812</v>
      </c>
      <c r="D528" s="5" t="str">
        <f>IFERROR(VLOOKUP('Requête 052'!$A527,'Requête 052'!$A$1:$F$2000,4,FALSE),"")</f>
        <v>GROS DE MAGASIN - 1.02.00</v>
      </c>
      <c r="E528" s="5" t="str">
        <f>IFERROR(VLOOKUP('Requête 052'!$A527,'Requête 052'!$A$1:$F$2000,5,FALSE),"")</f>
        <v>MATIERE VALO EN MELANGE</v>
      </c>
      <c r="F528" s="5">
        <f>IFERROR(VLOOKUP('Requête 052'!$A527,'Requête 052'!$A$1:$F$2000,6,FALSE),"")</f>
        <v>2.62</v>
      </c>
      <c r="G528" s="15">
        <f>IFERROR(VLOOKUP(A528,'Fichier source CGECP'!$A$1:$F$1259,1,FALSE),"")</f>
        <v>5893</v>
      </c>
      <c r="H528" s="15" t="str">
        <f>IFERROR(VLOOKUP(A528,'Fichier source CGECP'!$A$1:$F$1259,2,FALSE),"")</f>
        <v>CGECP</v>
      </c>
      <c r="I528" s="38">
        <f>IFERROR(VLOOKUP(A528,'Fichier source CGECP'!$A$1:$F$1259,3,FALSE),"")</f>
        <v>43812</v>
      </c>
      <c r="J528" s="15">
        <f>IFERROR(VLOOKUP(A528,'Fichier source CGECP'!$A$1:$F$1259,4,FALSE),"")</f>
        <v>0</v>
      </c>
      <c r="K528" s="15" t="str">
        <f>IFERROR(VLOOKUP(A528,'Fichier source CGECP'!$A$1:$F$1259,5,FALSE),"")</f>
        <v>DECHET A INCINERER TRI</v>
      </c>
      <c r="L528" s="33">
        <f>IFERROR(IF(COUNTIFS($A$3:$A527,$A528,$B$3:$B527,$B528,$C$3:$C527,$C528,$D$3:$D527,$D528,$E$3:$E527,$E528,$F$3:$F527,$F528)&gt;0,"",VLOOKUP(A528,'Fichier source CGECP'!$A$1:$F$1259,6,FALSE)),"")</f>
        <v>3.48</v>
      </c>
      <c r="M528" s="36">
        <f t="shared" si="40"/>
        <v>-0.85999999999999988</v>
      </c>
      <c r="N528" s="35" t="str">
        <f t="shared" si="41"/>
        <v>Ok</v>
      </c>
      <c r="O528" s="35" t="str">
        <f t="shared" si="42"/>
        <v>Ecart</v>
      </c>
      <c r="P528" s="35" t="str">
        <f t="shared" si="43"/>
        <v>Ecart</v>
      </c>
      <c r="Q528" s="35" t="str">
        <f t="shared" si="44"/>
        <v>Ecart</v>
      </c>
    </row>
    <row r="529" spans="1:17" ht="15.75" hidden="1" customHeight="1" x14ac:dyDescent="0.25">
      <c r="A529" s="12">
        <f>IFERROR(VLOOKUP('Requête 052'!$A528,'Requête 052'!$A$1:$F$2000,1,FALSE),"")</f>
        <v>5894</v>
      </c>
      <c r="B529" s="5" t="str">
        <f>IFERROR(VLOOKUP('Requête 052'!$A528,'Requête 052'!$A$1:$F$2000,2,FALSE),"")</f>
        <v>CGECP ST OUEN L AUMONE DVBIODIV</v>
      </c>
      <c r="C529" s="14">
        <f>IFERROR(VLOOKUP('Requête 052'!$A528,'Requête 052'!$A$1:$F$2000,3,FALSE),"")</f>
        <v>43812</v>
      </c>
      <c r="D529" s="5" t="str">
        <f>IFERROR(VLOOKUP('Requête 052'!$A528,'Requête 052'!$A$1:$F$2000,4,FALSE),"")</f>
        <v>DECHETS VERTS EN MELANGE</v>
      </c>
      <c r="E529" s="5" t="str">
        <f>IFERROR(VLOOKUP('Requête 052'!$A528,'Requête 052'!$A$1:$F$2000,5,FALSE),"")</f>
        <v>DECHETS VERTS EN MELANGE</v>
      </c>
      <c r="F529" s="5">
        <f>IFERROR(VLOOKUP('Requête 052'!$A528,'Requête 052'!$A$1:$F$2000,6,FALSE),"")</f>
        <v>6.96</v>
      </c>
      <c r="G529" s="15" t="str">
        <f>IFERROR(VLOOKUP(A529,'Fichier source CGECP'!$A$1:$F$1259,1,FALSE),"")</f>
        <v/>
      </c>
      <c r="H529" s="15" t="str">
        <f>IFERROR(VLOOKUP(A529,'Fichier source CGECP'!$A$1:$F$1259,2,FALSE),"")</f>
        <v/>
      </c>
      <c r="I529" s="38" t="str">
        <f>IFERROR(VLOOKUP(A529,'Fichier source CGECP'!$A$1:$F$1259,3,FALSE),"")</f>
        <v/>
      </c>
      <c r="J529" s="15" t="str">
        <f>IFERROR(VLOOKUP(A529,'Fichier source CGECP'!$A$1:$F$1259,4,FALSE),"")</f>
        <v/>
      </c>
      <c r="K529" s="15" t="str">
        <f>IFERROR(VLOOKUP(A529,'Fichier source CGECP'!$A$1:$F$1259,5,FALSE),"")</f>
        <v/>
      </c>
      <c r="L529" s="33" t="str">
        <f>IFERROR(IF(COUNTIFS($A$3:$A528,$A529,$B$3:$B528,$B529,$C$3:$C528,$C529,$D$3:$D528,$D529,$E$3:$E528,$E529,$F$3:$F528,$F529)&gt;0,"",VLOOKUP(A529,'Fichier source CGECP'!$A$1:$F$1259,6,FALSE)),"")</f>
        <v/>
      </c>
      <c r="M529" s="36" t="str">
        <f t="shared" si="40"/>
        <v/>
      </c>
      <c r="N529" s="35" t="str">
        <f t="shared" si="41"/>
        <v>Ok</v>
      </c>
      <c r="O529" s="35" t="str">
        <f t="shared" si="42"/>
        <v>Ecart</v>
      </c>
      <c r="P529" s="35" t="str">
        <f t="shared" si="43"/>
        <v>Ok</v>
      </c>
      <c r="Q529" s="35" t="str">
        <f t="shared" si="44"/>
        <v>Ecart</v>
      </c>
    </row>
    <row r="530" spans="1:17" ht="15.75" hidden="1" customHeight="1" x14ac:dyDescent="0.25">
      <c r="A530" s="12">
        <f>IFERROR(VLOOKUP('Requête 052'!$A529,'Requête 052'!$A$1:$F$2000,1,FALSE),"")</f>
        <v>5895</v>
      </c>
      <c r="B530" s="5" t="str">
        <f>IFERROR(VLOOKUP('Requête 052'!$A529,'Requête 052'!$A$1:$F$2000,2,FALSE),"")</f>
        <v>CGECP ST OUEN L AUMONE TDI</v>
      </c>
      <c r="C530" s="14">
        <f>IFERROR(VLOOKUP('Requête 052'!$A529,'Requête 052'!$A$1:$F$2000,3,FALSE),"")</f>
        <v>43812</v>
      </c>
      <c r="D530" s="5" t="str">
        <f>IFERROR(VLOOKUP('Requête 052'!$A529,'Requête 052'!$A$1:$F$2000,4,FALSE),"")</f>
        <v>CARTONS DE DECHETTERIE - 1.04.00</v>
      </c>
      <c r="E530" s="5" t="str">
        <f>IFERROR(VLOOKUP('Requête 052'!$A529,'Requête 052'!$A$1:$F$2000,5,FALSE),"")</f>
        <v>MATIERE VALO EN MELANGE</v>
      </c>
      <c r="F530" s="5">
        <f>IFERROR(VLOOKUP('Requête 052'!$A529,'Requête 052'!$A$1:$F$2000,6,FALSE),"")</f>
        <v>0.6</v>
      </c>
      <c r="G530" s="15" t="str">
        <f>IFERROR(VLOOKUP(A530,'Fichier source CGECP'!$A$1:$F$1259,1,FALSE),"")</f>
        <v/>
      </c>
      <c r="H530" s="15" t="str">
        <f>IFERROR(VLOOKUP(A530,'Fichier source CGECP'!$A$1:$F$1259,2,FALSE),"")</f>
        <v/>
      </c>
      <c r="I530" s="38" t="str">
        <f>IFERROR(VLOOKUP(A530,'Fichier source CGECP'!$A$1:$F$1259,3,FALSE),"")</f>
        <v/>
      </c>
      <c r="J530" s="15" t="str">
        <f>IFERROR(VLOOKUP(A530,'Fichier source CGECP'!$A$1:$F$1259,4,FALSE),"")</f>
        <v/>
      </c>
      <c r="K530" s="15" t="str">
        <f>IFERROR(VLOOKUP(A530,'Fichier source CGECP'!$A$1:$F$1259,5,FALSE),"")</f>
        <v/>
      </c>
      <c r="L530" s="33" t="str">
        <f>IFERROR(IF(COUNTIFS($A$3:$A529,$A530,$B$3:$B529,$B530,$C$3:$C529,$C530,$D$3:$D529,$D530,$E$3:$E529,$E530,$F$3:$F529,$F530)&gt;0,"",VLOOKUP(A530,'Fichier source CGECP'!$A$1:$F$1259,6,FALSE)),"")</f>
        <v/>
      </c>
      <c r="M530" s="36" t="str">
        <f t="shared" si="40"/>
        <v/>
      </c>
      <c r="N530" s="35" t="str">
        <f t="shared" si="41"/>
        <v>Ok</v>
      </c>
      <c r="O530" s="35" t="str">
        <f t="shared" si="42"/>
        <v>Ecart</v>
      </c>
      <c r="P530" s="35" t="str">
        <f t="shared" si="43"/>
        <v>Ok</v>
      </c>
      <c r="Q530" s="35" t="str">
        <f t="shared" si="44"/>
        <v>Ecart</v>
      </c>
    </row>
    <row r="531" spans="1:17" ht="15.75" hidden="1" customHeight="1" x14ac:dyDescent="0.25">
      <c r="A531" s="12">
        <f>IFERROR(VLOOKUP('Requête 052'!$A530,'Requête 052'!$A$1:$F$2000,1,FALSE),"")</f>
        <v>5900</v>
      </c>
      <c r="B531" s="5" t="str">
        <f>IFERROR(VLOOKUP('Requête 052'!$A530,'Requête 052'!$A$1:$F$2000,2,FALSE),"")</f>
        <v>CGECP ST OUEN L AUMONE DVBIODIV</v>
      </c>
      <c r="C531" s="14">
        <f>IFERROR(VLOOKUP('Requête 052'!$A530,'Requête 052'!$A$1:$F$2000,3,FALSE),"")</f>
        <v>43812</v>
      </c>
      <c r="D531" s="5" t="str">
        <f>IFERROR(VLOOKUP('Requête 052'!$A530,'Requête 052'!$A$1:$F$2000,4,FALSE),"")</f>
        <v>DECHETS VERTS EN MELANGE</v>
      </c>
      <c r="E531" s="5" t="str">
        <f>IFERROR(VLOOKUP('Requête 052'!$A530,'Requête 052'!$A$1:$F$2000,5,FALSE),"")</f>
        <v>DECHETS VERTS EN MELANGE</v>
      </c>
      <c r="F531" s="5">
        <f>IFERROR(VLOOKUP('Requête 052'!$A530,'Requête 052'!$A$1:$F$2000,6,FALSE),"")</f>
        <v>1.46</v>
      </c>
      <c r="G531" s="15">
        <f>IFERROR(VLOOKUP(A531,'Fichier source CGECP'!$A$1:$F$1259,1,FALSE),"")</f>
        <v>5900</v>
      </c>
      <c r="H531" s="15" t="str">
        <f>IFERROR(VLOOKUP(A531,'Fichier source CGECP'!$A$1:$F$1259,2,FALSE),"")</f>
        <v>CGECP</v>
      </c>
      <c r="I531" s="38">
        <f>IFERROR(VLOOKUP(A531,'Fichier source CGECP'!$A$1:$F$1259,3,FALSE),"")</f>
        <v>43812</v>
      </c>
      <c r="J531" s="15">
        <f>IFERROR(VLOOKUP(A531,'Fichier source CGECP'!$A$1:$F$1259,4,FALSE),"")</f>
        <v>0</v>
      </c>
      <c r="K531" s="15" t="str">
        <f>IFERROR(VLOOKUP(A531,'Fichier source CGECP'!$A$1:$F$1259,5,FALSE),"")</f>
        <v>ENCOMBRANTS</v>
      </c>
      <c r="L531" s="33">
        <f>IFERROR(IF(COUNTIFS($A$3:$A530,$A531,$B$3:$B530,$B531,$C$3:$C530,$C531,$D$3:$D530,$D531,$E$3:$E530,$E531,$F$3:$F530,$F531)&gt;0,"",VLOOKUP(A531,'Fichier source CGECP'!$A$1:$F$1259,6,FALSE)),"")</f>
        <v>6.72</v>
      </c>
      <c r="M531" s="36">
        <f t="shared" si="40"/>
        <v>-5.26</v>
      </c>
      <c r="N531" s="35" t="str">
        <f t="shared" si="41"/>
        <v>Ok</v>
      </c>
      <c r="O531" s="35" t="str">
        <f t="shared" si="42"/>
        <v>Ecart</v>
      </c>
      <c r="P531" s="35" t="str">
        <f t="shared" si="43"/>
        <v>Ecart</v>
      </c>
      <c r="Q531" s="35" t="str">
        <f t="shared" si="44"/>
        <v>Ecart</v>
      </c>
    </row>
    <row r="532" spans="1:17" ht="15.75" hidden="1" customHeight="1" x14ac:dyDescent="0.25">
      <c r="A532" s="12">
        <f>IFERROR(VLOOKUP('Requête 052'!$A531,'Requête 052'!$A$1:$F$2000,1,FALSE),"")</f>
        <v>5904</v>
      </c>
      <c r="B532" s="5" t="str">
        <f>IFERROR(VLOOKUP('Requête 052'!$A531,'Requête 052'!$A$1:$F$2000,2,FALSE),"")</f>
        <v>CGECP ST OUEN L AUMONE UVEND</v>
      </c>
      <c r="C532" s="14">
        <f>IFERROR(VLOOKUP('Requête 052'!$A531,'Requête 052'!$A$1:$F$2000,3,FALSE),"")</f>
        <v>43812</v>
      </c>
      <c r="D532" s="5" t="str">
        <f>IFERROR(VLOOKUP('Requête 052'!$A531,'Requête 052'!$A$1:$F$2000,4,FALSE),"")</f>
        <v>ORDURES MENAGERES</v>
      </c>
      <c r="E532" s="5" t="str">
        <f>IFERROR(VLOOKUP('Requête 052'!$A531,'Requête 052'!$A$1:$F$2000,5,FALSE),"")</f>
        <v>ORDURES MENAGERES</v>
      </c>
      <c r="F532" s="5">
        <f>IFERROR(VLOOKUP('Requête 052'!$A531,'Requête 052'!$A$1:$F$2000,6,FALSE),"")</f>
        <v>6.26</v>
      </c>
      <c r="G532" s="15">
        <f>IFERROR(VLOOKUP(A532,'Fichier source CGECP'!$A$1:$F$1259,1,FALSE),"")</f>
        <v>5904</v>
      </c>
      <c r="H532" s="15" t="str">
        <f>IFERROR(VLOOKUP(A532,'Fichier source CGECP'!$A$1:$F$1259,2,FALSE),"")</f>
        <v>CGECP</v>
      </c>
      <c r="I532" s="46">
        <f>IFERROR(VLOOKUP(A532,'Fichier source CGECP'!$A$1:$F$1259,3,FALSE),"")</f>
        <v>43812</v>
      </c>
      <c r="J532" s="15">
        <f>IFERROR(VLOOKUP(A532,'Fichier source CGECP'!$A$1:$F$1259,4,FALSE),"")</f>
        <v>0</v>
      </c>
      <c r="K532" s="15" t="str">
        <f>IFERROR(VLOOKUP(A532,'Fichier source CGECP'!$A$1:$F$1259,5,FALSE),"")</f>
        <v>ORDURES MENAGERES</v>
      </c>
      <c r="L532" s="33">
        <f>IFERROR(IF(COUNTIFS($A$3:$A531,$A532,$B$3:$B531,$B532,$C$3:$C531,$C532,$D$3:$D531,$D532,$E$3:$E531,$E532,$F$3:$F531,$F532)&gt;0,"",VLOOKUP(A532,'Fichier source CGECP'!$A$1:$F$1259,6,FALSE)),"")</f>
        <v>5.18</v>
      </c>
      <c r="M532" s="36">
        <f t="shared" si="40"/>
        <v>1.08</v>
      </c>
      <c r="N532" s="35" t="str">
        <f t="shared" si="41"/>
        <v>Ok</v>
      </c>
      <c r="O532" s="35" t="str">
        <f t="shared" si="42"/>
        <v>Ok</v>
      </c>
      <c r="P532" s="35" t="str">
        <f t="shared" si="43"/>
        <v>Ok</v>
      </c>
      <c r="Q532" s="35" t="str">
        <f t="shared" si="44"/>
        <v>Ok</v>
      </c>
    </row>
    <row r="533" spans="1:17" ht="15.75" hidden="1" customHeight="1" x14ac:dyDescent="0.25">
      <c r="A533" s="12">
        <f>IFERROR(VLOOKUP('Requête 052'!$A532,'Requête 052'!$A$1:$F$2000,1,FALSE),"")</f>
        <v>5906</v>
      </c>
      <c r="B533" s="5" t="str">
        <f>IFERROR(VLOOKUP('Requête 052'!$A532,'Requête 052'!$A$1:$F$2000,2,FALSE),"")</f>
        <v>CGECP ST OUEN L AUMONE UVEND</v>
      </c>
      <c r="C533" s="14">
        <f>IFERROR(VLOOKUP('Requête 052'!$A532,'Requête 052'!$A$1:$F$2000,3,FALSE),"")</f>
        <v>43812</v>
      </c>
      <c r="D533" s="5" t="str">
        <f>IFERROR(VLOOKUP('Requête 052'!$A532,'Requête 052'!$A$1:$F$2000,4,FALSE),"")</f>
        <v>ORDURES MENAGERES</v>
      </c>
      <c r="E533" s="5" t="str">
        <f>IFERROR(VLOOKUP('Requête 052'!$A532,'Requête 052'!$A$1:$F$2000,5,FALSE),"")</f>
        <v>ORDURES MENAGERES</v>
      </c>
      <c r="F533" s="5">
        <f>IFERROR(VLOOKUP('Requête 052'!$A532,'Requête 052'!$A$1:$F$2000,6,FALSE),"")</f>
        <v>2.2120000000000002</v>
      </c>
      <c r="G533" s="15">
        <f>IFERROR(VLOOKUP(A533,'Fichier source CGECP'!$A$1:$F$1259,1,FALSE),"")</f>
        <v>5906</v>
      </c>
      <c r="H533" s="15" t="str">
        <f>IFERROR(VLOOKUP(A533,'Fichier source CGECP'!$A$1:$F$1259,2,FALSE),"")</f>
        <v>CGECP</v>
      </c>
      <c r="I533" s="38">
        <f>IFERROR(VLOOKUP(A533,'Fichier source CGECP'!$A$1:$F$1259,3,FALSE),"")</f>
        <v>43812</v>
      </c>
      <c r="J533" s="15" t="str">
        <f>IFERROR(VLOOKUP(A533,'Fichier source CGECP'!$A$1:$F$1259,4,FALSE),"")</f>
        <v>ORDURES MENAGERES</v>
      </c>
      <c r="K533" s="15" t="str">
        <f>IFERROR(VLOOKUP(A533,'Fichier source CGECP'!$A$1:$F$1259,5,FALSE),"")</f>
        <v>ORDURES MENAGERES</v>
      </c>
      <c r="L533" s="33">
        <f>IFERROR(IF(COUNTIFS($A$3:$A532,$A533,$B$3:$B532,$B533,$C$3:$C532,$C533,$D$3:$D532,$D533,$E$3:$E532,$E533,$F$3:$F532,$F533)&gt;0,"",VLOOKUP(A533,'Fichier source CGECP'!$A$1:$F$1259,6,FALSE)),"")</f>
        <v>4.4400000000000004</v>
      </c>
      <c r="M533" s="36">
        <f t="shared" ref="M533:M596" si="45">IFERROR(F533-L533,"")</f>
        <v>-2.2280000000000002</v>
      </c>
      <c r="N533" s="35" t="str">
        <f t="shared" si="41"/>
        <v>Ok</v>
      </c>
      <c r="O533" s="35" t="str">
        <f t="shared" si="42"/>
        <v>Ok</v>
      </c>
      <c r="P533" s="35" t="str">
        <f t="shared" si="43"/>
        <v>Ecart</v>
      </c>
      <c r="Q533" s="35" t="str">
        <f t="shared" si="44"/>
        <v>Ecart</v>
      </c>
    </row>
    <row r="534" spans="1:17" ht="15.75" hidden="1" customHeight="1" x14ac:dyDescent="0.25">
      <c r="A534" s="12">
        <f>IFERROR(VLOOKUP('Requête 052'!$A533,'Requête 052'!$A$1:$F$2000,1,FALSE),"")</f>
        <v>5908</v>
      </c>
      <c r="B534" s="5" t="str">
        <f>IFERROR(VLOOKUP('Requête 052'!$A533,'Requête 052'!$A$1:$F$2000,2,FALSE),"")</f>
        <v>CGECP ST OUEN L AUMONE TDI</v>
      </c>
      <c r="C534" s="14">
        <f>IFERROR(VLOOKUP('Requête 052'!$A533,'Requête 052'!$A$1:$F$2000,3,FALSE),"")</f>
        <v>43812</v>
      </c>
      <c r="D534" s="5" t="str">
        <f>IFERROR(VLOOKUP('Requête 052'!$A533,'Requête 052'!$A$1:$F$2000,4,FALSE),"")</f>
        <v>DECHETS INDUSTRIELS BANALS</v>
      </c>
      <c r="E534" s="5" t="str">
        <f>IFERROR(VLOOKUP('Requête 052'!$A533,'Requête 052'!$A$1:$F$2000,5,FALSE),"")</f>
        <v>DECHETS INDUSTRIELS BANALS</v>
      </c>
      <c r="F534" s="5">
        <f>IFERROR(VLOOKUP('Requête 052'!$A533,'Requête 052'!$A$1:$F$2000,6,FALSE),"")</f>
        <v>7.44</v>
      </c>
      <c r="G534" s="15">
        <f>IFERROR(VLOOKUP(A534,'Fichier source CGECP'!$A$1:$F$1259,1,FALSE),"")</f>
        <v>5908</v>
      </c>
      <c r="H534" s="15" t="str">
        <f>IFERROR(VLOOKUP(A534,'Fichier source CGECP'!$A$1:$F$1259,2,FALSE),"")</f>
        <v>CGECP</v>
      </c>
      <c r="I534" s="46">
        <f>IFERROR(VLOOKUP(A534,'Fichier source CGECP'!$A$1:$F$1259,3,FALSE),"")</f>
        <v>43812</v>
      </c>
      <c r="J534" s="15">
        <f>IFERROR(VLOOKUP(A534,'Fichier source CGECP'!$A$1:$F$1259,4,FALSE),"")</f>
        <v>0</v>
      </c>
      <c r="K534" s="15" t="str">
        <f>IFERROR(VLOOKUP(A534,'Fichier source CGECP'!$A$1:$F$1259,5,FALSE),"")</f>
        <v>DECHETS INDUSTRIELS BANALS</v>
      </c>
      <c r="L534" s="33">
        <f>IFERROR(IF(COUNTIFS($A$3:$A533,$A534,$B$3:$B533,$B534,$C$3:$C533,$C534,$D$3:$D533,$D534,$E$3:$E533,$E534,$F$3:$F533,$F534)&gt;0,"",VLOOKUP(A534,'Fichier source CGECP'!$A$1:$F$1259,6,FALSE)),"")</f>
        <v>2.82</v>
      </c>
      <c r="M534" s="36">
        <f t="shared" si="45"/>
        <v>4.620000000000001</v>
      </c>
      <c r="N534" s="35" t="str">
        <f t="shared" si="41"/>
        <v>Ok</v>
      </c>
      <c r="O534" s="35" t="str">
        <f t="shared" si="42"/>
        <v>Ok</v>
      </c>
      <c r="P534" s="35" t="str">
        <f t="shared" si="43"/>
        <v>Ok</v>
      </c>
      <c r="Q534" s="35" t="str">
        <f t="shared" si="44"/>
        <v>Ok</v>
      </c>
    </row>
    <row r="535" spans="1:17" ht="15.75" hidden="1" customHeight="1" x14ac:dyDescent="0.25">
      <c r="A535" s="12">
        <f>IFERROR(VLOOKUP('Requête 052'!$A534,'Requête 052'!$A$1:$F$2000,1,FALSE),"")</f>
        <v>5914</v>
      </c>
      <c r="B535" s="5" t="str">
        <f>IFERROR(VLOOKUP('Requête 052'!$A534,'Requête 052'!$A$1:$F$2000,2,FALSE),"")</f>
        <v>CGECP ST OUEN L AUMONE TDI</v>
      </c>
      <c r="C535" s="14">
        <f>IFERROR(VLOOKUP('Requête 052'!$A534,'Requête 052'!$A$1:$F$2000,3,FALSE),"")</f>
        <v>43812</v>
      </c>
      <c r="D535" s="5" t="str">
        <f>IFERROR(VLOOKUP('Requête 052'!$A534,'Requête 052'!$A$1:$F$2000,4,FALSE),"")</f>
        <v>ENCOMBRANTS</v>
      </c>
      <c r="E535" s="5" t="str">
        <f>IFERROR(VLOOKUP('Requête 052'!$A534,'Requête 052'!$A$1:$F$2000,5,FALSE),"")</f>
        <v>ENCOMBRANTS</v>
      </c>
      <c r="F535" s="5">
        <f>IFERROR(VLOOKUP('Requête 052'!$A534,'Requête 052'!$A$1:$F$2000,6,FALSE),"")</f>
        <v>1.1200000000000001</v>
      </c>
      <c r="G535" s="15" t="str">
        <f>IFERROR(VLOOKUP(A535,'Fichier source CGECP'!$A$1:$F$1259,1,FALSE),"")</f>
        <v/>
      </c>
      <c r="H535" s="15" t="str">
        <f>IFERROR(VLOOKUP(A535,'Fichier source CGECP'!$A$1:$F$1259,2,FALSE),"")</f>
        <v/>
      </c>
      <c r="I535" s="38" t="str">
        <f>IFERROR(VLOOKUP(A535,'Fichier source CGECP'!$A$1:$F$1259,3,FALSE),"")</f>
        <v/>
      </c>
      <c r="J535" s="15" t="str">
        <f>IFERROR(VLOOKUP(A535,'Fichier source CGECP'!$A$1:$F$1259,4,FALSE),"")</f>
        <v/>
      </c>
      <c r="K535" s="15" t="str">
        <f>IFERROR(VLOOKUP(A535,'Fichier source CGECP'!$A$1:$F$1259,5,FALSE),"")</f>
        <v/>
      </c>
      <c r="L535" s="33" t="str">
        <f>IFERROR(IF(COUNTIFS($A$3:$A534,$A535,$B$3:$B534,$B535,$C$3:$C534,$C535,$D$3:$D534,$D535,$E$3:$E534,$E535,$F$3:$F534,$F535)&gt;0,"",VLOOKUP(A535,'Fichier source CGECP'!$A$1:$F$1259,6,FALSE)),"")</f>
        <v/>
      </c>
      <c r="M535" s="36" t="str">
        <f t="shared" si="45"/>
        <v/>
      </c>
      <c r="N535" s="35" t="str">
        <f t="shared" si="41"/>
        <v>Ok</v>
      </c>
      <c r="O535" s="35" t="str">
        <f t="shared" si="42"/>
        <v>Ecart</v>
      </c>
      <c r="P535" s="35" t="str">
        <f t="shared" si="43"/>
        <v>Ok</v>
      </c>
      <c r="Q535" s="35" t="str">
        <f t="shared" si="44"/>
        <v>Ecart</v>
      </c>
    </row>
    <row r="536" spans="1:17" ht="15.75" hidden="1" customHeight="1" x14ac:dyDescent="0.25">
      <c r="A536" s="12">
        <f>IFERROR(VLOOKUP('Requête 052'!$A535,'Requête 052'!$A$1:$F$2000,1,FALSE),"")</f>
        <v>5917</v>
      </c>
      <c r="B536" s="5" t="str">
        <f>IFERROR(VLOOKUP('Requête 052'!$A535,'Requête 052'!$A$1:$F$2000,2,FALSE),"")</f>
        <v>CGECP ST OUEN L AUMONE TDI</v>
      </c>
      <c r="C536" s="14">
        <f>IFERROR(VLOOKUP('Requête 052'!$A535,'Requête 052'!$A$1:$F$2000,3,FALSE),"")</f>
        <v>43812</v>
      </c>
      <c r="D536" s="5" t="str">
        <f>IFERROR(VLOOKUP('Requête 052'!$A535,'Requête 052'!$A$1:$F$2000,4,FALSE),"")</f>
        <v>ENCOMBRANTS</v>
      </c>
      <c r="E536" s="5" t="str">
        <f>IFERROR(VLOOKUP('Requête 052'!$A535,'Requête 052'!$A$1:$F$2000,5,FALSE),"")</f>
        <v>ENCOMBRANTS</v>
      </c>
      <c r="F536" s="5">
        <f>IFERROR(VLOOKUP('Requête 052'!$A535,'Requête 052'!$A$1:$F$2000,6,FALSE),"")</f>
        <v>4.3999999999999997E-2</v>
      </c>
      <c r="G536" s="15">
        <f>IFERROR(VLOOKUP(A536,'Fichier source CGECP'!$A$1:$F$1259,1,FALSE),"")</f>
        <v>5917</v>
      </c>
      <c r="H536" s="15" t="str">
        <f>IFERROR(VLOOKUP(A536,'Fichier source CGECP'!$A$1:$F$1259,2,FALSE),"")</f>
        <v>CGECP</v>
      </c>
      <c r="I536" s="38">
        <f>IFERROR(VLOOKUP(A536,'Fichier source CGECP'!$A$1:$F$1259,3,FALSE),"")</f>
        <v>43812</v>
      </c>
      <c r="J536" s="15">
        <f>IFERROR(VLOOKUP(A536,'Fichier source CGECP'!$A$1:$F$1259,4,FALSE),"")</f>
        <v>0</v>
      </c>
      <c r="K536" s="15" t="str">
        <f>IFERROR(VLOOKUP(A536,'Fichier source CGECP'!$A$1:$F$1259,5,FALSE),"")</f>
        <v>ENCOMBRANTS</v>
      </c>
      <c r="L536" s="33">
        <f>IFERROR(IF(COUNTIFS($A$3:$A535,$A536,$B$3:$B535,$B536,$C$3:$C535,$C536,$D$3:$D535,$D536,$E$3:$E535,$E536,$F$3:$F535,$F536)&gt;0,"",VLOOKUP(A536,'Fichier source CGECP'!$A$1:$F$1259,6,FALSE)),"")</f>
        <v>3.64</v>
      </c>
      <c r="M536" s="36">
        <f t="shared" si="45"/>
        <v>-3.5960000000000001</v>
      </c>
      <c r="N536" s="35" t="str">
        <f t="shared" si="41"/>
        <v>Ok</v>
      </c>
      <c r="O536" s="35" t="str">
        <f t="shared" si="42"/>
        <v>Ok</v>
      </c>
      <c r="P536" s="35" t="str">
        <f t="shared" si="43"/>
        <v>Ecart</v>
      </c>
      <c r="Q536" s="35" t="str">
        <f t="shared" si="44"/>
        <v>Ecart</v>
      </c>
    </row>
    <row r="537" spans="1:17" ht="15.75" hidden="1" customHeight="1" x14ac:dyDescent="0.25">
      <c r="A537" s="12">
        <f>IFERROR(VLOOKUP('Requête 052'!$A536,'Requête 052'!$A$1:$F$2000,1,FALSE),"")</f>
        <v>5920</v>
      </c>
      <c r="B537" s="5" t="str">
        <f>IFERROR(VLOOKUP('Requête 052'!$A536,'Requête 052'!$A$1:$F$2000,2,FALSE),"")</f>
        <v>CGECP ST OUEN L AUMONE UVEND</v>
      </c>
      <c r="C537" s="14">
        <f>IFERROR(VLOOKUP('Requête 052'!$A536,'Requête 052'!$A$1:$F$2000,3,FALSE),"")</f>
        <v>43812</v>
      </c>
      <c r="D537" s="5" t="str">
        <f>IFERROR(VLOOKUP('Requête 052'!$A536,'Requête 052'!$A$1:$F$2000,4,FALSE),"")</f>
        <v>DECHET A INCINERER</v>
      </c>
      <c r="E537" s="5" t="str">
        <f>IFERROR(VLOOKUP('Requête 052'!$A536,'Requête 052'!$A$1:$F$2000,5,FALSE),"")</f>
        <v>DECHET A INCINERER</v>
      </c>
      <c r="F537" s="5">
        <f>IFERROR(VLOOKUP('Requête 052'!$A536,'Requête 052'!$A$1:$F$2000,6,FALSE),"")</f>
        <v>1.4159999999999999</v>
      </c>
      <c r="G537" s="15">
        <f>IFERROR(VLOOKUP(A537,'Fichier source CGECP'!$A$1:$F$1259,1,FALSE),"")</f>
        <v>5920</v>
      </c>
      <c r="H537" s="15" t="str">
        <f>IFERROR(VLOOKUP(A537,'Fichier source CGECP'!$A$1:$F$1259,2,FALSE),"")</f>
        <v>CGECP</v>
      </c>
      <c r="I537" s="38">
        <f>IFERROR(VLOOKUP(A537,'Fichier source CGECP'!$A$1:$F$1259,3,FALSE),"")</f>
        <v>43812</v>
      </c>
      <c r="J537" s="15" t="str">
        <f>IFERROR(VLOOKUP(A537,'Fichier source CGECP'!$A$1:$F$1259,4,FALSE),"")</f>
        <v>CARTONS</v>
      </c>
      <c r="K537" s="15" t="str">
        <f>IFERROR(VLOOKUP(A537,'Fichier source CGECP'!$A$1:$F$1259,5,FALSE),"")</f>
        <v>CARTONS</v>
      </c>
      <c r="L537" s="33">
        <f>IFERROR(IF(COUNTIFS($A$3:$A536,$A537,$B$3:$B536,$B537,$C$3:$C536,$C537,$D$3:$D536,$D537,$E$3:$E536,$E537,$F$3:$F536,$F537)&gt;0,"",VLOOKUP(A537,'Fichier source CGECP'!$A$1:$F$1259,6,FALSE)),"")</f>
        <v>1.008</v>
      </c>
      <c r="M537" s="36">
        <f t="shared" si="45"/>
        <v>0.40799999999999992</v>
      </c>
      <c r="N537" s="35" t="str">
        <f t="shared" si="41"/>
        <v>Ok</v>
      </c>
      <c r="O537" s="35" t="str">
        <f t="shared" si="42"/>
        <v>Ecart</v>
      </c>
      <c r="P537" s="35" t="str">
        <f t="shared" si="43"/>
        <v>Ok</v>
      </c>
      <c r="Q537" s="35" t="str">
        <f t="shared" si="44"/>
        <v>Ecart</v>
      </c>
    </row>
    <row r="538" spans="1:17" ht="15.75" hidden="1" customHeight="1" x14ac:dyDescent="0.25">
      <c r="A538" s="12">
        <f>IFERROR(VLOOKUP('Requête 052'!$A537,'Requête 052'!$A$1:$F$2000,1,FALSE),"")</f>
        <v>5921</v>
      </c>
      <c r="B538" s="5" t="str">
        <f>IFERROR(VLOOKUP('Requête 052'!$A537,'Requête 052'!$A$1:$F$2000,2,FALSE),"")</f>
        <v>CGECP ST OUEN L AUMONE UVEND</v>
      </c>
      <c r="C538" s="14">
        <f>IFERROR(VLOOKUP('Requête 052'!$A537,'Requête 052'!$A$1:$F$2000,3,FALSE),"")</f>
        <v>43812</v>
      </c>
      <c r="D538" s="5" t="str">
        <f>IFERROR(VLOOKUP('Requête 052'!$A537,'Requête 052'!$A$1:$F$2000,4,FALSE),"")</f>
        <v>ORDURES MENAGERES</v>
      </c>
      <c r="E538" s="5" t="str">
        <f>IFERROR(VLOOKUP('Requête 052'!$A537,'Requête 052'!$A$1:$F$2000,5,FALSE),"")</f>
        <v>ORDURES MENAGERES</v>
      </c>
      <c r="F538" s="5">
        <f>IFERROR(VLOOKUP('Requête 052'!$A537,'Requête 052'!$A$1:$F$2000,6,FALSE),"")</f>
        <v>0.74</v>
      </c>
      <c r="G538" s="15">
        <f>IFERROR(VLOOKUP(A538,'Fichier source CGECP'!$A$1:$F$1259,1,FALSE),"")</f>
        <v>5921</v>
      </c>
      <c r="H538" s="15" t="str">
        <f>IFERROR(VLOOKUP(A538,'Fichier source CGECP'!$A$1:$F$1259,2,FALSE),"")</f>
        <v>CGECP</v>
      </c>
      <c r="I538" s="38">
        <f>IFERROR(VLOOKUP(A538,'Fichier source CGECP'!$A$1:$F$1259,3,FALSE),"")</f>
        <v>43812</v>
      </c>
      <c r="J538" s="15">
        <f>IFERROR(VLOOKUP(A538,'Fichier source CGECP'!$A$1:$F$1259,4,FALSE),"")</f>
        <v>0</v>
      </c>
      <c r="K538" s="15" t="str">
        <f>IFERROR(VLOOKUP(A538,'Fichier source CGECP'!$A$1:$F$1259,5,FALSE),"")</f>
        <v>ORDURES MENAGERES</v>
      </c>
      <c r="L538" s="33">
        <f>IFERROR(IF(COUNTIFS($A$3:$A537,$A538,$B$3:$B537,$B538,$C$3:$C537,$C538,$D$3:$D537,$D538,$E$3:$E537,$E538,$F$3:$F537,$F538)&gt;0,"",VLOOKUP(A538,'Fichier source CGECP'!$A$1:$F$1259,6,FALSE)),"")</f>
        <v>2.2599999999999998</v>
      </c>
      <c r="M538" s="36">
        <f t="shared" si="45"/>
        <v>-1.5199999999999998</v>
      </c>
      <c r="N538" s="35" t="str">
        <f t="shared" si="41"/>
        <v>Ok</v>
      </c>
      <c r="O538" s="35" t="str">
        <f t="shared" si="42"/>
        <v>Ok</v>
      </c>
      <c r="P538" s="35" t="str">
        <f t="shared" si="43"/>
        <v>Ecart</v>
      </c>
      <c r="Q538" s="35" t="str">
        <f t="shared" si="44"/>
        <v>Ecart</v>
      </c>
    </row>
    <row r="539" spans="1:17" ht="15.75" hidden="1" customHeight="1" x14ac:dyDescent="0.25">
      <c r="A539" s="12">
        <f>IFERROR(VLOOKUP('Requête 052'!$A538,'Requête 052'!$A$1:$F$2000,1,FALSE),"")</f>
        <v>5923</v>
      </c>
      <c r="B539" s="5" t="str">
        <f>IFERROR(VLOOKUP('Requête 052'!$A538,'Requête 052'!$A$1:$F$2000,2,FALSE),"")</f>
        <v>CGECP ST OUEN L AUMONE UVEND</v>
      </c>
      <c r="C539" s="14">
        <f>IFERROR(VLOOKUP('Requête 052'!$A538,'Requête 052'!$A$1:$F$2000,3,FALSE),"")</f>
        <v>43812</v>
      </c>
      <c r="D539" s="5" t="str">
        <f>IFERROR(VLOOKUP('Requête 052'!$A538,'Requête 052'!$A$1:$F$2000,4,FALSE),"")</f>
        <v>ORDURES MENAGERES</v>
      </c>
      <c r="E539" s="5" t="str">
        <f>IFERROR(VLOOKUP('Requête 052'!$A538,'Requête 052'!$A$1:$F$2000,5,FALSE),"")</f>
        <v>ORDURES MENAGERES</v>
      </c>
      <c r="F539" s="5">
        <f>IFERROR(VLOOKUP('Requête 052'!$A538,'Requête 052'!$A$1:$F$2000,6,FALSE),"")</f>
        <v>3.52</v>
      </c>
      <c r="G539" s="15">
        <f>IFERROR(VLOOKUP(A539,'Fichier source CGECP'!$A$1:$F$1259,1,FALSE),"")</f>
        <v>5923</v>
      </c>
      <c r="H539" s="15" t="str">
        <f>IFERROR(VLOOKUP(A539,'Fichier source CGECP'!$A$1:$F$1259,2,FALSE),"")</f>
        <v>CGECP</v>
      </c>
      <c r="I539" s="46">
        <f>IFERROR(VLOOKUP(A539,'Fichier source CGECP'!$A$1:$F$1259,3,FALSE),"")</f>
        <v>43812</v>
      </c>
      <c r="J539" s="15">
        <f>IFERROR(VLOOKUP(A539,'Fichier source CGECP'!$A$1:$F$1259,4,FALSE),"")</f>
        <v>0</v>
      </c>
      <c r="K539" s="15" t="str">
        <f>IFERROR(VLOOKUP(A539,'Fichier source CGECP'!$A$1:$F$1259,5,FALSE),"")</f>
        <v>ORDURES MENAGERES</v>
      </c>
      <c r="L539" s="33">
        <f>IFERROR(IF(COUNTIFS($A$3:$A538,$A539,$B$3:$B538,$B539,$C$3:$C538,$C539,$D$3:$D538,$D539,$E$3:$E538,$E539,$F$3:$F538,$F539)&gt;0,"",VLOOKUP(A539,'Fichier source CGECP'!$A$1:$F$1259,6,FALSE)),"")</f>
        <v>1.46</v>
      </c>
      <c r="M539" s="36">
        <f t="shared" si="45"/>
        <v>2.06</v>
      </c>
      <c r="N539" s="35" t="str">
        <f t="shared" si="41"/>
        <v>Ok</v>
      </c>
      <c r="O539" s="35" t="str">
        <f t="shared" si="42"/>
        <v>Ok</v>
      </c>
      <c r="P539" s="35" t="str">
        <f t="shared" si="43"/>
        <v>Ok</v>
      </c>
      <c r="Q539" s="35" t="str">
        <f t="shared" si="44"/>
        <v>Ok</v>
      </c>
    </row>
    <row r="540" spans="1:17" ht="15.75" hidden="1" customHeight="1" x14ac:dyDescent="0.25">
      <c r="A540" s="12">
        <f>IFERROR(VLOOKUP('Requête 052'!$A539,'Requête 052'!$A$1:$F$2000,1,FALSE),"")</f>
        <v>5924</v>
      </c>
      <c r="B540" s="5" t="str">
        <f>IFERROR(VLOOKUP('Requête 052'!$A539,'Requête 052'!$A$1:$F$2000,2,FALSE),"")</f>
        <v>CGECP ST OUEN L AUMONE TDI</v>
      </c>
      <c r="C540" s="14">
        <f>IFERROR(VLOOKUP('Requête 052'!$A539,'Requête 052'!$A$1:$F$2000,3,FALSE),"")</f>
        <v>43812</v>
      </c>
      <c r="D540" s="5" t="str">
        <f>IFERROR(VLOOKUP('Requête 052'!$A539,'Requête 052'!$A$1:$F$2000,4,FALSE),"")</f>
        <v>DECHETS INDUSTRIELS A TRIER</v>
      </c>
      <c r="E540" s="5" t="str">
        <f>IFERROR(VLOOKUP('Requête 052'!$A539,'Requête 052'!$A$1:$F$2000,5,FALSE),"")</f>
        <v>DECHETS INDUSTRIELS BANALS</v>
      </c>
      <c r="F540" s="5">
        <f>IFERROR(VLOOKUP('Requête 052'!$A539,'Requête 052'!$A$1:$F$2000,6,FALSE),"")</f>
        <v>7.18</v>
      </c>
      <c r="G540" s="15">
        <f>IFERROR(VLOOKUP(A540,'Fichier source CGECP'!$A$1:$F$1259,1,FALSE),"")</f>
        <v>5924</v>
      </c>
      <c r="H540" s="15" t="str">
        <f>IFERROR(VLOOKUP(A540,'Fichier source CGECP'!$A$1:$F$1259,2,FALSE),"")</f>
        <v>CGECP</v>
      </c>
      <c r="I540" s="46">
        <f>IFERROR(VLOOKUP(A540,'Fichier source CGECP'!$A$1:$F$1259,3,FALSE),"")</f>
        <v>43812</v>
      </c>
      <c r="J540" s="15" t="str">
        <f>IFERROR(VLOOKUP(A540,'Fichier source CGECP'!$A$1:$F$1259,4,FALSE),"")</f>
        <v>DECHETS INDUSTRIELS BANALS</v>
      </c>
      <c r="K540" s="15" t="str">
        <f>IFERROR(VLOOKUP(A540,'Fichier source CGECP'!$A$1:$F$1259,5,FALSE),"")</f>
        <v>DECHETS INDUSTRIELS BANALS</v>
      </c>
      <c r="L540" s="33">
        <f>IFERROR(IF(COUNTIFS($A$3:$A539,$A540,$B$3:$B539,$B540,$C$3:$C539,$C540,$D$3:$D539,$D540,$E$3:$E539,$E540,$F$3:$F539,$F540)&gt;0,"",VLOOKUP(A540,'Fichier source CGECP'!$A$1:$F$1259,6,FALSE)),"")</f>
        <v>1.54</v>
      </c>
      <c r="M540" s="36">
        <f t="shared" si="45"/>
        <v>5.64</v>
      </c>
      <c r="N540" s="35" t="str">
        <f t="shared" si="41"/>
        <v>Ok</v>
      </c>
      <c r="O540" s="35" t="str">
        <f t="shared" si="42"/>
        <v>Ok</v>
      </c>
      <c r="P540" s="35" t="str">
        <f t="shared" si="43"/>
        <v>Ok</v>
      </c>
      <c r="Q540" s="35" t="str">
        <f t="shared" si="44"/>
        <v>Ok</v>
      </c>
    </row>
    <row r="541" spans="1:17" ht="15.75" hidden="1" customHeight="1" x14ac:dyDescent="0.25">
      <c r="A541" s="12">
        <f>IFERROR(VLOOKUP('Requête 052'!$A540,'Requête 052'!$A$1:$F$2000,1,FALSE),"")</f>
        <v>5925</v>
      </c>
      <c r="B541" s="5" t="str">
        <f>IFERROR(VLOOKUP('Requête 052'!$A540,'Requête 052'!$A$1:$F$2000,2,FALSE),"")</f>
        <v>CGECP ST OUEN L AUMONE TDI</v>
      </c>
      <c r="C541" s="14">
        <f>IFERROR(VLOOKUP('Requête 052'!$A540,'Requête 052'!$A$1:$F$2000,3,FALSE),"")</f>
        <v>43812</v>
      </c>
      <c r="D541" s="5" t="str">
        <f>IFERROR(VLOOKUP('Requête 052'!$A540,'Requête 052'!$A$1:$F$2000,4,FALSE),"")</f>
        <v>CARTONS ET SACHES PLAST - 1.04.00</v>
      </c>
      <c r="E541" s="5" t="str">
        <f>IFERROR(VLOOKUP('Requête 052'!$A540,'Requête 052'!$A$1:$F$2000,5,FALSE),"")</f>
        <v>PE GRANDE SURFACE-PEGS</v>
      </c>
      <c r="F541" s="5">
        <f>IFERROR(VLOOKUP('Requête 052'!$A540,'Requête 052'!$A$1:$F$2000,6,FALSE),"")</f>
        <v>6.08</v>
      </c>
      <c r="G541" s="15">
        <f>IFERROR(VLOOKUP(A541,'Fichier source CGECP'!$A$1:$F$1259,1,FALSE),"")</f>
        <v>5925</v>
      </c>
      <c r="H541" s="15" t="str">
        <f>IFERROR(VLOOKUP(A541,'Fichier source CGECP'!$A$1:$F$1259,2,FALSE),"")</f>
        <v>CGECP</v>
      </c>
      <c r="I541" s="38">
        <f>IFERROR(VLOOKUP(A541,'Fichier source CGECP'!$A$1:$F$1259,3,FALSE),"")</f>
        <v>43812</v>
      </c>
      <c r="J541" s="15" t="str">
        <f>IFERROR(VLOOKUP(A541,'Fichier source CGECP'!$A$1:$F$1259,4,FALSE),"")</f>
        <v>CARTONS ET SACHES PLAST - 1.04.00</v>
      </c>
      <c r="K541" s="15" t="str">
        <f>IFERROR(VLOOKUP(A541,'Fichier source CGECP'!$A$1:$F$1259,5,FALSE),"")</f>
        <v>CARTONS ET SACHES PLAST - 1.04.00</v>
      </c>
      <c r="L541" s="33">
        <f>IFERROR(IF(COUNTIFS($A$3:$A540,$A541,$B$3:$B540,$B541,$C$3:$C540,$C541,$D$3:$D540,$D541,$E$3:$E540,$E541,$F$3:$F540,$F541)&gt;0,"",VLOOKUP(A541,'Fichier source CGECP'!$A$1:$F$1259,6,FALSE)),"")</f>
        <v>8.2000000000000003E-2</v>
      </c>
      <c r="M541" s="36">
        <f t="shared" si="45"/>
        <v>5.9980000000000002</v>
      </c>
      <c r="N541" s="35" t="str">
        <f t="shared" si="41"/>
        <v>Ok</v>
      </c>
      <c r="O541" s="35" t="str">
        <f t="shared" si="42"/>
        <v>Ecart</v>
      </c>
      <c r="P541" s="35" t="str">
        <f t="shared" si="43"/>
        <v>Ok</v>
      </c>
      <c r="Q541" s="35" t="str">
        <f t="shared" si="44"/>
        <v>Ecart</v>
      </c>
    </row>
    <row r="542" spans="1:17" ht="15.75" hidden="1" customHeight="1" x14ac:dyDescent="0.25">
      <c r="A542" s="12">
        <f>IFERROR(VLOOKUP('Requête 052'!$A541,'Requête 052'!$A$1:$F$2000,1,FALSE),"")</f>
        <v>5925</v>
      </c>
      <c r="B542" s="5" t="str">
        <f>IFERROR(VLOOKUP('Requête 052'!$A541,'Requête 052'!$A$1:$F$2000,2,FALSE),"")</f>
        <v>CGECP ST OUEN L AUMONE TDI</v>
      </c>
      <c r="C542" s="14">
        <f>IFERROR(VLOOKUP('Requête 052'!$A541,'Requête 052'!$A$1:$F$2000,3,FALSE),"")</f>
        <v>43812</v>
      </c>
      <c r="D542" s="5" t="str">
        <f>IFERROR(VLOOKUP('Requête 052'!$A541,'Requête 052'!$A$1:$F$2000,4,FALSE),"")</f>
        <v>CARTONS ET SACHES PLAST - 1.04.00</v>
      </c>
      <c r="E542" s="5" t="str">
        <f>IFERROR(VLOOKUP('Requête 052'!$A541,'Requête 052'!$A$1:$F$2000,5,FALSE),"")</f>
        <v>PE GRANDE SURFACE-PEGS</v>
      </c>
      <c r="F542" s="5">
        <f>IFERROR(VLOOKUP('Requête 052'!$A541,'Requête 052'!$A$1:$F$2000,6,FALSE),"")</f>
        <v>6.08</v>
      </c>
      <c r="G542" s="15">
        <f>IFERROR(VLOOKUP(A542,'Fichier source CGECP'!$A$1:$F$1259,1,FALSE),"")</f>
        <v>5925</v>
      </c>
      <c r="H542" s="15" t="str">
        <f>IFERROR(VLOOKUP(A542,'Fichier source CGECP'!$A$1:$F$1259,2,FALSE),"")</f>
        <v>CGECP</v>
      </c>
      <c r="I542" s="38">
        <f>IFERROR(VLOOKUP(A542,'Fichier source CGECP'!$A$1:$F$1259,3,FALSE),"")</f>
        <v>43812</v>
      </c>
      <c r="J542" s="15" t="str">
        <f>IFERROR(VLOOKUP(A542,'Fichier source CGECP'!$A$1:$F$1259,4,FALSE),"")</f>
        <v>CARTONS ET SACHES PLAST - 1.04.00</v>
      </c>
      <c r="K542" s="15" t="str">
        <f>IFERROR(VLOOKUP(A542,'Fichier source CGECP'!$A$1:$F$1259,5,FALSE),"")</f>
        <v>CARTONS ET SACHES PLAST - 1.04.00</v>
      </c>
      <c r="L542" s="33" t="str">
        <f>IFERROR(IF(COUNTIFS($A$3:$A541,$A542,$B$3:$B541,$B542,$C$3:$C541,$C542,$D$3:$D541,$D542,$E$3:$E541,$E542,$F$3:$F541,$F542)&gt;0,"",VLOOKUP(A542,'Fichier source CGECP'!$A$1:$F$1259,6,FALSE)),"")</f>
        <v/>
      </c>
      <c r="M542" s="36" t="str">
        <f t="shared" si="45"/>
        <v/>
      </c>
      <c r="N542" s="35" t="str">
        <f t="shared" si="41"/>
        <v>Ok</v>
      </c>
      <c r="O542" s="35" t="str">
        <f t="shared" si="42"/>
        <v>Ecart</v>
      </c>
      <c r="P542" s="35" t="str">
        <f t="shared" si="43"/>
        <v>Ok</v>
      </c>
      <c r="Q542" s="35" t="str">
        <f t="shared" si="44"/>
        <v>Ecart</v>
      </c>
    </row>
    <row r="543" spans="1:17" ht="15.75" hidden="1" customHeight="1" x14ac:dyDescent="0.25">
      <c r="A543" s="12">
        <f>IFERROR(VLOOKUP('Requête 052'!$A542,'Requête 052'!$A$1:$F$2000,1,FALSE),"")</f>
        <v>5925</v>
      </c>
      <c r="B543" s="5" t="str">
        <f>IFERROR(VLOOKUP('Requête 052'!$A542,'Requête 052'!$A$1:$F$2000,2,FALSE),"")</f>
        <v>CGECP ST OUEN L AUMONE TDI</v>
      </c>
      <c r="C543" s="14">
        <f>IFERROR(VLOOKUP('Requête 052'!$A542,'Requête 052'!$A$1:$F$2000,3,FALSE),"")</f>
        <v>43812</v>
      </c>
      <c r="D543" s="5" t="str">
        <f>IFERROR(VLOOKUP('Requête 052'!$A542,'Requête 052'!$A$1:$F$2000,4,FALSE),"")</f>
        <v>CARTONS ET SACHES PLAST - 1.04.00</v>
      </c>
      <c r="E543" s="5" t="str">
        <f>IFERROR(VLOOKUP('Requête 052'!$A542,'Requête 052'!$A$1:$F$2000,5,FALSE),"")</f>
        <v>PE GRANDE SURFACE-PEGS</v>
      </c>
      <c r="F543" s="5">
        <f>IFERROR(VLOOKUP('Requête 052'!$A542,'Requête 052'!$A$1:$F$2000,6,FALSE),"")</f>
        <v>6.08</v>
      </c>
      <c r="G543" s="15">
        <f>IFERROR(VLOOKUP(A543,'Fichier source CGECP'!$A$1:$F$1259,1,FALSE),"")</f>
        <v>5925</v>
      </c>
      <c r="H543" s="15" t="str">
        <f>IFERROR(VLOOKUP(A543,'Fichier source CGECP'!$A$1:$F$1259,2,FALSE),"")</f>
        <v>CGECP</v>
      </c>
      <c r="I543" s="38">
        <f>IFERROR(VLOOKUP(A543,'Fichier source CGECP'!$A$1:$F$1259,3,FALSE),"")</f>
        <v>43812</v>
      </c>
      <c r="J543" s="15" t="str">
        <f>IFERROR(VLOOKUP(A543,'Fichier source CGECP'!$A$1:$F$1259,4,FALSE),"")</f>
        <v>CARTONS ET SACHES PLAST - 1.04.00</v>
      </c>
      <c r="K543" s="15" t="str">
        <f>IFERROR(VLOOKUP(A543,'Fichier source CGECP'!$A$1:$F$1259,5,FALSE),"")</f>
        <v>CARTONS ET SACHES PLAST - 1.04.00</v>
      </c>
      <c r="L543" s="33" t="str">
        <f>IFERROR(IF(COUNTIFS($A$3:$A542,$A543,$B$3:$B542,$B543,$C$3:$C542,$C543,$D$3:$D542,$D543,$E$3:$E542,$E543,$F$3:$F542,$F543)&gt;0,"",VLOOKUP(A543,'Fichier source CGECP'!$A$1:$F$1259,6,FALSE)),"")</f>
        <v/>
      </c>
      <c r="M543" s="36" t="str">
        <f t="shared" si="45"/>
        <v/>
      </c>
      <c r="N543" s="35" t="str">
        <f t="shared" si="41"/>
        <v>Ok</v>
      </c>
      <c r="O543" s="35" t="str">
        <f t="shared" si="42"/>
        <v>Ecart</v>
      </c>
      <c r="P543" s="35" t="str">
        <f t="shared" si="43"/>
        <v>Ok</v>
      </c>
      <c r="Q543" s="35" t="str">
        <f t="shared" si="44"/>
        <v>Ecart</v>
      </c>
    </row>
    <row r="544" spans="1:17" ht="15.75" hidden="1" customHeight="1" x14ac:dyDescent="0.25">
      <c r="A544" s="12">
        <f>IFERROR(VLOOKUP('Requête 052'!$A543,'Requête 052'!$A$1:$F$2000,1,FALSE),"")</f>
        <v>5938</v>
      </c>
      <c r="B544" s="5" t="str">
        <f>IFERROR(VLOOKUP('Requête 052'!$A543,'Requête 052'!$A$1:$F$2000,2,FALSE),"")</f>
        <v>CGECP ST OUEN L AUMONE UVEND</v>
      </c>
      <c r="C544" s="14">
        <f>IFERROR(VLOOKUP('Requête 052'!$A543,'Requête 052'!$A$1:$F$2000,3,FALSE),"")</f>
        <v>43812</v>
      </c>
      <c r="D544" s="5" t="str">
        <f>IFERROR(VLOOKUP('Requête 052'!$A543,'Requête 052'!$A$1:$F$2000,4,FALSE),"")</f>
        <v>DECHET A INCINERER TRI</v>
      </c>
      <c r="E544" s="5" t="str">
        <f>IFERROR(VLOOKUP('Requête 052'!$A543,'Requête 052'!$A$1:$F$2000,5,FALSE),"")</f>
        <v>DECHET A INCINERER TRI</v>
      </c>
      <c r="F544" s="5">
        <f>IFERROR(VLOOKUP('Requête 052'!$A543,'Requête 052'!$A$1:$F$2000,6,FALSE),"")</f>
        <v>2.96</v>
      </c>
      <c r="G544" s="15">
        <f>IFERROR(VLOOKUP(A544,'Fichier source CGECP'!$A$1:$F$1259,1,FALSE),"")</f>
        <v>5938</v>
      </c>
      <c r="H544" s="15" t="str">
        <f>IFERROR(VLOOKUP(A544,'Fichier source CGECP'!$A$1:$F$1259,2,FALSE),"")</f>
        <v>CGECP</v>
      </c>
      <c r="I544" s="38">
        <f>IFERROR(VLOOKUP(A544,'Fichier source CGECP'!$A$1:$F$1259,3,FALSE),"")</f>
        <v>43812</v>
      </c>
      <c r="J544" s="15" t="str">
        <f>IFERROR(VLOOKUP(A544,'Fichier source CGECP'!$A$1:$F$1259,4,FALSE),"")</f>
        <v>DECHET A INCINERER TRI</v>
      </c>
      <c r="K544" s="15" t="str">
        <f>IFERROR(VLOOKUP(A544,'Fichier source CGECP'!$A$1:$F$1259,5,FALSE),"")</f>
        <v>DECHET A INCINERER TRI</v>
      </c>
      <c r="L544" s="33">
        <f>IFERROR(IF(COUNTIFS($A$3:$A543,$A544,$B$3:$B543,$B544,$C$3:$C543,$C544,$D$3:$D543,$D544,$E$3:$E543,$E544,$F$3:$F543,$F544)&gt;0,"",VLOOKUP(A544,'Fichier source CGECP'!$A$1:$F$1259,6,FALSE)),"")</f>
        <v>15.72</v>
      </c>
      <c r="M544" s="36">
        <f t="shared" si="45"/>
        <v>-12.760000000000002</v>
      </c>
      <c r="N544" s="35" t="str">
        <f t="shared" si="41"/>
        <v>Ok</v>
      </c>
      <c r="O544" s="35" t="str">
        <f t="shared" si="42"/>
        <v>Ok</v>
      </c>
      <c r="P544" s="35" t="str">
        <f t="shared" si="43"/>
        <v>Ecart</v>
      </c>
      <c r="Q544" s="35" t="str">
        <f t="shared" si="44"/>
        <v>Ecart</v>
      </c>
    </row>
    <row r="545" spans="1:17" ht="15.75" hidden="1" customHeight="1" x14ac:dyDescent="0.25">
      <c r="A545" s="12">
        <f>IFERROR(VLOOKUP('Requête 052'!$A544,'Requête 052'!$A$1:$F$2000,1,FALSE),"")</f>
        <v>5940</v>
      </c>
      <c r="B545" s="5" t="str">
        <f>IFERROR(VLOOKUP('Requête 052'!$A544,'Requête 052'!$A$1:$F$2000,2,FALSE),"")</f>
        <v>CGECP ST OUEN L AUMONE TPCPR</v>
      </c>
      <c r="C545" s="14">
        <f>IFERROR(VLOOKUP('Requête 052'!$A544,'Requête 052'!$A$1:$F$2000,3,FALSE),"")</f>
        <v>43812</v>
      </c>
      <c r="D545" s="5" t="str">
        <f>IFERROR(VLOOKUP('Requête 052'!$A544,'Requête 052'!$A$1:$F$2000,4,FALSE),"")</f>
        <v>CARTONS</v>
      </c>
      <c r="E545" s="5" t="str">
        <f>IFERROR(VLOOKUP('Requête 052'!$A544,'Requête 052'!$A$1:$F$2000,5,FALSE),"")</f>
        <v>CARTONS</v>
      </c>
      <c r="F545" s="5">
        <f>IFERROR(VLOOKUP('Requête 052'!$A544,'Requête 052'!$A$1:$F$2000,6,FALSE),"")</f>
        <v>2.84</v>
      </c>
      <c r="G545" s="15">
        <f>IFERROR(VLOOKUP(A545,'Fichier source CGECP'!$A$1:$F$1259,1,FALSE),"")</f>
        <v>5940</v>
      </c>
      <c r="H545" s="15" t="str">
        <f>IFERROR(VLOOKUP(A545,'Fichier source CGECP'!$A$1:$F$1259,2,FALSE),"")</f>
        <v>CGECP</v>
      </c>
      <c r="I545" s="46">
        <f>IFERROR(VLOOKUP(A545,'Fichier source CGECP'!$A$1:$F$1259,3,FALSE),"")</f>
        <v>43812</v>
      </c>
      <c r="J545" s="15" t="str">
        <f>IFERROR(VLOOKUP(A545,'Fichier source CGECP'!$A$1:$F$1259,4,FALSE),"")</f>
        <v>PAPIERS</v>
      </c>
      <c r="K545" s="15" t="str">
        <f>IFERROR(VLOOKUP(A545,'Fichier source CGECP'!$A$1:$F$1259,5,FALSE),"")</f>
        <v>CARTONS</v>
      </c>
      <c r="L545" s="33">
        <f>IFERROR(IF(COUNTIFS($A$3:$A544,$A545,$B$3:$B544,$B545,$C$3:$C544,$C545,$D$3:$D544,$D545,$E$3:$E544,$E545,$F$3:$F544,$F545)&gt;0,"",VLOOKUP(A545,'Fichier source CGECP'!$A$1:$F$1259,6,FALSE)),"")</f>
        <v>0.12</v>
      </c>
      <c r="M545" s="36">
        <f t="shared" si="45"/>
        <v>2.7199999999999998</v>
      </c>
      <c r="N545" s="35" t="str">
        <f t="shared" si="41"/>
        <v>Ok</v>
      </c>
      <c r="O545" s="35" t="str">
        <f t="shared" si="42"/>
        <v>Ok</v>
      </c>
      <c r="P545" s="35" t="str">
        <f t="shared" si="43"/>
        <v>Ok</v>
      </c>
      <c r="Q545" s="35" t="str">
        <f t="shared" si="44"/>
        <v>Ok</v>
      </c>
    </row>
    <row r="546" spans="1:17" ht="15.75" hidden="1" customHeight="1" x14ac:dyDescent="0.25">
      <c r="A546" s="12">
        <f>IFERROR(VLOOKUP('Requête 052'!$A545,'Requête 052'!$A$1:$F$2000,1,FALSE),"")</f>
        <v>5940</v>
      </c>
      <c r="B546" s="5" t="str">
        <f>IFERROR(VLOOKUP('Requête 052'!$A545,'Requête 052'!$A$1:$F$2000,2,FALSE),"")</f>
        <v>CGECP ST OUEN L AUMONE TPCPR</v>
      </c>
      <c r="C546" s="14">
        <f>IFERROR(VLOOKUP('Requête 052'!$A545,'Requête 052'!$A$1:$F$2000,3,FALSE),"")</f>
        <v>43812</v>
      </c>
      <c r="D546" s="5" t="str">
        <f>IFERROR(VLOOKUP('Requête 052'!$A545,'Requête 052'!$A$1:$F$2000,4,FALSE),"")</f>
        <v>CARTONS</v>
      </c>
      <c r="E546" s="5" t="str">
        <f>IFERROR(VLOOKUP('Requête 052'!$A545,'Requête 052'!$A$1:$F$2000,5,FALSE),"")</f>
        <v>CARTONS</v>
      </c>
      <c r="F546" s="5">
        <f>IFERROR(VLOOKUP('Requête 052'!$A545,'Requête 052'!$A$1:$F$2000,6,FALSE),"")</f>
        <v>2.84</v>
      </c>
      <c r="G546" s="15">
        <f>IFERROR(VLOOKUP(A546,'Fichier source CGECP'!$A$1:$F$1259,1,FALSE),"")</f>
        <v>5940</v>
      </c>
      <c r="H546" s="15" t="str">
        <f>IFERROR(VLOOKUP(A546,'Fichier source CGECP'!$A$1:$F$1259,2,FALSE),"")</f>
        <v>CGECP</v>
      </c>
      <c r="I546" s="46">
        <f>IFERROR(VLOOKUP(A546,'Fichier source CGECP'!$A$1:$F$1259,3,FALSE),"")</f>
        <v>43812</v>
      </c>
      <c r="J546" s="15" t="str">
        <f>IFERROR(VLOOKUP(A546,'Fichier source CGECP'!$A$1:$F$1259,4,FALSE),"")</f>
        <v>PAPIERS</v>
      </c>
      <c r="K546" s="15" t="str">
        <f>IFERROR(VLOOKUP(A546,'Fichier source CGECP'!$A$1:$F$1259,5,FALSE),"")</f>
        <v>CARTONS</v>
      </c>
      <c r="L546" s="33" t="str">
        <f>IFERROR(IF(COUNTIFS($A$3:$A545,$A546,$B$3:$B545,$B546,$C$3:$C545,$C546,$D$3:$D545,$D546,$E$3:$E545,$E546,$F$3:$F545,$F546)&gt;0,"",VLOOKUP(A546,'Fichier source CGECP'!$A$1:$F$1259,6,FALSE)),"")</f>
        <v/>
      </c>
      <c r="M546" s="36" t="str">
        <f t="shared" si="45"/>
        <v/>
      </c>
      <c r="N546" s="35" t="str">
        <f t="shared" si="41"/>
        <v>Ok</v>
      </c>
      <c r="O546" s="35" t="str">
        <f t="shared" si="42"/>
        <v>Ok</v>
      </c>
      <c r="P546" s="35" t="str">
        <f t="shared" si="43"/>
        <v>Ok</v>
      </c>
      <c r="Q546" s="35" t="str">
        <f t="shared" si="44"/>
        <v>Ok</v>
      </c>
    </row>
    <row r="547" spans="1:17" ht="15.75" hidden="1" customHeight="1" x14ac:dyDescent="0.25">
      <c r="A547" s="12">
        <f>IFERROR(VLOOKUP('Requête 052'!$A546,'Requête 052'!$A$1:$F$2000,1,FALSE),"")</f>
        <v>5942</v>
      </c>
      <c r="B547" s="5" t="str">
        <f>IFERROR(VLOOKUP('Requête 052'!$A546,'Requête 052'!$A$1:$F$2000,2,FALSE),"")</f>
        <v>CGECP ST OUEN L AUMONE TDI</v>
      </c>
      <c r="C547" s="14">
        <f>IFERROR(VLOOKUP('Requête 052'!$A546,'Requête 052'!$A$1:$F$2000,3,FALSE),"")</f>
        <v>43812</v>
      </c>
      <c r="D547" s="5" t="str">
        <f>IFERROR(VLOOKUP('Requête 052'!$A546,'Requête 052'!$A$1:$F$2000,4,FALSE),"")</f>
        <v>CARTONS</v>
      </c>
      <c r="E547" s="5" t="str">
        <f>IFERROR(VLOOKUP('Requête 052'!$A546,'Requête 052'!$A$1:$F$2000,5,FALSE),"")</f>
        <v>CARTONS</v>
      </c>
      <c r="F547" s="5">
        <f>IFERROR(VLOOKUP('Requête 052'!$A546,'Requête 052'!$A$1:$F$2000,6,FALSE),"")</f>
        <v>1.08</v>
      </c>
      <c r="G547" s="15">
        <f>IFERROR(VLOOKUP(A547,'Fichier source CGECP'!$A$1:$F$1259,1,FALSE),"")</f>
        <v>5942</v>
      </c>
      <c r="H547" s="15" t="str">
        <f>IFERROR(VLOOKUP(A547,'Fichier source CGECP'!$A$1:$F$1259,2,FALSE),"")</f>
        <v>CGECP</v>
      </c>
      <c r="I547" s="46">
        <f>IFERROR(VLOOKUP(A547,'Fichier source CGECP'!$A$1:$F$1259,3,FALSE),"")</f>
        <v>43812</v>
      </c>
      <c r="J547" s="15" t="str">
        <f>IFERROR(VLOOKUP(A547,'Fichier source CGECP'!$A$1:$F$1259,4,FALSE),"")</f>
        <v>CARTONS</v>
      </c>
      <c r="K547" s="15" t="str">
        <f>IFERROR(VLOOKUP(A547,'Fichier source CGECP'!$A$1:$F$1259,5,FALSE),"")</f>
        <v>CARTONS</v>
      </c>
      <c r="L547" s="33">
        <f>IFERROR(IF(COUNTIFS($A$3:$A546,$A547,$B$3:$B546,$B547,$C$3:$C546,$C547,$D$3:$D546,$D547,$E$3:$E546,$E547,$F$3:$F546,$F547)&gt;0,"",VLOOKUP(A547,'Fichier source CGECP'!$A$1:$F$1259,6,FALSE)),"")</f>
        <v>1.036</v>
      </c>
      <c r="M547" s="36">
        <f t="shared" si="45"/>
        <v>4.4000000000000039E-2</v>
      </c>
      <c r="N547" s="35" t="str">
        <f t="shared" si="41"/>
        <v>Ok</v>
      </c>
      <c r="O547" s="35" t="str">
        <f t="shared" si="42"/>
        <v>Ok</v>
      </c>
      <c r="P547" s="35" t="str">
        <f t="shared" si="43"/>
        <v>Ok</v>
      </c>
      <c r="Q547" s="35" t="str">
        <f t="shared" si="44"/>
        <v>Ok</v>
      </c>
    </row>
    <row r="548" spans="1:17" ht="15.75" hidden="1" customHeight="1" x14ac:dyDescent="0.25">
      <c r="A548" s="12">
        <f>IFERROR(VLOOKUP('Requête 052'!$A547,'Requête 052'!$A$1:$F$2000,1,FALSE),"")</f>
        <v>5947</v>
      </c>
      <c r="B548" s="5" t="str">
        <f>IFERROR(VLOOKUP('Requête 052'!$A547,'Requête 052'!$A$1:$F$2000,2,FALSE),"")</f>
        <v>CGECP ST OUEN L AUMONE TDI</v>
      </c>
      <c r="C548" s="14">
        <f>IFERROR(VLOOKUP('Requête 052'!$A547,'Requête 052'!$A$1:$F$2000,3,FALSE),"")</f>
        <v>43812</v>
      </c>
      <c r="D548" s="5" t="str">
        <f>IFERROR(VLOOKUP('Requête 052'!$A547,'Requête 052'!$A$1:$F$2000,4,FALSE),"")</f>
        <v>DECHETS INDUSTRIELS BANALS</v>
      </c>
      <c r="E548" s="5" t="str">
        <f>IFERROR(VLOOKUP('Requête 052'!$A547,'Requête 052'!$A$1:$F$2000,5,FALSE),"")</f>
        <v>DECHETS INDUSTRIELS BANALS</v>
      </c>
      <c r="F548" s="5">
        <f>IFERROR(VLOOKUP('Requête 052'!$A547,'Requête 052'!$A$1:$F$2000,6,FALSE),"")</f>
        <v>3.58</v>
      </c>
      <c r="G548" s="15">
        <f>IFERROR(VLOOKUP(A548,'Fichier source CGECP'!$A$1:$F$1259,1,FALSE),"")</f>
        <v>5947</v>
      </c>
      <c r="H548" s="15" t="str">
        <f>IFERROR(VLOOKUP(A548,'Fichier source CGECP'!$A$1:$F$1259,2,FALSE),"")</f>
        <v>CGECP</v>
      </c>
      <c r="I548" s="38">
        <f>IFERROR(VLOOKUP(A548,'Fichier source CGECP'!$A$1:$F$1259,3,FALSE),"")</f>
        <v>43812</v>
      </c>
      <c r="J548" s="15" t="str">
        <f>IFERROR(VLOOKUP(A548,'Fichier source CGECP'!$A$1:$F$1259,4,FALSE),"")</f>
        <v>CARTONS ET SACHES PLAST - 1.04.00</v>
      </c>
      <c r="K548" s="15" t="str">
        <f>IFERROR(VLOOKUP(A548,'Fichier source CGECP'!$A$1:$F$1259,5,FALSE),"")</f>
        <v>CARTONS ET SACHES PLAST - 1.04.00</v>
      </c>
      <c r="L548" s="33">
        <f>IFERROR(IF(COUNTIFS($A$3:$A547,$A548,$B$3:$B547,$B548,$C$3:$C547,$C548,$D$3:$D547,$D548,$E$3:$E547,$E548,$F$3:$F547,$F548)&gt;0,"",VLOOKUP(A548,'Fichier source CGECP'!$A$1:$F$1259,6,FALSE)),"")</f>
        <v>2.2799999999999998</v>
      </c>
      <c r="M548" s="36">
        <f t="shared" si="45"/>
        <v>1.3000000000000003</v>
      </c>
      <c r="N548" s="35" t="str">
        <f t="shared" si="41"/>
        <v>Ok</v>
      </c>
      <c r="O548" s="35" t="str">
        <f t="shared" si="42"/>
        <v>Ecart</v>
      </c>
      <c r="P548" s="35" t="str">
        <f t="shared" si="43"/>
        <v>Ok</v>
      </c>
      <c r="Q548" s="35" t="str">
        <f t="shared" si="44"/>
        <v>Ecart</v>
      </c>
    </row>
    <row r="549" spans="1:17" ht="15.75" hidden="1" customHeight="1" x14ac:dyDescent="0.25">
      <c r="A549" s="12">
        <f>IFERROR(VLOOKUP('Requête 052'!$A548,'Requête 052'!$A$1:$F$2000,1,FALSE),"")</f>
        <v>5952</v>
      </c>
      <c r="B549" s="5" t="str">
        <f>IFERROR(VLOOKUP('Requête 052'!$A548,'Requête 052'!$A$1:$F$2000,2,FALSE),"")</f>
        <v>CGECP ST OUEN L AUMONE TDI</v>
      </c>
      <c r="C549" s="14">
        <f>IFERROR(VLOOKUP('Requête 052'!$A548,'Requête 052'!$A$1:$F$2000,3,FALSE),"")</f>
        <v>43812</v>
      </c>
      <c r="D549" s="5" t="str">
        <f>IFERROR(VLOOKUP('Requête 052'!$A548,'Requête 052'!$A$1:$F$2000,4,FALSE),"")</f>
        <v>CARTONS</v>
      </c>
      <c r="E549" s="5" t="str">
        <f>IFERROR(VLOOKUP('Requête 052'!$A548,'Requête 052'!$A$1:$F$2000,5,FALSE),"")</f>
        <v>REFUS DE TRI TPCPR</v>
      </c>
      <c r="F549" s="5">
        <f>IFERROR(VLOOKUP('Requête 052'!$A548,'Requête 052'!$A$1:$F$2000,6,FALSE),"")</f>
        <v>1.54</v>
      </c>
      <c r="G549" s="15">
        <f>IFERROR(VLOOKUP(A549,'Fichier source CGECP'!$A$1:$F$1259,1,FALSE),"")</f>
        <v>5952</v>
      </c>
      <c r="H549" s="15" t="str">
        <f>IFERROR(VLOOKUP(A549,'Fichier source CGECP'!$A$1:$F$1259,2,FALSE),"")</f>
        <v>CGECP</v>
      </c>
      <c r="I549" s="38">
        <f>IFERROR(VLOOKUP(A549,'Fichier source CGECP'!$A$1:$F$1259,3,FALSE),"")</f>
        <v>43812</v>
      </c>
      <c r="J549" s="15" t="str">
        <f>IFERROR(VLOOKUP(A549,'Fichier source CGECP'!$A$1:$F$1259,4,FALSE),"")</f>
        <v>CARTONS</v>
      </c>
      <c r="K549" s="15" t="str">
        <f>IFERROR(VLOOKUP(A549,'Fichier source CGECP'!$A$1:$F$1259,5,FALSE),"")</f>
        <v>CARTONS</v>
      </c>
      <c r="L549" s="33">
        <f>IFERROR(IF(COUNTIFS($A$3:$A548,$A549,$B$3:$B548,$B549,$C$3:$C548,$C549,$D$3:$D548,$D549,$E$3:$E548,$E549,$F$3:$F548,$F549)&gt;0,"",VLOOKUP(A549,'Fichier source CGECP'!$A$1:$F$1259,6,FALSE)),"")</f>
        <v>0.432</v>
      </c>
      <c r="M549" s="36">
        <f t="shared" si="45"/>
        <v>1.1080000000000001</v>
      </c>
      <c r="N549" s="35" t="str">
        <f t="shared" si="41"/>
        <v>Ok</v>
      </c>
      <c r="O549" s="35" t="str">
        <f t="shared" si="42"/>
        <v>Ecart</v>
      </c>
      <c r="P549" s="35" t="str">
        <f t="shared" si="43"/>
        <v>Ok</v>
      </c>
      <c r="Q549" s="35" t="str">
        <f t="shared" si="44"/>
        <v>Ecart</v>
      </c>
    </row>
    <row r="550" spans="1:17" ht="15.75" hidden="1" customHeight="1" x14ac:dyDescent="0.25">
      <c r="A550" s="12">
        <f>IFERROR(VLOOKUP('Requête 052'!$A549,'Requête 052'!$A$1:$F$2000,1,FALSE),"")</f>
        <v>5958</v>
      </c>
      <c r="B550" s="5" t="str">
        <f>IFERROR(VLOOKUP('Requête 052'!$A549,'Requête 052'!$A$1:$F$2000,2,FALSE),"")</f>
        <v>CGECP ST OUEN L AUMONE TDI</v>
      </c>
      <c r="C550" s="14">
        <f>IFERROR(VLOOKUP('Requête 052'!$A549,'Requête 052'!$A$1:$F$2000,3,FALSE),"")</f>
        <v>43812</v>
      </c>
      <c r="D550" s="5" t="str">
        <f>IFERROR(VLOOKUP('Requête 052'!$A549,'Requête 052'!$A$1:$F$2000,4,FALSE),"")</f>
        <v>MATIERE VALO EN MELANGE</v>
      </c>
      <c r="E550" s="5" t="str">
        <f>IFERROR(VLOOKUP('Requête 052'!$A549,'Requête 052'!$A$1:$F$2000,5,FALSE),"")</f>
        <v>REFACTION</v>
      </c>
      <c r="F550" s="5">
        <f>IFERROR(VLOOKUP('Requête 052'!$A549,'Requête 052'!$A$1:$F$2000,6,FALSE),"")</f>
        <v>3.44</v>
      </c>
      <c r="G550" s="15">
        <f>IFERROR(VLOOKUP(A550,'Fichier source CGECP'!$A$1:$F$1259,1,FALSE),"")</f>
        <v>5958</v>
      </c>
      <c r="H550" s="15" t="str">
        <f>IFERROR(VLOOKUP(A550,'Fichier source CGECP'!$A$1:$F$1259,2,FALSE),"")</f>
        <v>CGECP</v>
      </c>
      <c r="I550" s="38">
        <f>IFERROR(VLOOKUP(A550,'Fichier source CGECP'!$A$1:$F$1259,3,FALSE),"")</f>
        <v>43812</v>
      </c>
      <c r="J550" s="15" t="str">
        <f>IFERROR(VLOOKUP(A550,'Fichier source CGECP'!$A$1:$F$1259,4,FALSE),"")</f>
        <v>MATIERE VALO EN MELANGE</v>
      </c>
      <c r="K550" s="15" t="str">
        <f>IFERROR(VLOOKUP(A550,'Fichier source CGECP'!$A$1:$F$1259,5,FALSE),"")</f>
        <v>MATIERE VALO EN MELANGE</v>
      </c>
      <c r="L550" s="33">
        <f>IFERROR(IF(COUNTIFS($A$3:$A549,$A550,$B$3:$B549,$B550,$C$3:$C549,$C550,$D$3:$D549,$D550,$E$3:$E549,$E550,$F$3:$F549,$F550)&gt;0,"",VLOOKUP(A550,'Fichier source CGECP'!$A$1:$F$1259,6,FALSE)),"")</f>
        <v>2.62</v>
      </c>
      <c r="M550" s="36">
        <f t="shared" si="45"/>
        <v>0.81999999999999984</v>
      </c>
      <c r="N550" s="35" t="str">
        <f t="shared" si="41"/>
        <v>Ok</v>
      </c>
      <c r="O550" s="35" t="str">
        <f t="shared" si="42"/>
        <v>Ecart</v>
      </c>
      <c r="P550" s="35" t="str">
        <f t="shared" si="43"/>
        <v>Ok</v>
      </c>
      <c r="Q550" s="35" t="str">
        <f t="shared" si="44"/>
        <v>Ecart</v>
      </c>
    </row>
    <row r="551" spans="1:17" ht="15.75" hidden="1" customHeight="1" x14ac:dyDescent="0.25">
      <c r="A551" s="12">
        <f>IFERROR(VLOOKUP('Requête 052'!$A550,'Requête 052'!$A$1:$F$2000,1,FALSE),"")</f>
        <v>5965</v>
      </c>
      <c r="B551" s="5" t="str">
        <f>IFERROR(VLOOKUP('Requête 052'!$A550,'Requête 052'!$A$1:$F$2000,2,FALSE),"")</f>
        <v>CGECP ST OUEN L AUMONE TDI</v>
      </c>
      <c r="C551" s="14">
        <f>IFERROR(VLOOKUP('Requête 052'!$A550,'Requête 052'!$A$1:$F$2000,3,FALSE),"")</f>
        <v>43812</v>
      </c>
      <c r="D551" s="5" t="str">
        <f>IFERROR(VLOOKUP('Requête 052'!$A550,'Requête 052'!$A$1:$F$2000,4,FALSE),"")</f>
        <v>DECHETS INDUSTRIELS BANALS</v>
      </c>
      <c r="E551" s="5" t="str">
        <f>IFERROR(VLOOKUP('Requête 052'!$A550,'Requête 052'!$A$1:$F$2000,5,FALSE),"")</f>
        <v>DECHETS INDUSTRIELS BANALS</v>
      </c>
      <c r="F551" s="5">
        <f>IFERROR(VLOOKUP('Requête 052'!$A550,'Requête 052'!$A$1:$F$2000,6,FALSE),"")</f>
        <v>0.9</v>
      </c>
      <c r="G551" s="15">
        <f>IFERROR(VLOOKUP(A551,'Fichier source CGECP'!$A$1:$F$1259,1,FALSE),"")</f>
        <v>5965</v>
      </c>
      <c r="H551" s="15" t="str">
        <f>IFERROR(VLOOKUP(A551,'Fichier source CGECP'!$A$1:$F$1259,2,FALSE),"")</f>
        <v>CGECP</v>
      </c>
      <c r="I551" s="38">
        <f>IFERROR(VLOOKUP(A551,'Fichier source CGECP'!$A$1:$F$1259,3,FALSE),"")</f>
        <v>43812</v>
      </c>
      <c r="J551" s="15" t="str">
        <f>IFERROR(VLOOKUP(A551,'Fichier source CGECP'!$A$1:$F$1259,4,FALSE),"")</f>
        <v>DECHETS INDUSTRIELS BANALS</v>
      </c>
      <c r="K551" s="15" t="str">
        <f>IFERROR(VLOOKUP(A551,'Fichier source CGECP'!$A$1:$F$1259,5,FALSE),"")</f>
        <v>DECHETS INDUSTRIELS BANALS</v>
      </c>
      <c r="L551" s="33">
        <f>IFERROR(IF(COUNTIFS($A$3:$A550,$A551,$B$3:$B550,$B551,$C$3:$C550,$C551,$D$3:$D550,$D551,$E$3:$E550,$E551,$F$3:$F550,$F551)&gt;0,"",VLOOKUP(A551,'Fichier source CGECP'!$A$1:$F$1259,6,FALSE)),"")</f>
        <v>3.08</v>
      </c>
      <c r="M551" s="36">
        <f t="shared" si="45"/>
        <v>-2.1800000000000002</v>
      </c>
      <c r="N551" s="35" t="str">
        <f t="shared" si="41"/>
        <v>Ok</v>
      </c>
      <c r="O551" s="35" t="str">
        <f t="shared" si="42"/>
        <v>Ok</v>
      </c>
      <c r="P551" s="35" t="str">
        <f t="shared" si="43"/>
        <v>Ecart</v>
      </c>
      <c r="Q551" s="35" t="str">
        <f t="shared" si="44"/>
        <v>Ecart</v>
      </c>
    </row>
    <row r="552" spans="1:17" ht="15.75" hidden="1" customHeight="1" x14ac:dyDescent="0.25">
      <c r="A552" s="12">
        <f>IFERROR(VLOOKUP('Requête 052'!$A551,'Requête 052'!$A$1:$F$2000,1,FALSE),"")</f>
        <v>5974</v>
      </c>
      <c r="B552" s="5" t="str">
        <f>IFERROR(VLOOKUP('Requête 052'!$A551,'Requête 052'!$A$1:$F$2000,2,FALSE),"")</f>
        <v>CGECP ST OUEN L AUMONE TDI</v>
      </c>
      <c r="C552" s="14">
        <f>IFERROR(VLOOKUP('Requête 052'!$A551,'Requête 052'!$A$1:$F$2000,3,FALSE),"")</f>
        <v>43812</v>
      </c>
      <c r="D552" s="5" t="str">
        <f>IFERROR(VLOOKUP('Requête 052'!$A551,'Requête 052'!$A$1:$F$2000,4,FALSE),"")</f>
        <v>ENCOMBRANTS</v>
      </c>
      <c r="E552" s="5" t="str">
        <f>IFERROR(VLOOKUP('Requête 052'!$A551,'Requête 052'!$A$1:$F$2000,5,FALSE),"")</f>
        <v>ENCOMBRANTS</v>
      </c>
      <c r="F552" s="5">
        <f>IFERROR(VLOOKUP('Requête 052'!$A551,'Requête 052'!$A$1:$F$2000,6,FALSE),"")</f>
        <v>0.67200000000000004</v>
      </c>
      <c r="G552" s="15" t="str">
        <f>IFERROR(VLOOKUP(A552,'Fichier source CGECP'!$A$1:$F$1259,1,FALSE),"")</f>
        <v/>
      </c>
      <c r="H552" s="15" t="str">
        <f>IFERROR(VLOOKUP(A552,'Fichier source CGECP'!$A$1:$F$1259,2,FALSE),"")</f>
        <v/>
      </c>
      <c r="I552" s="38" t="str">
        <f>IFERROR(VLOOKUP(A552,'Fichier source CGECP'!$A$1:$F$1259,3,FALSE),"")</f>
        <v/>
      </c>
      <c r="J552" s="15" t="str">
        <f>IFERROR(VLOOKUP(A552,'Fichier source CGECP'!$A$1:$F$1259,4,FALSE),"")</f>
        <v/>
      </c>
      <c r="K552" s="15" t="str">
        <f>IFERROR(VLOOKUP(A552,'Fichier source CGECP'!$A$1:$F$1259,5,FALSE),"")</f>
        <v/>
      </c>
      <c r="L552" s="33" t="str">
        <f>IFERROR(IF(COUNTIFS($A$3:$A551,$A552,$B$3:$B551,$B552,$C$3:$C551,$C552,$D$3:$D551,$D552,$E$3:$E551,$E552,$F$3:$F551,$F552)&gt;0,"",VLOOKUP(A552,'Fichier source CGECP'!$A$1:$F$1259,6,FALSE)),"")</f>
        <v/>
      </c>
      <c r="M552" s="36" t="str">
        <f t="shared" si="45"/>
        <v/>
      </c>
      <c r="N552" s="35" t="str">
        <f t="shared" si="41"/>
        <v>Ok</v>
      </c>
      <c r="O552" s="35" t="str">
        <f t="shared" si="42"/>
        <v>Ecart</v>
      </c>
      <c r="P552" s="35" t="str">
        <f t="shared" si="43"/>
        <v>Ok</v>
      </c>
      <c r="Q552" s="35" t="str">
        <f t="shared" si="44"/>
        <v>Ecart</v>
      </c>
    </row>
    <row r="553" spans="1:17" ht="15.75" hidden="1" customHeight="1" x14ac:dyDescent="0.25">
      <c r="A553" s="12">
        <f>IFERROR(VLOOKUP('Requête 052'!$A552,'Requête 052'!$A$1:$F$2000,1,FALSE),"")</f>
        <v>5979</v>
      </c>
      <c r="B553" s="5" t="str">
        <f>IFERROR(VLOOKUP('Requête 052'!$A552,'Requête 052'!$A$1:$F$2000,2,FALSE),"")</f>
        <v>CGECP ST OUEN L AUMONE DVBIODIV</v>
      </c>
      <c r="C553" s="14">
        <f>IFERROR(VLOOKUP('Requête 052'!$A552,'Requête 052'!$A$1:$F$2000,3,FALSE),"")</f>
        <v>43812</v>
      </c>
      <c r="D553" s="5" t="str">
        <f>IFERROR(VLOOKUP('Requête 052'!$A552,'Requête 052'!$A$1:$F$2000,4,FALSE),"")</f>
        <v>DECHETS VERTS EN MELANGE</v>
      </c>
      <c r="E553" s="5" t="str">
        <f>IFERROR(VLOOKUP('Requête 052'!$A552,'Requête 052'!$A$1:$F$2000,5,FALSE),"")</f>
        <v>DECHETS VERTS EN MELANGE</v>
      </c>
      <c r="F553" s="5">
        <f>IFERROR(VLOOKUP('Requête 052'!$A552,'Requête 052'!$A$1:$F$2000,6,FALSE),"")</f>
        <v>3.76</v>
      </c>
      <c r="G553" s="15">
        <f>IFERROR(VLOOKUP(A553,'Fichier source CGECP'!$A$1:$F$1259,1,FALSE),"")</f>
        <v>5979</v>
      </c>
      <c r="H553" s="15" t="str">
        <f>IFERROR(VLOOKUP(A553,'Fichier source CGECP'!$A$1:$F$1259,2,FALSE),"")</f>
        <v>CGECP</v>
      </c>
      <c r="I553" s="38">
        <f>IFERROR(VLOOKUP(A553,'Fichier source CGECP'!$A$1:$F$1259,3,FALSE),"")</f>
        <v>43812</v>
      </c>
      <c r="J553" s="15">
        <f>IFERROR(VLOOKUP(A553,'Fichier source CGECP'!$A$1:$F$1259,4,FALSE),"")</f>
        <v>0</v>
      </c>
      <c r="K553" s="15" t="str">
        <f>IFERROR(VLOOKUP(A553,'Fichier source CGECP'!$A$1:$F$1259,5,FALSE),"")</f>
        <v>ORDURES MENAGERES</v>
      </c>
      <c r="L553" s="33">
        <f>IFERROR(IF(COUNTIFS($A$3:$A552,$A553,$B$3:$B552,$B553,$C$3:$C552,$C553,$D$3:$D552,$D553,$E$3:$E552,$E553,$F$3:$F552,$F553)&gt;0,"",VLOOKUP(A553,'Fichier source CGECP'!$A$1:$F$1259,6,FALSE)),"")</f>
        <v>3.58</v>
      </c>
      <c r="M553" s="36">
        <f t="shared" si="45"/>
        <v>0.17999999999999972</v>
      </c>
      <c r="N553" s="35" t="str">
        <f t="shared" si="41"/>
        <v>Ok</v>
      </c>
      <c r="O553" s="35" t="str">
        <f t="shared" si="42"/>
        <v>Ecart</v>
      </c>
      <c r="P553" s="35" t="str">
        <f t="shared" si="43"/>
        <v>Ok</v>
      </c>
      <c r="Q553" s="35" t="str">
        <f t="shared" si="44"/>
        <v>Ecart</v>
      </c>
    </row>
    <row r="554" spans="1:17" ht="15.75" hidden="1" customHeight="1" x14ac:dyDescent="0.25">
      <c r="A554" s="12">
        <f>IFERROR(VLOOKUP('Requête 052'!$A553,'Requête 052'!$A$1:$F$2000,1,FALSE),"")</f>
        <v>5992</v>
      </c>
      <c r="B554" s="5" t="str">
        <f>IFERROR(VLOOKUP('Requête 052'!$A553,'Requête 052'!$A$1:$F$2000,2,FALSE),"")</f>
        <v>CGECP ST OUEN L AUMONE TDI</v>
      </c>
      <c r="C554" s="14">
        <f>IFERROR(VLOOKUP('Requête 052'!$A553,'Requête 052'!$A$1:$F$2000,3,FALSE),"")</f>
        <v>43812</v>
      </c>
      <c r="D554" s="5" t="str">
        <f>IFERROR(VLOOKUP('Requête 052'!$A553,'Requête 052'!$A$1:$F$2000,4,FALSE),"")</f>
        <v>DECHETS INDUSTRIELS BANALS</v>
      </c>
      <c r="E554" s="5" t="str">
        <f>IFERROR(VLOOKUP('Requête 052'!$A553,'Requête 052'!$A$1:$F$2000,5,FALSE),"")</f>
        <v>DECHETS INDUSTRIELS BANALS</v>
      </c>
      <c r="F554" s="5">
        <f>IFERROR(VLOOKUP('Requête 052'!$A553,'Requête 052'!$A$1:$F$2000,6,FALSE),"")</f>
        <v>3.52</v>
      </c>
      <c r="G554" s="15">
        <f>IFERROR(VLOOKUP(A554,'Fichier source CGECP'!$A$1:$F$1259,1,FALSE),"")</f>
        <v>5992</v>
      </c>
      <c r="H554" s="15" t="str">
        <f>IFERROR(VLOOKUP(A554,'Fichier source CGECP'!$A$1:$F$1259,2,FALSE),"")</f>
        <v>CGECP</v>
      </c>
      <c r="I554" s="38">
        <f>IFERROR(VLOOKUP(A554,'Fichier source CGECP'!$A$1:$F$1259,3,FALSE),"")</f>
        <v>43812</v>
      </c>
      <c r="J554" s="15" t="str">
        <f>IFERROR(VLOOKUP(A554,'Fichier source CGECP'!$A$1:$F$1259,4,FALSE),"")</f>
        <v>DECHETS INDUSTRIELS BANALS</v>
      </c>
      <c r="K554" s="15" t="str">
        <f>IFERROR(VLOOKUP(A554,'Fichier source CGECP'!$A$1:$F$1259,5,FALSE),"")</f>
        <v>DECHETS INDUSTRIELS BANALS</v>
      </c>
      <c r="L554" s="33">
        <f>IFERROR(IF(COUNTIFS($A$3:$A553,$A554,$B$3:$B553,$B554,$C$3:$C553,$C554,$D$3:$D553,$D554,$E$3:$E553,$E554,$F$3:$F553,$F554)&gt;0,"",VLOOKUP(A554,'Fichier source CGECP'!$A$1:$F$1259,6,FALSE)),"")</f>
        <v>4.74</v>
      </c>
      <c r="M554" s="36">
        <f t="shared" si="45"/>
        <v>-1.2200000000000002</v>
      </c>
      <c r="N554" s="35" t="str">
        <f t="shared" si="41"/>
        <v>Ok</v>
      </c>
      <c r="O554" s="35" t="str">
        <f t="shared" si="42"/>
        <v>Ok</v>
      </c>
      <c r="P554" s="35" t="str">
        <f t="shared" si="43"/>
        <v>Ecart</v>
      </c>
      <c r="Q554" s="35" t="str">
        <f t="shared" si="44"/>
        <v>Ecart</v>
      </c>
    </row>
    <row r="555" spans="1:17" ht="15.75" hidden="1" customHeight="1" x14ac:dyDescent="0.25">
      <c r="A555" s="12">
        <f>IFERROR(VLOOKUP('Requête 052'!$A554,'Requête 052'!$A$1:$F$2000,1,FALSE),"")</f>
        <v>5998</v>
      </c>
      <c r="B555" s="5" t="str">
        <f>IFERROR(VLOOKUP('Requête 052'!$A554,'Requête 052'!$A$1:$F$2000,2,FALSE),"")</f>
        <v>CGECP ST OUEN L AUMONE UVEND</v>
      </c>
      <c r="C555" s="14">
        <f>IFERROR(VLOOKUP('Requête 052'!$A554,'Requête 052'!$A$1:$F$2000,3,FALSE),"")</f>
        <v>43812</v>
      </c>
      <c r="D555" s="5" t="str">
        <f>IFERROR(VLOOKUP('Requête 052'!$A554,'Requête 052'!$A$1:$F$2000,4,FALSE),"")</f>
        <v>REFUS DE TRI</v>
      </c>
      <c r="E555" s="5" t="str">
        <f>IFERROR(VLOOKUP('Requête 052'!$A554,'Requête 052'!$A$1:$F$2000,5,FALSE),"")</f>
        <v>REFUS DE TRI</v>
      </c>
      <c r="F555" s="5">
        <f>IFERROR(VLOOKUP('Requête 052'!$A554,'Requête 052'!$A$1:$F$2000,6,FALSE),"")</f>
        <v>2.36</v>
      </c>
      <c r="G555" s="15" t="str">
        <f>IFERROR(VLOOKUP(A555,'Fichier source CGECP'!$A$1:$F$1259,1,FALSE),"")</f>
        <v/>
      </c>
      <c r="H555" s="15" t="str">
        <f>IFERROR(VLOOKUP(A555,'Fichier source CGECP'!$A$1:$F$1259,2,FALSE),"")</f>
        <v/>
      </c>
      <c r="I555" s="38" t="str">
        <f>IFERROR(VLOOKUP(A555,'Fichier source CGECP'!$A$1:$F$1259,3,FALSE),"")</f>
        <v/>
      </c>
      <c r="J555" s="15" t="str">
        <f>IFERROR(VLOOKUP(A555,'Fichier source CGECP'!$A$1:$F$1259,4,FALSE),"")</f>
        <v/>
      </c>
      <c r="K555" s="15" t="str">
        <f>IFERROR(VLOOKUP(A555,'Fichier source CGECP'!$A$1:$F$1259,5,FALSE),"")</f>
        <v/>
      </c>
      <c r="L555" s="33" t="str">
        <f>IFERROR(IF(COUNTIFS($A$3:$A554,$A555,$B$3:$B554,$B555,$C$3:$C554,$C555,$D$3:$D554,$D555,$E$3:$E554,$E555,$F$3:$F554,$F555)&gt;0,"",VLOOKUP(A555,'Fichier source CGECP'!$A$1:$F$1259,6,FALSE)),"")</f>
        <v/>
      </c>
      <c r="M555" s="36" t="str">
        <f t="shared" si="45"/>
        <v/>
      </c>
      <c r="N555" s="35" t="str">
        <f t="shared" si="41"/>
        <v>Ok</v>
      </c>
      <c r="O555" s="35" t="str">
        <f t="shared" si="42"/>
        <v>Ecart</v>
      </c>
      <c r="P555" s="35" t="str">
        <f t="shared" si="43"/>
        <v>Ok</v>
      </c>
      <c r="Q555" s="35" t="str">
        <f t="shared" si="44"/>
        <v>Ecart</v>
      </c>
    </row>
    <row r="556" spans="1:17" ht="15.75" hidden="1" customHeight="1" x14ac:dyDescent="0.25">
      <c r="A556" s="12">
        <f>IFERROR(VLOOKUP('Requête 052'!$A555,'Requête 052'!$A$1:$F$2000,1,FALSE),"")</f>
        <v>5999</v>
      </c>
      <c r="B556" s="5" t="str">
        <f>IFERROR(VLOOKUP('Requête 052'!$A555,'Requête 052'!$A$1:$F$2000,2,FALSE),"")</f>
        <v>CGECP ST OUEN L AUMONE TDI</v>
      </c>
      <c r="C556" s="14">
        <f>IFERROR(VLOOKUP('Requête 052'!$A555,'Requête 052'!$A$1:$F$2000,3,FALSE),"")</f>
        <v>43812</v>
      </c>
      <c r="D556" s="5" t="str">
        <f>IFERROR(VLOOKUP('Requête 052'!$A555,'Requête 052'!$A$1:$F$2000,4,FALSE),"")</f>
        <v>DECHETS INDUSTRIELS BANALS</v>
      </c>
      <c r="E556" s="5" t="str">
        <f>IFERROR(VLOOKUP('Requête 052'!$A555,'Requête 052'!$A$1:$F$2000,5,FALSE),"")</f>
        <v>DECHETS INDUSTRIELS BANALS</v>
      </c>
      <c r="F556" s="5">
        <f>IFERROR(VLOOKUP('Requête 052'!$A555,'Requête 052'!$A$1:$F$2000,6,FALSE),"")</f>
        <v>3.88</v>
      </c>
      <c r="G556" s="15">
        <f>IFERROR(VLOOKUP(A556,'Fichier source CGECP'!$A$1:$F$1259,1,FALSE),"")</f>
        <v>5999</v>
      </c>
      <c r="H556" s="15" t="str">
        <f>IFERROR(VLOOKUP(A556,'Fichier source CGECP'!$A$1:$F$1259,2,FALSE),"")</f>
        <v>CGECP</v>
      </c>
      <c r="I556" s="46">
        <f>IFERROR(VLOOKUP(A556,'Fichier source CGECP'!$A$1:$F$1259,3,FALSE),"")</f>
        <v>43812</v>
      </c>
      <c r="J556" s="15" t="str">
        <f>IFERROR(VLOOKUP(A556,'Fichier source CGECP'!$A$1:$F$1259,4,FALSE),"")</f>
        <v>DECHETS INDUSTRIELS BANALS</v>
      </c>
      <c r="K556" s="15" t="str">
        <f>IFERROR(VLOOKUP(A556,'Fichier source CGECP'!$A$1:$F$1259,5,FALSE),"")</f>
        <v>DECHETS INDUSTRIELS BANALS</v>
      </c>
      <c r="L556" s="33">
        <f>IFERROR(IF(COUNTIFS($A$3:$A555,$A556,$B$3:$B555,$B556,$C$3:$C555,$C556,$D$3:$D555,$D556,$E$3:$E555,$E556,$F$3:$F555,$F556)&gt;0,"",VLOOKUP(A556,'Fichier source CGECP'!$A$1:$F$1259,6,FALSE)),"")</f>
        <v>2.08</v>
      </c>
      <c r="M556" s="36">
        <f t="shared" si="45"/>
        <v>1.7999999999999998</v>
      </c>
      <c r="N556" s="35" t="str">
        <f t="shared" si="41"/>
        <v>Ok</v>
      </c>
      <c r="O556" s="35" t="str">
        <f t="shared" si="42"/>
        <v>Ok</v>
      </c>
      <c r="P556" s="35" t="str">
        <f t="shared" si="43"/>
        <v>Ok</v>
      </c>
      <c r="Q556" s="35" t="str">
        <f t="shared" si="44"/>
        <v>Ok</v>
      </c>
    </row>
    <row r="557" spans="1:17" ht="15.75" hidden="1" customHeight="1" x14ac:dyDescent="0.25">
      <c r="A557" s="12">
        <f>IFERROR(VLOOKUP('Requête 052'!$A556,'Requête 052'!$A$1:$F$2000,1,FALSE),"")</f>
        <v>6000</v>
      </c>
      <c r="B557" s="5" t="str">
        <f>IFERROR(VLOOKUP('Requête 052'!$A556,'Requête 052'!$A$1:$F$2000,2,FALSE),"")</f>
        <v>CGECP ST OUEN L AUMONE TDI</v>
      </c>
      <c r="C557" s="14">
        <f>IFERROR(VLOOKUP('Requête 052'!$A556,'Requête 052'!$A$1:$F$2000,3,FALSE),"")</f>
        <v>43812</v>
      </c>
      <c r="D557" s="5" t="str">
        <f>IFERROR(VLOOKUP('Requête 052'!$A556,'Requête 052'!$A$1:$F$2000,4,FALSE),"")</f>
        <v>DECHETS INDUSTRIELS BANALS</v>
      </c>
      <c r="E557" s="5" t="str">
        <f>IFERROR(VLOOKUP('Requête 052'!$A556,'Requête 052'!$A$1:$F$2000,5,FALSE),"")</f>
        <v>DECHETS INDUSTRIELS BANALS</v>
      </c>
      <c r="F557" s="5">
        <f>IFERROR(VLOOKUP('Requête 052'!$A556,'Requête 052'!$A$1:$F$2000,6,FALSE),"")</f>
        <v>1.68</v>
      </c>
      <c r="G557" s="15">
        <f>IFERROR(VLOOKUP(A557,'Fichier source CGECP'!$A$1:$F$1259,1,FALSE),"")</f>
        <v>6000</v>
      </c>
      <c r="H557" s="15" t="str">
        <f>IFERROR(VLOOKUP(A557,'Fichier source CGECP'!$A$1:$F$1259,2,FALSE),"")</f>
        <v>CGECP</v>
      </c>
      <c r="I557" s="38">
        <f>IFERROR(VLOOKUP(A557,'Fichier source CGECP'!$A$1:$F$1259,3,FALSE),"")</f>
        <v>43812</v>
      </c>
      <c r="J557" s="15" t="str">
        <f>IFERROR(VLOOKUP(A557,'Fichier source CGECP'!$A$1:$F$1259,4,FALSE),"")</f>
        <v>DECHETS INDUSTRIELS BANALS</v>
      </c>
      <c r="K557" s="15" t="str">
        <f>IFERROR(VLOOKUP(A557,'Fichier source CGECP'!$A$1:$F$1259,5,FALSE),"")</f>
        <v>DECHETS INDUSTRIELS BANALS</v>
      </c>
      <c r="L557" s="33">
        <f>IFERROR(IF(COUNTIFS($A$3:$A556,$A557,$B$3:$B556,$B557,$C$3:$C556,$C557,$D$3:$D556,$D557,$E$3:$E556,$E557,$F$3:$F556,$F557)&gt;0,"",VLOOKUP(A557,'Fichier source CGECP'!$A$1:$F$1259,6,FALSE)),"")</f>
        <v>3.14</v>
      </c>
      <c r="M557" s="36">
        <f t="shared" si="45"/>
        <v>-1.4600000000000002</v>
      </c>
      <c r="N557" s="35" t="str">
        <f t="shared" si="41"/>
        <v>Ok</v>
      </c>
      <c r="O557" s="35" t="str">
        <f t="shared" si="42"/>
        <v>Ok</v>
      </c>
      <c r="P557" s="35" t="str">
        <f t="shared" si="43"/>
        <v>Ecart</v>
      </c>
      <c r="Q557" s="35" t="str">
        <f t="shared" si="44"/>
        <v>Ecart</v>
      </c>
    </row>
    <row r="558" spans="1:17" ht="15.75" hidden="1" customHeight="1" x14ac:dyDescent="0.25">
      <c r="A558" s="12">
        <f>IFERROR(VLOOKUP('Requête 052'!$A557,'Requête 052'!$A$1:$F$2000,1,FALSE),"")</f>
        <v>6012</v>
      </c>
      <c r="B558" s="5" t="str">
        <f>IFERROR(VLOOKUP('Requête 052'!$A557,'Requête 052'!$A$1:$F$2000,2,FALSE),"")</f>
        <v>CGECP ST OUEN L AUMONE TDI</v>
      </c>
      <c r="C558" s="14">
        <f>IFERROR(VLOOKUP('Requête 052'!$A557,'Requête 052'!$A$1:$F$2000,3,FALSE),"")</f>
        <v>43812</v>
      </c>
      <c r="D558" s="5" t="str">
        <f>IFERROR(VLOOKUP('Requête 052'!$A557,'Requête 052'!$A$1:$F$2000,4,FALSE),"")</f>
        <v>MATIERE VALO EN MELANGE</v>
      </c>
      <c r="E558" s="5" t="str">
        <f>IFERROR(VLOOKUP('Requête 052'!$A557,'Requête 052'!$A$1:$F$2000,5,FALSE),"")</f>
        <v>DECHETS INDUSTRIELS BANALS</v>
      </c>
      <c r="F558" s="5">
        <f>IFERROR(VLOOKUP('Requête 052'!$A557,'Requête 052'!$A$1:$F$2000,6,FALSE),"")</f>
        <v>4.76</v>
      </c>
      <c r="G558" s="15">
        <f>IFERROR(VLOOKUP(A558,'Fichier source CGECP'!$A$1:$F$1259,1,FALSE),"")</f>
        <v>6012</v>
      </c>
      <c r="H558" s="15" t="str">
        <f>IFERROR(VLOOKUP(A558,'Fichier source CGECP'!$A$1:$F$1259,2,FALSE),"")</f>
        <v>CGECP</v>
      </c>
      <c r="I558" s="46">
        <f>IFERROR(VLOOKUP(A558,'Fichier source CGECP'!$A$1:$F$1259,3,FALSE),"")</f>
        <v>43812</v>
      </c>
      <c r="J558" s="15" t="str">
        <f>IFERROR(VLOOKUP(A558,'Fichier source CGECP'!$A$1:$F$1259,4,FALSE),"")</f>
        <v>DECHETS INDUSTRIELS BANALS</v>
      </c>
      <c r="K558" s="15" t="str">
        <f>IFERROR(VLOOKUP(A558,'Fichier source CGECP'!$A$1:$F$1259,5,FALSE),"")</f>
        <v>DECHETS INDUSTRIELS BANALS</v>
      </c>
      <c r="L558" s="33">
        <f>IFERROR(IF(COUNTIFS($A$3:$A557,$A558,$B$3:$B557,$B558,$C$3:$C557,$C558,$D$3:$D557,$D558,$E$3:$E557,$E558,$F$3:$F557,$F558)&gt;0,"",VLOOKUP(A558,'Fichier source CGECP'!$A$1:$F$1259,6,FALSE)),"")</f>
        <v>3.88</v>
      </c>
      <c r="M558" s="36">
        <f t="shared" si="45"/>
        <v>0.87999999999999989</v>
      </c>
      <c r="N558" s="35" t="str">
        <f t="shared" si="41"/>
        <v>Ok</v>
      </c>
      <c r="O558" s="35" t="str">
        <f t="shared" si="42"/>
        <v>Ok</v>
      </c>
      <c r="P558" s="35" t="str">
        <f t="shared" si="43"/>
        <v>Ok</v>
      </c>
      <c r="Q558" s="35" t="str">
        <f t="shared" si="44"/>
        <v>Ok</v>
      </c>
    </row>
    <row r="559" spans="1:17" ht="15.75" hidden="1" customHeight="1" x14ac:dyDescent="0.25">
      <c r="A559" s="12">
        <f>IFERROR(VLOOKUP('Requête 052'!$A558,'Requête 052'!$A$1:$F$2000,1,FALSE),"")</f>
        <v>6017</v>
      </c>
      <c r="B559" s="5" t="str">
        <f>IFERROR(VLOOKUP('Requête 052'!$A558,'Requête 052'!$A$1:$F$2000,2,FALSE),"")</f>
        <v>CGECP ST OUEN L AUMONE TDI</v>
      </c>
      <c r="C559" s="14">
        <f>IFERROR(VLOOKUP('Requête 052'!$A558,'Requête 052'!$A$1:$F$2000,3,FALSE),"")</f>
        <v>43812</v>
      </c>
      <c r="D559" s="5" t="str">
        <f>IFERROR(VLOOKUP('Requête 052'!$A558,'Requête 052'!$A$1:$F$2000,4,FALSE),"")</f>
        <v>ENCOMBRANTS</v>
      </c>
      <c r="E559" s="5" t="str">
        <f>IFERROR(VLOOKUP('Requête 052'!$A558,'Requête 052'!$A$1:$F$2000,5,FALSE),"")</f>
        <v>ENCOMBRANTS</v>
      </c>
      <c r="F559" s="5">
        <f>IFERROR(VLOOKUP('Requête 052'!$A558,'Requête 052'!$A$1:$F$2000,6,FALSE),"")</f>
        <v>0.17599999999999999</v>
      </c>
      <c r="G559" s="15" t="str">
        <f>IFERROR(VLOOKUP(A559,'Fichier source CGECP'!$A$1:$F$1259,1,FALSE),"")</f>
        <v/>
      </c>
      <c r="H559" s="15" t="str">
        <f>IFERROR(VLOOKUP(A559,'Fichier source CGECP'!$A$1:$F$1259,2,FALSE),"")</f>
        <v/>
      </c>
      <c r="I559" s="38" t="str">
        <f>IFERROR(VLOOKUP(A559,'Fichier source CGECP'!$A$1:$F$1259,3,FALSE),"")</f>
        <v/>
      </c>
      <c r="J559" s="15" t="str">
        <f>IFERROR(VLOOKUP(A559,'Fichier source CGECP'!$A$1:$F$1259,4,FALSE),"")</f>
        <v/>
      </c>
      <c r="K559" s="15" t="str">
        <f>IFERROR(VLOOKUP(A559,'Fichier source CGECP'!$A$1:$F$1259,5,FALSE),"")</f>
        <v/>
      </c>
      <c r="L559" s="33" t="str">
        <f>IFERROR(IF(COUNTIFS($A$3:$A558,$A559,$B$3:$B558,$B559,$C$3:$C558,$C559,$D$3:$D558,$D559,$E$3:$E558,$E559,$F$3:$F558,$F559)&gt;0,"",VLOOKUP(A559,'Fichier source CGECP'!$A$1:$F$1259,6,FALSE)),"")</f>
        <v/>
      </c>
      <c r="M559" s="36" t="str">
        <f t="shared" si="45"/>
        <v/>
      </c>
      <c r="N559" s="35" t="str">
        <f t="shared" si="41"/>
        <v>Ok</v>
      </c>
      <c r="O559" s="35" t="str">
        <f t="shared" si="42"/>
        <v>Ecart</v>
      </c>
      <c r="P559" s="35" t="str">
        <f t="shared" si="43"/>
        <v>Ok</v>
      </c>
      <c r="Q559" s="35" t="str">
        <f t="shared" si="44"/>
        <v>Ecart</v>
      </c>
    </row>
    <row r="560" spans="1:17" ht="15.75" hidden="1" customHeight="1" x14ac:dyDescent="0.25">
      <c r="A560" s="12">
        <f>IFERROR(VLOOKUP('Requête 052'!$A559,'Requête 052'!$A$1:$F$2000,1,FALSE),"")</f>
        <v>6022</v>
      </c>
      <c r="B560" s="5" t="str">
        <f>IFERROR(VLOOKUP('Requête 052'!$A559,'Requête 052'!$A$1:$F$2000,2,FALSE),"")</f>
        <v>CGECP ST OUEN L AUMONE TPCPR</v>
      </c>
      <c r="C560" s="14">
        <f>IFERROR(VLOOKUP('Requête 052'!$A559,'Requête 052'!$A$1:$F$2000,3,FALSE),"")</f>
        <v>43812</v>
      </c>
      <c r="D560" s="5" t="str">
        <f>IFERROR(VLOOKUP('Requête 052'!$A559,'Requête 052'!$A$1:$F$2000,4,FALSE),"")</f>
        <v>CARTONS</v>
      </c>
      <c r="E560" s="5" t="str">
        <f>IFERROR(VLOOKUP('Requête 052'!$A559,'Requête 052'!$A$1:$F$2000,5,FALSE),"")</f>
        <v>CARTONS</v>
      </c>
      <c r="F560" s="5">
        <f>IFERROR(VLOOKUP('Requête 052'!$A559,'Requête 052'!$A$1:$F$2000,6,FALSE),"")</f>
        <v>5.46</v>
      </c>
      <c r="G560" s="15">
        <f>IFERROR(VLOOKUP(A560,'Fichier source CGECP'!$A$1:$F$1259,1,FALSE),"")</f>
        <v>6022</v>
      </c>
      <c r="H560" s="15" t="str">
        <f>IFERROR(VLOOKUP(A560,'Fichier source CGECP'!$A$1:$F$1259,2,FALSE),"")</f>
        <v>CGECP</v>
      </c>
      <c r="I560" s="38">
        <f>IFERROR(VLOOKUP(A560,'Fichier source CGECP'!$A$1:$F$1259,3,FALSE),"")</f>
        <v>43812</v>
      </c>
      <c r="J560" s="15" t="str">
        <f>IFERROR(VLOOKUP(A560,'Fichier source CGECP'!$A$1:$F$1259,4,FALSE),"")</f>
        <v>CARTONS ET SACHES PLAST - 1.04.00</v>
      </c>
      <c r="K560" s="15" t="str">
        <f>IFERROR(VLOOKUP(A560,'Fichier source CGECP'!$A$1:$F$1259,5,FALSE),"")</f>
        <v>CARTONS ET SACHES PLAST - 1.04.00</v>
      </c>
      <c r="L560" s="33">
        <f>IFERROR(IF(COUNTIFS($A$3:$A559,$A560,$B$3:$B559,$B560,$C$3:$C559,$C560,$D$3:$D559,$D560,$E$3:$E559,$E560,$F$3:$F559,$F560)&gt;0,"",VLOOKUP(A560,'Fichier source CGECP'!$A$1:$F$1259,6,FALSE)),"")</f>
        <v>2.61</v>
      </c>
      <c r="M560" s="36">
        <f t="shared" si="45"/>
        <v>2.85</v>
      </c>
      <c r="N560" s="35" t="str">
        <f t="shared" si="41"/>
        <v>Ok</v>
      </c>
      <c r="O560" s="35" t="str">
        <f t="shared" si="42"/>
        <v>Ecart</v>
      </c>
      <c r="P560" s="35" t="str">
        <f t="shared" si="43"/>
        <v>Ok</v>
      </c>
      <c r="Q560" s="35" t="str">
        <f t="shared" si="44"/>
        <v>Ecart</v>
      </c>
    </row>
    <row r="561" spans="1:17" ht="15.75" hidden="1" customHeight="1" x14ac:dyDescent="0.25">
      <c r="A561" s="12">
        <f>IFERROR(VLOOKUP('Requête 052'!$A560,'Requête 052'!$A$1:$F$2000,1,FALSE),"")</f>
        <v>6022</v>
      </c>
      <c r="B561" s="5" t="str">
        <f>IFERROR(VLOOKUP('Requête 052'!$A560,'Requête 052'!$A$1:$F$2000,2,FALSE),"")</f>
        <v>CGECP ST OUEN L AUMONE TPCPR</v>
      </c>
      <c r="C561" s="14">
        <f>IFERROR(VLOOKUP('Requête 052'!$A560,'Requête 052'!$A$1:$F$2000,3,FALSE),"")</f>
        <v>43812</v>
      </c>
      <c r="D561" s="5" t="str">
        <f>IFERROR(VLOOKUP('Requête 052'!$A560,'Requête 052'!$A$1:$F$2000,4,FALSE),"")</f>
        <v>CARTONS</v>
      </c>
      <c r="E561" s="5" t="str">
        <f>IFERROR(VLOOKUP('Requête 052'!$A560,'Requête 052'!$A$1:$F$2000,5,FALSE),"")</f>
        <v>CARTONS</v>
      </c>
      <c r="F561" s="5">
        <f>IFERROR(VLOOKUP('Requête 052'!$A560,'Requête 052'!$A$1:$F$2000,6,FALSE),"")</f>
        <v>5.46</v>
      </c>
      <c r="G561" s="15">
        <f>IFERROR(VLOOKUP(A561,'Fichier source CGECP'!$A$1:$F$1259,1,FALSE),"")</f>
        <v>6022</v>
      </c>
      <c r="H561" s="15" t="str">
        <f>IFERROR(VLOOKUP(A561,'Fichier source CGECP'!$A$1:$F$1259,2,FALSE),"")</f>
        <v>CGECP</v>
      </c>
      <c r="I561" s="38">
        <f>IFERROR(VLOOKUP(A561,'Fichier source CGECP'!$A$1:$F$1259,3,FALSE),"")</f>
        <v>43812</v>
      </c>
      <c r="J561" s="15" t="str">
        <f>IFERROR(VLOOKUP(A561,'Fichier source CGECP'!$A$1:$F$1259,4,FALSE),"")</f>
        <v>CARTONS ET SACHES PLAST - 1.04.00</v>
      </c>
      <c r="K561" s="15" t="str">
        <f>IFERROR(VLOOKUP(A561,'Fichier source CGECP'!$A$1:$F$1259,5,FALSE),"")</f>
        <v>CARTONS ET SACHES PLAST - 1.04.00</v>
      </c>
      <c r="L561" s="33" t="str">
        <f>IFERROR(IF(COUNTIFS($A$3:$A560,$A561,$B$3:$B560,$B561,$C$3:$C560,$C561,$D$3:$D560,$D561,$E$3:$E560,$E561,$F$3:$F560,$F561)&gt;0,"",VLOOKUP(A561,'Fichier source CGECP'!$A$1:$F$1259,6,FALSE)),"")</f>
        <v/>
      </c>
      <c r="M561" s="36" t="str">
        <f t="shared" si="45"/>
        <v/>
      </c>
      <c r="N561" s="35" t="str">
        <f t="shared" si="41"/>
        <v>Ok</v>
      </c>
      <c r="O561" s="35" t="str">
        <f t="shared" si="42"/>
        <v>Ecart</v>
      </c>
      <c r="P561" s="35" t="str">
        <f t="shared" si="43"/>
        <v>Ok</v>
      </c>
      <c r="Q561" s="35" t="str">
        <f t="shared" si="44"/>
        <v>Ecart</v>
      </c>
    </row>
    <row r="562" spans="1:17" ht="15.75" hidden="1" customHeight="1" x14ac:dyDescent="0.25">
      <c r="A562" s="12">
        <f>IFERROR(VLOOKUP('Requête 052'!$A561,'Requête 052'!$A$1:$F$2000,1,FALSE),"")</f>
        <v>6025</v>
      </c>
      <c r="B562" s="5" t="str">
        <f>IFERROR(VLOOKUP('Requête 052'!$A561,'Requête 052'!$A$1:$F$2000,2,FALSE),"")</f>
        <v>CGECP ST OUEN L AUMONE TPCPR</v>
      </c>
      <c r="C562" s="14">
        <f>IFERROR(VLOOKUP('Requête 052'!$A561,'Requête 052'!$A$1:$F$2000,3,FALSE),"")</f>
        <v>43812</v>
      </c>
      <c r="D562" s="5" t="str">
        <f>IFERROR(VLOOKUP('Requête 052'!$A561,'Requête 052'!$A$1:$F$2000,4,FALSE),"")</f>
        <v>CARTONS</v>
      </c>
      <c r="E562" s="5" t="str">
        <f>IFERROR(VLOOKUP('Requête 052'!$A561,'Requête 052'!$A$1:$F$2000,5,FALSE),"")</f>
        <v>CARTONS</v>
      </c>
      <c r="F562" s="5">
        <f>IFERROR(VLOOKUP('Requête 052'!$A561,'Requête 052'!$A$1:$F$2000,6,FALSE),"")</f>
        <v>1.6080000000000001</v>
      </c>
      <c r="G562" s="15">
        <f>IFERROR(VLOOKUP(A562,'Fichier source CGECP'!$A$1:$F$1259,1,FALSE),"")</f>
        <v>6025</v>
      </c>
      <c r="H562" s="15" t="str">
        <f>IFERROR(VLOOKUP(A562,'Fichier source CGECP'!$A$1:$F$1259,2,FALSE),"")</f>
        <v>CGECP</v>
      </c>
      <c r="I562" s="38">
        <f>IFERROR(VLOOKUP(A562,'Fichier source CGECP'!$A$1:$F$1259,3,FALSE),"")</f>
        <v>43812</v>
      </c>
      <c r="J562" s="15" t="str">
        <f>IFERROR(VLOOKUP(A562,'Fichier source CGECP'!$A$1:$F$1259,4,FALSE),"")</f>
        <v>ONDULES RECUPERES - 1.05.00</v>
      </c>
      <c r="K562" s="15" t="str">
        <f>IFERROR(VLOOKUP(A562,'Fichier source CGECP'!$A$1:$F$1259,5,FALSE),"")</f>
        <v>ONDULES RECUPERES - 1.05.00</v>
      </c>
      <c r="L562" s="33">
        <f>IFERROR(IF(COUNTIFS($A$3:$A561,$A562,$B$3:$B561,$B562,$C$3:$C561,$C562,$D$3:$D561,$D562,$E$3:$E561,$E562,$F$3:$F561,$F562)&gt;0,"",VLOOKUP(A562,'Fichier source CGECP'!$A$1:$F$1259,6,FALSE)),"")</f>
        <v>8.74</v>
      </c>
      <c r="M562" s="36">
        <f t="shared" si="45"/>
        <v>-7.1319999999999997</v>
      </c>
      <c r="N562" s="35" t="str">
        <f t="shared" si="41"/>
        <v>Ok</v>
      </c>
      <c r="O562" s="35" t="str">
        <f t="shared" si="42"/>
        <v>Ecart</v>
      </c>
      <c r="P562" s="35" t="str">
        <f t="shared" si="43"/>
        <v>Ecart</v>
      </c>
      <c r="Q562" s="35" t="str">
        <f t="shared" si="44"/>
        <v>Ecart</v>
      </c>
    </row>
    <row r="563" spans="1:17" ht="15.75" hidden="1" customHeight="1" x14ac:dyDescent="0.25">
      <c r="A563" s="12">
        <f>IFERROR(VLOOKUP('Requête 052'!$A562,'Requête 052'!$A$1:$F$2000,1,FALSE),"")</f>
        <v>6025</v>
      </c>
      <c r="B563" s="5" t="str">
        <f>IFERROR(VLOOKUP('Requête 052'!$A562,'Requête 052'!$A$1:$F$2000,2,FALSE),"")</f>
        <v>CGECP ST OUEN L AUMONE TPCPR</v>
      </c>
      <c r="C563" s="14">
        <f>IFERROR(VLOOKUP('Requête 052'!$A562,'Requête 052'!$A$1:$F$2000,3,FALSE),"")</f>
        <v>43812</v>
      </c>
      <c r="D563" s="5" t="str">
        <f>IFERROR(VLOOKUP('Requête 052'!$A562,'Requête 052'!$A$1:$F$2000,4,FALSE),"")</f>
        <v>CARTONS</v>
      </c>
      <c r="E563" s="5" t="str">
        <f>IFERROR(VLOOKUP('Requête 052'!$A562,'Requête 052'!$A$1:$F$2000,5,FALSE),"")</f>
        <v>CARTONS</v>
      </c>
      <c r="F563" s="5">
        <f>IFERROR(VLOOKUP('Requête 052'!$A562,'Requête 052'!$A$1:$F$2000,6,FALSE),"")</f>
        <v>1.6080000000000001</v>
      </c>
      <c r="G563" s="15">
        <f>IFERROR(VLOOKUP(A563,'Fichier source CGECP'!$A$1:$F$1259,1,FALSE),"")</f>
        <v>6025</v>
      </c>
      <c r="H563" s="15" t="str">
        <f>IFERROR(VLOOKUP(A563,'Fichier source CGECP'!$A$1:$F$1259,2,FALSE),"")</f>
        <v>CGECP</v>
      </c>
      <c r="I563" s="38">
        <f>IFERROR(VLOOKUP(A563,'Fichier source CGECP'!$A$1:$F$1259,3,FALSE),"")</f>
        <v>43812</v>
      </c>
      <c r="J563" s="15" t="str">
        <f>IFERROR(VLOOKUP(A563,'Fichier source CGECP'!$A$1:$F$1259,4,FALSE),"")</f>
        <v>ONDULES RECUPERES - 1.05.00</v>
      </c>
      <c r="K563" s="15" t="str">
        <f>IFERROR(VLOOKUP(A563,'Fichier source CGECP'!$A$1:$F$1259,5,FALSE),"")</f>
        <v>ONDULES RECUPERES - 1.05.00</v>
      </c>
      <c r="L563" s="33" t="str">
        <f>IFERROR(IF(COUNTIFS($A$3:$A562,$A563,$B$3:$B562,$B563,$C$3:$C562,$C563,$D$3:$D562,$D563,$E$3:$E562,$E563,$F$3:$F562,$F563)&gt;0,"",VLOOKUP(A563,'Fichier source CGECP'!$A$1:$F$1259,6,FALSE)),"")</f>
        <v/>
      </c>
      <c r="M563" s="36" t="str">
        <f t="shared" si="45"/>
        <v/>
      </c>
      <c r="N563" s="35" t="str">
        <f t="shared" si="41"/>
        <v>Ok</v>
      </c>
      <c r="O563" s="35" t="str">
        <f t="shared" si="42"/>
        <v>Ecart</v>
      </c>
      <c r="P563" s="35" t="str">
        <f t="shared" si="43"/>
        <v>Ok</v>
      </c>
      <c r="Q563" s="35" t="str">
        <f t="shared" si="44"/>
        <v>Ecart</v>
      </c>
    </row>
    <row r="564" spans="1:17" ht="15.75" hidden="1" customHeight="1" x14ac:dyDescent="0.25">
      <c r="A564" s="12">
        <f>IFERROR(VLOOKUP('Requête 052'!$A563,'Requête 052'!$A$1:$F$2000,1,FALSE),"")</f>
        <v>6029</v>
      </c>
      <c r="B564" s="5" t="str">
        <f>IFERROR(VLOOKUP('Requête 052'!$A563,'Requête 052'!$A$1:$F$2000,2,FALSE),"")</f>
        <v>CGECP ST OUEN L AUMONE TPCPR</v>
      </c>
      <c r="C564" s="14">
        <f>IFERROR(VLOOKUP('Requête 052'!$A563,'Requête 052'!$A$1:$F$2000,3,FALSE),"")</f>
        <v>43812</v>
      </c>
      <c r="D564" s="5" t="str">
        <f>IFERROR(VLOOKUP('Requête 052'!$A563,'Requête 052'!$A$1:$F$2000,4,FALSE),"")</f>
        <v>CARTONS</v>
      </c>
      <c r="E564" s="5" t="str">
        <f>IFERROR(VLOOKUP('Requête 052'!$A563,'Requête 052'!$A$1:$F$2000,5,FALSE),"")</f>
        <v>REFUS DE TRI TPCPR</v>
      </c>
      <c r="F564" s="5">
        <f>IFERROR(VLOOKUP('Requête 052'!$A563,'Requête 052'!$A$1:$F$2000,6,FALSE),"")</f>
        <v>0.94399999999999995</v>
      </c>
      <c r="G564" s="15">
        <f>IFERROR(VLOOKUP(A564,'Fichier source CGECP'!$A$1:$F$1259,1,FALSE),"")</f>
        <v>6029</v>
      </c>
      <c r="H564" s="15" t="str">
        <f>IFERROR(VLOOKUP(A564,'Fichier source CGECP'!$A$1:$F$1259,2,FALSE),"")</f>
        <v>CGECP</v>
      </c>
      <c r="I564" s="38">
        <f>IFERROR(VLOOKUP(A564,'Fichier source CGECP'!$A$1:$F$1259,3,FALSE),"")</f>
        <v>43812</v>
      </c>
      <c r="J564" s="15" t="str">
        <f>IFERROR(VLOOKUP(A564,'Fichier source CGECP'!$A$1:$F$1259,4,FALSE),"")</f>
        <v>CARTONS ET SACHES PLAST - 1.04.00</v>
      </c>
      <c r="K564" s="15" t="str">
        <f>IFERROR(VLOOKUP(A564,'Fichier source CGECP'!$A$1:$F$1259,5,FALSE),"")</f>
        <v>CARTONS ET SACHES PLAST - 1.04.00</v>
      </c>
      <c r="L564" s="33">
        <f>IFERROR(IF(COUNTIFS($A$3:$A563,$A564,$B$3:$B563,$B564,$C$3:$C563,$C564,$D$3:$D563,$D564,$E$3:$E563,$E564,$F$3:$F563,$F564)&gt;0,"",VLOOKUP(A564,'Fichier source CGECP'!$A$1:$F$1259,6,FALSE)),"")</f>
        <v>1.478</v>
      </c>
      <c r="M564" s="36">
        <f t="shared" si="45"/>
        <v>-0.53400000000000003</v>
      </c>
      <c r="N564" s="35" t="str">
        <f t="shared" si="41"/>
        <v>Ok</v>
      </c>
      <c r="O564" s="35" t="str">
        <f t="shared" si="42"/>
        <v>Ecart</v>
      </c>
      <c r="P564" s="35" t="str">
        <f t="shared" si="43"/>
        <v>Ecart</v>
      </c>
      <c r="Q564" s="35" t="str">
        <f t="shared" si="44"/>
        <v>Ecart</v>
      </c>
    </row>
    <row r="565" spans="1:17" ht="15.75" hidden="1" customHeight="1" x14ac:dyDescent="0.25">
      <c r="A565" s="12">
        <f>IFERROR(VLOOKUP('Requête 052'!$A564,'Requête 052'!$A$1:$F$2000,1,FALSE),"")</f>
        <v>6029</v>
      </c>
      <c r="B565" s="5" t="str">
        <f>IFERROR(VLOOKUP('Requête 052'!$A564,'Requête 052'!$A$1:$F$2000,2,FALSE),"")</f>
        <v>CGECP ST OUEN L AUMONE TPCPR</v>
      </c>
      <c r="C565" s="14">
        <f>IFERROR(VLOOKUP('Requête 052'!$A564,'Requête 052'!$A$1:$F$2000,3,FALSE),"")</f>
        <v>43812</v>
      </c>
      <c r="D565" s="5" t="str">
        <f>IFERROR(VLOOKUP('Requête 052'!$A564,'Requête 052'!$A$1:$F$2000,4,FALSE),"")</f>
        <v>CARTONS</v>
      </c>
      <c r="E565" s="5" t="str">
        <f>IFERROR(VLOOKUP('Requête 052'!$A564,'Requête 052'!$A$1:$F$2000,5,FALSE),"")</f>
        <v>REFUS DE TRI TPCPR</v>
      </c>
      <c r="F565" s="5">
        <f>IFERROR(VLOOKUP('Requête 052'!$A564,'Requête 052'!$A$1:$F$2000,6,FALSE),"")</f>
        <v>0.94399999999999995</v>
      </c>
      <c r="G565" s="15">
        <f>IFERROR(VLOOKUP(A565,'Fichier source CGECP'!$A$1:$F$1259,1,FALSE),"")</f>
        <v>6029</v>
      </c>
      <c r="H565" s="15" t="str">
        <f>IFERROR(VLOOKUP(A565,'Fichier source CGECP'!$A$1:$F$1259,2,FALSE),"")</f>
        <v>CGECP</v>
      </c>
      <c r="I565" s="38">
        <f>IFERROR(VLOOKUP(A565,'Fichier source CGECP'!$A$1:$F$1259,3,FALSE),"")</f>
        <v>43812</v>
      </c>
      <c r="J565" s="15" t="str">
        <f>IFERROR(VLOOKUP(A565,'Fichier source CGECP'!$A$1:$F$1259,4,FALSE),"")</f>
        <v>CARTONS ET SACHES PLAST - 1.04.00</v>
      </c>
      <c r="K565" s="15" t="str">
        <f>IFERROR(VLOOKUP(A565,'Fichier source CGECP'!$A$1:$F$1259,5,FALSE),"")</f>
        <v>CARTONS ET SACHES PLAST - 1.04.00</v>
      </c>
      <c r="L565" s="33" t="str">
        <f>IFERROR(IF(COUNTIFS($A$3:$A564,$A565,$B$3:$B564,$B565,$C$3:$C564,$C565,$D$3:$D564,$D565,$E$3:$E564,$E565,$F$3:$F564,$F565)&gt;0,"",VLOOKUP(A565,'Fichier source CGECP'!$A$1:$F$1259,6,FALSE)),"")</f>
        <v/>
      </c>
      <c r="M565" s="36" t="str">
        <f t="shared" si="45"/>
        <v/>
      </c>
      <c r="N565" s="35" t="str">
        <f t="shared" si="41"/>
        <v>Ok</v>
      </c>
      <c r="O565" s="35" t="str">
        <f t="shared" si="42"/>
        <v>Ecart</v>
      </c>
      <c r="P565" s="35" t="str">
        <f t="shared" si="43"/>
        <v>Ok</v>
      </c>
      <c r="Q565" s="35" t="str">
        <f t="shared" si="44"/>
        <v>Ecart</v>
      </c>
    </row>
    <row r="566" spans="1:17" ht="15.75" hidden="1" customHeight="1" x14ac:dyDescent="0.25">
      <c r="A566" s="12">
        <f>IFERROR(VLOOKUP('Requête 052'!$A565,'Requête 052'!$A$1:$F$2000,1,FALSE),"")</f>
        <v>6036</v>
      </c>
      <c r="B566" s="5" t="str">
        <f>IFERROR(VLOOKUP('Requête 052'!$A565,'Requête 052'!$A$1:$F$2000,2,FALSE),"")</f>
        <v>CGECP ST OUEN L AUMONE UVEND</v>
      </c>
      <c r="C566" s="14">
        <f>IFERROR(VLOOKUP('Requête 052'!$A565,'Requête 052'!$A$1:$F$2000,3,FALSE),"")</f>
        <v>43812</v>
      </c>
      <c r="D566" s="5" t="str">
        <f>IFERROR(VLOOKUP('Requête 052'!$A565,'Requête 052'!$A$1:$F$2000,4,FALSE),"")</f>
        <v>REFUS DE TRI</v>
      </c>
      <c r="E566" s="5" t="str">
        <f>IFERROR(VLOOKUP('Requête 052'!$A565,'Requête 052'!$A$1:$F$2000,5,FALSE),"")</f>
        <v>REFUS DE TRI</v>
      </c>
      <c r="F566" s="5">
        <f>IFERROR(VLOOKUP('Requête 052'!$A565,'Requête 052'!$A$1:$F$2000,6,FALSE),"")</f>
        <v>3.02</v>
      </c>
      <c r="G566" s="15" t="str">
        <f>IFERROR(VLOOKUP(A566,'Fichier source CGECP'!$A$1:$F$1259,1,FALSE),"")</f>
        <v/>
      </c>
      <c r="H566" s="15" t="str">
        <f>IFERROR(VLOOKUP(A566,'Fichier source CGECP'!$A$1:$F$1259,2,FALSE),"")</f>
        <v/>
      </c>
      <c r="I566" s="38" t="str">
        <f>IFERROR(VLOOKUP(A566,'Fichier source CGECP'!$A$1:$F$1259,3,FALSE),"")</f>
        <v/>
      </c>
      <c r="J566" s="15" t="str">
        <f>IFERROR(VLOOKUP(A566,'Fichier source CGECP'!$A$1:$F$1259,4,FALSE),"")</f>
        <v/>
      </c>
      <c r="K566" s="15" t="str">
        <f>IFERROR(VLOOKUP(A566,'Fichier source CGECP'!$A$1:$F$1259,5,FALSE),"")</f>
        <v/>
      </c>
      <c r="L566" s="33" t="str">
        <f>IFERROR(IF(COUNTIFS($A$3:$A565,$A566,$B$3:$B565,$B566,$C$3:$C565,$C566,$D$3:$D565,$D566,$E$3:$E565,$E566,$F$3:$F565,$F566)&gt;0,"",VLOOKUP(A566,'Fichier source CGECP'!$A$1:$F$1259,6,FALSE)),"")</f>
        <v/>
      </c>
      <c r="M566" s="36" t="str">
        <f t="shared" si="45"/>
        <v/>
      </c>
      <c r="N566" s="35" t="str">
        <f t="shared" si="41"/>
        <v>Ok</v>
      </c>
      <c r="O566" s="35" t="str">
        <f t="shared" si="42"/>
        <v>Ecart</v>
      </c>
      <c r="P566" s="35" t="str">
        <f t="shared" si="43"/>
        <v>Ok</v>
      </c>
      <c r="Q566" s="35" t="str">
        <f t="shared" si="44"/>
        <v>Ecart</v>
      </c>
    </row>
    <row r="567" spans="1:17" ht="15.75" hidden="1" customHeight="1" x14ac:dyDescent="0.25">
      <c r="A567" s="12">
        <f>IFERROR(VLOOKUP('Requête 052'!$A566,'Requête 052'!$A$1:$F$2000,1,FALSE),"")</f>
        <v>6039</v>
      </c>
      <c r="B567" s="5" t="str">
        <f>IFERROR(VLOOKUP('Requête 052'!$A566,'Requête 052'!$A$1:$F$2000,2,FALSE),"")</f>
        <v>CGECP ST OUEN L AUMONE TPCPR</v>
      </c>
      <c r="C567" s="14">
        <f>IFERROR(VLOOKUP('Requête 052'!$A566,'Requête 052'!$A$1:$F$2000,3,FALSE),"")</f>
        <v>43812</v>
      </c>
      <c r="D567" s="5" t="str">
        <f>IFERROR(VLOOKUP('Requête 052'!$A566,'Requête 052'!$A$1:$F$2000,4,FALSE),"")</f>
        <v>ONDULES RECUPERES - 1.05.00</v>
      </c>
      <c r="E567" s="5" t="str">
        <f>IFERROR(VLOOKUP('Requête 052'!$A566,'Requête 052'!$A$1:$F$2000,5,FALSE),"")</f>
        <v>REFUS DE TRI TPCPR</v>
      </c>
      <c r="F567" s="5">
        <f>IFERROR(VLOOKUP('Requête 052'!$A566,'Requête 052'!$A$1:$F$2000,6,FALSE),"")</f>
        <v>2.36</v>
      </c>
      <c r="G567" s="15">
        <f>IFERROR(VLOOKUP(A567,'Fichier source CGECP'!$A$1:$F$1259,1,FALSE),"")</f>
        <v>6039</v>
      </c>
      <c r="H567" s="15" t="str">
        <f>IFERROR(VLOOKUP(A567,'Fichier source CGECP'!$A$1:$F$1259,2,FALSE),"")</f>
        <v>CGECP</v>
      </c>
      <c r="I567" s="38">
        <f>IFERROR(VLOOKUP(A567,'Fichier source CGECP'!$A$1:$F$1259,3,FALSE),"")</f>
        <v>43812</v>
      </c>
      <c r="J567" s="15" t="str">
        <f>IFERROR(VLOOKUP(A567,'Fichier source CGECP'!$A$1:$F$1259,4,FALSE),"")</f>
        <v>ONDULES RECUPERES - 1.05.00</v>
      </c>
      <c r="K567" s="15" t="str">
        <f>IFERROR(VLOOKUP(A567,'Fichier source CGECP'!$A$1:$F$1259,5,FALSE),"")</f>
        <v>ONDULES RECUPERES - 1.05.00</v>
      </c>
      <c r="L567" s="33">
        <f>IFERROR(IF(COUNTIFS($A$3:$A566,$A567,$B$3:$B566,$B567,$C$3:$C566,$C567,$D$3:$D566,$D567,$E$3:$E566,$E567,$F$3:$F566,$F567)&gt;0,"",VLOOKUP(A567,'Fichier source CGECP'!$A$1:$F$1259,6,FALSE)),"")</f>
        <v>0.94399999999999995</v>
      </c>
      <c r="M567" s="36">
        <f t="shared" si="45"/>
        <v>1.4159999999999999</v>
      </c>
      <c r="N567" s="35" t="str">
        <f t="shared" si="41"/>
        <v>Ok</v>
      </c>
      <c r="O567" s="35" t="str">
        <f t="shared" si="42"/>
        <v>Ecart</v>
      </c>
      <c r="P567" s="35" t="str">
        <f t="shared" si="43"/>
        <v>Ok</v>
      </c>
      <c r="Q567" s="35" t="str">
        <f t="shared" si="44"/>
        <v>Ecart</v>
      </c>
    </row>
    <row r="568" spans="1:17" ht="15.75" hidden="1" customHeight="1" x14ac:dyDescent="0.25">
      <c r="A568" s="12">
        <f>IFERROR(VLOOKUP('Requête 052'!$A567,'Requête 052'!$A$1:$F$2000,1,FALSE),"")</f>
        <v>6039</v>
      </c>
      <c r="B568" s="5" t="str">
        <f>IFERROR(VLOOKUP('Requête 052'!$A567,'Requête 052'!$A$1:$F$2000,2,FALSE),"")</f>
        <v>CGECP ST OUEN L AUMONE TPCPR</v>
      </c>
      <c r="C568" s="14">
        <f>IFERROR(VLOOKUP('Requête 052'!$A567,'Requête 052'!$A$1:$F$2000,3,FALSE),"")</f>
        <v>43812</v>
      </c>
      <c r="D568" s="5" t="str">
        <f>IFERROR(VLOOKUP('Requête 052'!$A567,'Requête 052'!$A$1:$F$2000,4,FALSE),"")</f>
        <v>ONDULES RECUPERES - 1.05.00</v>
      </c>
      <c r="E568" s="5" t="str">
        <f>IFERROR(VLOOKUP('Requête 052'!$A567,'Requête 052'!$A$1:$F$2000,5,FALSE),"")</f>
        <v>REFUS DE TRI TPCPR</v>
      </c>
      <c r="F568" s="5">
        <f>IFERROR(VLOOKUP('Requête 052'!$A567,'Requête 052'!$A$1:$F$2000,6,FALSE),"")</f>
        <v>2.36</v>
      </c>
      <c r="G568" s="15">
        <f>IFERROR(VLOOKUP(A568,'Fichier source CGECP'!$A$1:$F$1259,1,FALSE),"")</f>
        <v>6039</v>
      </c>
      <c r="H568" s="15" t="str">
        <f>IFERROR(VLOOKUP(A568,'Fichier source CGECP'!$A$1:$F$1259,2,FALSE),"")</f>
        <v>CGECP</v>
      </c>
      <c r="I568" s="38">
        <f>IFERROR(VLOOKUP(A568,'Fichier source CGECP'!$A$1:$F$1259,3,FALSE),"")</f>
        <v>43812</v>
      </c>
      <c r="J568" s="15" t="str">
        <f>IFERROR(VLOOKUP(A568,'Fichier source CGECP'!$A$1:$F$1259,4,FALSE),"")</f>
        <v>ONDULES RECUPERES - 1.05.00</v>
      </c>
      <c r="K568" s="15" t="str">
        <f>IFERROR(VLOOKUP(A568,'Fichier source CGECP'!$A$1:$F$1259,5,FALSE),"")</f>
        <v>ONDULES RECUPERES - 1.05.00</v>
      </c>
      <c r="L568" s="33" t="str">
        <f>IFERROR(IF(COUNTIFS($A$3:$A567,$A568,$B$3:$B567,$B568,$C$3:$C567,$C568,$D$3:$D567,$D568,$E$3:$E567,$E568,$F$3:$F567,$F568)&gt;0,"",VLOOKUP(A568,'Fichier source CGECP'!$A$1:$F$1259,6,FALSE)),"")</f>
        <v/>
      </c>
      <c r="M568" s="36" t="str">
        <f t="shared" si="45"/>
        <v/>
      </c>
      <c r="N568" s="35" t="str">
        <f t="shared" si="41"/>
        <v>Ok</v>
      </c>
      <c r="O568" s="35" t="str">
        <f t="shared" si="42"/>
        <v>Ecart</v>
      </c>
      <c r="P568" s="35" t="str">
        <f t="shared" si="43"/>
        <v>Ok</v>
      </c>
      <c r="Q568" s="35" t="str">
        <f t="shared" si="44"/>
        <v>Ecart</v>
      </c>
    </row>
    <row r="569" spans="1:17" ht="15.75" hidden="1" customHeight="1" x14ac:dyDescent="0.25">
      <c r="A569" s="12">
        <f>IFERROR(VLOOKUP('Requête 052'!$A568,'Requête 052'!$A$1:$F$2000,1,FALSE),"")</f>
        <v>6039</v>
      </c>
      <c r="B569" s="5" t="str">
        <f>IFERROR(VLOOKUP('Requête 052'!$A568,'Requête 052'!$A$1:$F$2000,2,FALSE),"")</f>
        <v>CGECP ST OUEN L AUMONE TPCPR</v>
      </c>
      <c r="C569" s="14">
        <f>IFERROR(VLOOKUP('Requête 052'!$A568,'Requête 052'!$A$1:$F$2000,3,FALSE),"")</f>
        <v>43812</v>
      </c>
      <c r="D569" s="5" t="str">
        <f>IFERROR(VLOOKUP('Requête 052'!$A568,'Requête 052'!$A$1:$F$2000,4,FALSE),"")</f>
        <v>ONDULES RECUPERES - 1.05.00</v>
      </c>
      <c r="E569" s="5" t="str">
        <f>IFERROR(VLOOKUP('Requête 052'!$A568,'Requête 052'!$A$1:$F$2000,5,FALSE),"")</f>
        <v>REFUS DE TRI TPCPR</v>
      </c>
      <c r="F569" s="5">
        <f>IFERROR(VLOOKUP('Requête 052'!$A568,'Requête 052'!$A$1:$F$2000,6,FALSE),"")</f>
        <v>2.36</v>
      </c>
      <c r="G569" s="15">
        <f>IFERROR(VLOOKUP(A569,'Fichier source CGECP'!$A$1:$F$1259,1,FALSE),"")</f>
        <v>6039</v>
      </c>
      <c r="H569" s="15" t="str">
        <f>IFERROR(VLOOKUP(A569,'Fichier source CGECP'!$A$1:$F$1259,2,FALSE),"")</f>
        <v>CGECP</v>
      </c>
      <c r="I569" s="38">
        <f>IFERROR(VLOOKUP(A569,'Fichier source CGECP'!$A$1:$F$1259,3,FALSE),"")</f>
        <v>43812</v>
      </c>
      <c r="J569" s="15" t="str">
        <f>IFERROR(VLOOKUP(A569,'Fichier source CGECP'!$A$1:$F$1259,4,FALSE),"")</f>
        <v>ONDULES RECUPERES - 1.05.00</v>
      </c>
      <c r="K569" s="15" t="str">
        <f>IFERROR(VLOOKUP(A569,'Fichier source CGECP'!$A$1:$F$1259,5,FALSE),"")</f>
        <v>ONDULES RECUPERES - 1.05.00</v>
      </c>
      <c r="L569" s="33" t="str">
        <f>IFERROR(IF(COUNTIFS($A$3:$A568,$A569,$B$3:$B568,$B569,$C$3:$C568,$C569,$D$3:$D568,$D569,$E$3:$E568,$E569,$F$3:$F568,$F569)&gt;0,"",VLOOKUP(A569,'Fichier source CGECP'!$A$1:$F$1259,6,FALSE)),"")</f>
        <v/>
      </c>
      <c r="M569" s="36" t="str">
        <f t="shared" si="45"/>
        <v/>
      </c>
      <c r="N569" s="35" t="str">
        <f t="shared" si="41"/>
        <v>Ok</v>
      </c>
      <c r="O569" s="35" t="str">
        <f t="shared" si="42"/>
        <v>Ecart</v>
      </c>
      <c r="P569" s="35" t="str">
        <f t="shared" si="43"/>
        <v>Ok</v>
      </c>
      <c r="Q569" s="35" t="str">
        <f t="shared" si="44"/>
        <v>Ecart</v>
      </c>
    </row>
    <row r="570" spans="1:17" ht="15.75" hidden="1" customHeight="1" x14ac:dyDescent="0.25">
      <c r="A570" s="12">
        <f>IFERROR(VLOOKUP('Requête 052'!$A569,'Requête 052'!$A$1:$F$2000,1,FALSE),"")</f>
        <v>6041</v>
      </c>
      <c r="B570" s="5" t="str">
        <f>IFERROR(VLOOKUP('Requête 052'!$A569,'Requête 052'!$A$1:$F$2000,2,FALSE),"")</f>
        <v>CGECP ST OUEN L AUMONE TDI</v>
      </c>
      <c r="C570" s="14">
        <f>IFERROR(VLOOKUP('Requête 052'!$A569,'Requête 052'!$A$1:$F$2000,3,FALSE),"")</f>
        <v>43812</v>
      </c>
      <c r="D570" s="5" t="str">
        <f>IFERROR(VLOOKUP('Requête 052'!$A569,'Requête 052'!$A$1:$F$2000,4,FALSE),"")</f>
        <v>ENCOMBRANTS</v>
      </c>
      <c r="E570" s="5" t="str">
        <f>IFERROR(VLOOKUP('Requête 052'!$A569,'Requête 052'!$A$1:$F$2000,5,FALSE),"")</f>
        <v>ENCOMBRANTS</v>
      </c>
      <c r="F570" s="5">
        <f>IFERROR(VLOOKUP('Requête 052'!$A569,'Requête 052'!$A$1:$F$2000,6,FALSE),"")</f>
        <v>0.76</v>
      </c>
      <c r="G570" s="15">
        <f>IFERROR(VLOOKUP(A570,'Fichier source CGECP'!$A$1:$F$1259,1,FALSE),"")</f>
        <v>6041</v>
      </c>
      <c r="H570" s="15" t="str">
        <f>IFERROR(VLOOKUP(A570,'Fichier source CGECP'!$A$1:$F$1259,2,FALSE),"")</f>
        <v>CGECP</v>
      </c>
      <c r="I570" s="38">
        <f>IFERROR(VLOOKUP(A570,'Fichier source CGECP'!$A$1:$F$1259,3,FALSE),"")</f>
        <v>43812</v>
      </c>
      <c r="J570" s="15">
        <f>IFERROR(VLOOKUP(A570,'Fichier source CGECP'!$A$1:$F$1259,4,FALSE),"")</f>
        <v>0</v>
      </c>
      <c r="K570" s="15" t="str">
        <f>IFERROR(VLOOKUP(A570,'Fichier source CGECP'!$A$1:$F$1259,5,FALSE),"")</f>
        <v>ENCOMBRANTS</v>
      </c>
      <c r="L570" s="33">
        <f>IFERROR(IF(COUNTIFS($A$3:$A569,$A570,$B$3:$B569,$B570,$C$3:$C569,$C570,$D$3:$D569,$D570,$E$3:$E569,$E570,$F$3:$F569,$F570)&gt;0,"",VLOOKUP(A570,'Fichier source CGECP'!$A$1:$F$1259,6,FALSE)),"")</f>
        <v>3.04</v>
      </c>
      <c r="M570" s="36">
        <f t="shared" si="45"/>
        <v>-2.2800000000000002</v>
      </c>
      <c r="N570" s="35" t="str">
        <f t="shared" si="41"/>
        <v>Ok</v>
      </c>
      <c r="O570" s="35" t="str">
        <f t="shared" si="42"/>
        <v>Ok</v>
      </c>
      <c r="P570" s="35" t="str">
        <f t="shared" si="43"/>
        <v>Ecart</v>
      </c>
      <c r="Q570" s="35" t="str">
        <f t="shared" si="44"/>
        <v>Ecart</v>
      </c>
    </row>
    <row r="571" spans="1:17" ht="15.75" hidden="1" customHeight="1" x14ac:dyDescent="0.25">
      <c r="A571" s="12">
        <f>IFERROR(VLOOKUP('Requête 052'!$A570,'Requête 052'!$A$1:$F$2000,1,FALSE),"")</f>
        <v>6044</v>
      </c>
      <c r="B571" s="5" t="str">
        <f>IFERROR(VLOOKUP('Requête 052'!$A570,'Requête 052'!$A$1:$F$2000,2,FALSE),"")</f>
        <v>CGECP ST OUEN L AUMONE TDI</v>
      </c>
      <c r="C571" s="14">
        <f>IFERROR(VLOOKUP('Requête 052'!$A570,'Requête 052'!$A$1:$F$2000,3,FALSE),"")</f>
        <v>43812</v>
      </c>
      <c r="D571" s="5" t="str">
        <f>IFERROR(VLOOKUP('Requête 052'!$A570,'Requête 052'!$A$1:$F$2000,4,FALSE),"")</f>
        <v>CARTONS</v>
      </c>
      <c r="E571" s="5" t="str">
        <f>IFERROR(VLOOKUP('Requête 052'!$A570,'Requête 052'!$A$1:$F$2000,5,FALSE),"")</f>
        <v>CARTONS</v>
      </c>
      <c r="F571" s="5">
        <f>IFERROR(VLOOKUP('Requête 052'!$A570,'Requête 052'!$A$1:$F$2000,6,FALSE),"")</f>
        <v>4.76</v>
      </c>
      <c r="G571" s="15">
        <f>IFERROR(VLOOKUP(A571,'Fichier source CGECP'!$A$1:$F$1259,1,FALSE),"")</f>
        <v>6044</v>
      </c>
      <c r="H571" s="15" t="str">
        <f>IFERROR(VLOOKUP(A571,'Fichier source CGECP'!$A$1:$F$1259,2,FALSE),"")</f>
        <v>CGECP</v>
      </c>
      <c r="I571" s="38">
        <f>IFERROR(VLOOKUP(A571,'Fichier source CGECP'!$A$1:$F$1259,3,FALSE),"")</f>
        <v>43812</v>
      </c>
      <c r="J571" s="15" t="str">
        <f>IFERROR(VLOOKUP(A571,'Fichier source CGECP'!$A$1:$F$1259,4,FALSE),"")</f>
        <v>DECHETS INDUSTRIELS A TRIER</v>
      </c>
      <c r="K571" s="15" t="str">
        <f>IFERROR(VLOOKUP(A571,'Fichier source CGECP'!$A$1:$F$1259,5,FALSE),"")</f>
        <v>DECHETS INDUSTRIELS A TRIER</v>
      </c>
      <c r="L571" s="33">
        <f>IFERROR(IF(COUNTIFS($A$3:$A570,$A571,$B$3:$B570,$B571,$C$3:$C570,$C571,$D$3:$D570,$D571,$E$3:$E570,$E571,$F$3:$F570,$F571)&gt;0,"",VLOOKUP(A571,'Fichier source CGECP'!$A$1:$F$1259,6,FALSE)),"")</f>
        <v>0.38</v>
      </c>
      <c r="M571" s="36">
        <f t="shared" si="45"/>
        <v>4.38</v>
      </c>
      <c r="N571" s="35" t="str">
        <f t="shared" si="41"/>
        <v>Ok</v>
      </c>
      <c r="O571" s="35" t="str">
        <f t="shared" si="42"/>
        <v>Ecart</v>
      </c>
      <c r="P571" s="35" t="str">
        <f t="shared" si="43"/>
        <v>Ok</v>
      </c>
      <c r="Q571" s="35" t="str">
        <f t="shared" si="44"/>
        <v>Ecart</v>
      </c>
    </row>
    <row r="572" spans="1:17" ht="15.75" hidden="1" customHeight="1" x14ac:dyDescent="0.25">
      <c r="A572" s="12">
        <f>IFERROR(VLOOKUP('Requête 052'!$A571,'Requête 052'!$A$1:$F$2000,1,FALSE),"")</f>
        <v>6048</v>
      </c>
      <c r="B572" s="5" t="str">
        <f>IFERROR(VLOOKUP('Requête 052'!$A571,'Requête 052'!$A$1:$F$2000,2,FALSE),"")</f>
        <v>CGECP ST OUEN L AUMONE TDI</v>
      </c>
      <c r="C572" s="14">
        <f>IFERROR(VLOOKUP('Requête 052'!$A571,'Requête 052'!$A$1:$F$2000,3,FALSE),"")</f>
        <v>43812</v>
      </c>
      <c r="D572" s="5" t="str">
        <f>IFERROR(VLOOKUP('Requête 052'!$A571,'Requête 052'!$A$1:$F$2000,4,FALSE),"")</f>
        <v>ENCOMBRANTS</v>
      </c>
      <c r="E572" s="5" t="str">
        <f>IFERROR(VLOOKUP('Requête 052'!$A571,'Requête 052'!$A$1:$F$2000,5,FALSE),"")</f>
        <v>ENCOMBRANTS</v>
      </c>
      <c r="F572" s="5">
        <f>IFERROR(VLOOKUP('Requête 052'!$A571,'Requête 052'!$A$1:$F$2000,6,FALSE),"")</f>
        <v>0.09</v>
      </c>
      <c r="G572" s="15" t="str">
        <f>IFERROR(VLOOKUP(A572,'Fichier source CGECP'!$A$1:$F$1259,1,FALSE),"")</f>
        <v/>
      </c>
      <c r="H572" s="15" t="str">
        <f>IFERROR(VLOOKUP(A572,'Fichier source CGECP'!$A$1:$F$1259,2,FALSE),"")</f>
        <v/>
      </c>
      <c r="I572" s="38" t="str">
        <f>IFERROR(VLOOKUP(A572,'Fichier source CGECP'!$A$1:$F$1259,3,FALSE),"")</f>
        <v/>
      </c>
      <c r="J572" s="15" t="str">
        <f>IFERROR(VLOOKUP(A572,'Fichier source CGECP'!$A$1:$F$1259,4,FALSE),"")</f>
        <v/>
      </c>
      <c r="K572" s="15" t="str">
        <f>IFERROR(VLOOKUP(A572,'Fichier source CGECP'!$A$1:$F$1259,5,FALSE),"")</f>
        <v/>
      </c>
      <c r="L572" s="33" t="str">
        <f>IFERROR(IF(COUNTIFS($A$3:$A571,$A572,$B$3:$B571,$B572,$C$3:$C571,$C572,$D$3:$D571,$D572,$E$3:$E571,$E572,$F$3:$F571,$F572)&gt;0,"",VLOOKUP(A572,'Fichier source CGECP'!$A$1:$F$1259,6,FALSE)),"")</f>
        <v/>
      </c>
      <c r="M572" s="36" t="str">
        <f t="shared" si="45"/>
        <v/>
      </c>
      <c r="N572" s="35" t="str">
        <f t="shared" si="41"/>
        <v>Ok</v>
      </c>
      <c r="O572" s="35" t="str">
        <f t="shared" si="42"/>
        <v>Ecart</v>
      </c>
      <c r="P572" s="35" t="str">
        <f t="shared" si="43"/>
        <v>Ok</v>
      </c>
      <c r="Q572" s="35" t="str">
        <f t="shared" si="44"/>
        <v>Ecart</v>
      </c>
    </row>
    <row r="573" spans="1:17" ht="15.75" hidden="1" customHeight="1" x14ac:dyDescent="0.25">
      <c r="A573" s="12">
        <f>IFERROR(VLOOKUP('Requête 052'!$A572,'Requête 052'!$A$1:$F$2000,1,FALSE),"")</f>
        <v>6066</v>
      </c>
      <c r="B573" s="5" t="str">
        <f>IFERROR(VLOOKUP('Requête 052'!$A572,'Requête 052'!$A$1:$F$2000,2,FALSE),"")</f>
        <v>CGECP ST OUEN L AUMONE TDI</v>
      </c>
      <c r="C573" s="14">
        <f>IFERROR(VLOOKUP('Requête 052'!$A572,'Requête 052'!$A$1:$F$2000,3,FALSE),"")</f>
        <v>43812</v>
      </c>
      <c r="D573" s="5" t="str">
        <f>IFERROR(VLOOKUP('Requête 052'!$A572,'Requête 052'!$A$1:$F$2000,4,FALSE),"")</f>
        <v>ENCOMBRANTS</v>
      </c>
      <c r="E573" s="5" t="str">
        <f>IFERROR(VLOOKUP('Requête 052'!$A572,'Requête 052'!$A$1:$F$2000,5,FALSE),"")</f>
        <v>ENCOMBRANTS</v>
      </c>
      <c r="F573" s="5">
        <f>IFERROR(VLOOKUP('Requête 052'!$A572,'Requête 052'!$A$1:$F$2000,6,FALSE),"")</f>
        <v>1.478</v>
      </c>
      <c r="G573" s="15" t="str">
        <f>IFERROR(VLOOKUP(A573,'Fichier source CGECP'!$A$1:$F$1259,1,FALSE),"")</f>
        <v/>
      </c>
      <c r="H573" s="15" t="str">
        <f>IFERROR(VLOOKUP(A573,'Fichier source CGECP'!$A$1:$F$1259,2,FALSE),"")</f>
        <v/>
      </c>
      <c r="I573" s="38" t="str">
        <f>IFERROR(VLOOKUP(A573,'Fichier source CGECP'!$A$1:$F$1259,3,FALSE),"")</f>
        <v/>
      </c>
      <c r="J573" s="15" t="str">
        <f>IFERROR(VLOOKUP(A573,'Fichier source CGECP'!$A$1:$F$1259,4,FALSE),"")</f>
        <v/>
      </c>
      <c r="K573" s="15" t="str">
        <f>IFERROR(VLOOKUP(A573,'Fichier source CGECP'!$A$1:$F$1259,5,FALSE),"")</f>
        <v/>
      </c>
      <c r="L573" s="33" t="str">
        <f>IFERROR(IF(COUNTIFS($A$3:$A572,$A573,$B$3:$B572,$B573,$C$3:$C572,$C573,$D$3:$D572,$D573,$E$3:$E572,$E573,$F$3:$F572,$F573)&gt;0,"",VLOOKUP(A573,'Fichier source CGECP'!$A$1:$F$1259,6,FALSE)),"")</f>
        <v/>
      </c>
      <c r="M573" s="36" t="str">
        <f t="shared" si="45"/>
        <v/>
      </c>
      <c r="N573" s="35" t="str">
        <f t="shared" si="41"/>
        <v>Ok</v>
      </c>
      <c r="O573" s="35" t="str">
        <f t="shared" si="42"/>
        <v>Ecart</v>
      </c>
      <c r="P573" s="35" t="str">
        <f t="shared" si="43"/>
        <v>Ok</v>
      </c>
      <c r="Q573" s="35" t="str">
        <f t="shared" si="44"/>
        <v>Ecart</v>
      </c>
    </row>
    <row r="574" spans="1:17" ht="15.75" hidden="1" customHeight="1" x14ac:dyDescent="0.25">
      <c r="A574" s="12">
        <f>IFERROR(VLOOKUP('Requête 052'!$A573,'Requête 052'!$A$1:$F$2000,1,FALSE),"")</f>
        <v>6076</v>
      </c>
      <c r="B574" s="5" t="str">
        <f>IFERROR(VLOOKUP('Requête 052'!$A573,'Requête 052'!$A$1:$F$2000,2,FALSE),"")</f>
        <v>CGECP ST OUEN L AUMONE TDI</v>
      </c>
      <c r="C574" s="14">
        <f>IFERROR(VLOOKUP('Requête 052'!$A573,'Requête 052'!$A$1:$F$2000,3,FALSE),"")</f>
        <v>43812</v>
      </c>
      <c r="D574" s="5" t="str">
        <f>IFERROR(VLOOKUP('Requête 052'!$A573,'Requête 052'!$A$1:$F$2000,4,FALSE),"")</f>
        <v>MATIERE VALO EN MELANGE</v>
      </c>
      <c r="E574" s="5" t="str">
        <f>IFERROR(VLOOKUP('Requête 052'!$A573,'Requête 052'!$A$1:$F$2000,5,FALSE),"")</f>
        <v>MATIERE VALO EN MELANGE</v>
      </c>
      <c r="F574" s="5">
        <f>IFERROR(VLOOKUP('Requête 052'!$A573,'Requête 052'!$A$1:$F$2000,6,FALSE),"")</f>
        <v>5.48</v>
      </c>
      <c r="G574" s="15">
        <f>IFERROR(VLOOKUP(A574,'Fichier source CGECP'!$A$1:$F$1259,1,FALSE),"")</f>
        <v>6076</v>
      </c>
      <c r="H574" s="15" t="str">
        <f>IFERROR(VLOOKUP(A574,'Fichier source CGECP'!$A$1:$F$1259,2,FALSE),"")</f>
        <v>CGECP</v>
      </c>
      <c r="I574" s="46">
        <f>IFERROR(VLOOKUP(A574,'Fichier source CGECP'!$A$1:$F$1259,3,FALSE),"")</f>
        <v>43812</v>
      </c>
      <c r="J574" s="15" t="str">
        <f>IFERROR(VLOOKUP(A574,'Fichier source CGECP'!$A$1:$F$1259,4,FALSE),"")</f>
        <v>MATIERE VALO EN MELANGE</v>
      </c>
      <c r="K574" s="15" t="str">
        <f>IFERROR(VLOOKUP(A574,'Fichier source CGECP'!$A$1:$F$1259,5,FALSE),"")</f>
        <v>MATIERE VALO EN MELANGE</v>
      </c>
      <c r="L574" s="33">
        <f>IFERROR(IF(COUNTIFS($A$3:$A573,$A574,$B$3:$B573,$B574,$C$3:$C573,$C574,$D$3:$D573,$D574,$E$3:$E573,$E574,$F$3:$F573,$F574)&gt;0,"",VLOOKUP(A574,'Fichier source CGECP'!$A$1:$F$1259,6,FALSE)),"")</f>
        <v>2.14</v>
      </c>
      <c r="M574" s="36">
        <f t="shared" si="45"/>
        <v>3.3400000000000003</v>
      </c>
      <c r="N574" s="35" t="str">
        <f t="shared" si="41"/>
        <v>Ok</v>
      </c>
      <c r="O574" s="35" t="str">
        <f t="shared" si="42"/>
        <v>Ok</v>
      </c>
      <c r="P574" s="35" t="str">
        <f t="shared" si="43"/>
        <v>Ok</v>
      </c>
      <c r="Q574" s="35" t="str">
        <f t="shared" si="44"/>
        <v>Ok</v>
      </c>
    </row>
    <row r="575" spans="1:17" ht="15.75" hidden="1" customHeight="1" x14ac:dyDescent="0.25">
      <c r="A575" s="12">
        <f>IFERROR(VLOOKUP('Requête 052'!$A574,'Requête 052'!$A$1:$F$2000,1,FALSE),"")</f>
        <v>6076</v>
      </c>
      <c r="B575" s="5" t="str">
        <f>IFERROR(VLOOKUP('Requête 052'!$A574,'Requête 052'!$A$1:$F$2000,2,FALSE),"")</f>
        <v>CGECP ST OUEN L AUMONE TDI</v>
      </c>
      <c r="C575" s="14">
        <f>IFERROR(VLOOKUP('Requête 052'!$A574,'Requête 052'!$A$1:$F$2000,3,FALSE),"")</f>
        <v>43812</v>
      </c>
      <c r="D575" s="5" t="str">
        <f>IFERROR(VLOOKUP('Requête 052'!$A574,'Requête 052'!$A$1:$F$2000,4,FALSE),"")</f>
        <v>MATIERE VALO EN MELANGE</v>
      </c>
      <c r="E575" s="5" t="str">
        <f>IFERROR(VLOOKUP('Requête 052'!$A574,'Requête 052'!$A$1:$F$2000,5,FALSE),"")</f>
        <v>MATIERE VALO EN MELANGE</v>
      </c>
      <c r="F575" s="5">
        <f>IFERROR(VLOOKUP('Requête 052'!$A574,'Requête 052'!$A$1:$F$2000,6,FALSE),"")</f>
        <v>5.48</v>
      </c>
      <c r="G575" s="15">
        <f>IFERROR(VLOOKUP(A575,'Fichier source CGECP'!$A$1:$F$1259,1,FALSE),"")</f>
        <v>6076</v>
      </c>
      <c r="H575" s="15" t="str">
        <f>IFERROR(VLOOKUP(A575,'Fichier source CGECP'!$A$1:$F$1259,2,FALSE),"")</f>
        <v>CGECP</v>
      </c>
      <c r="I575" s="46">
        <f>IFERROR(VLOOKUP(A575,'Fichier source CGECP'!$A$1:$F$1259,3,FALSE),"")</f>
        <v>43812</v>
      </c>
      <c r="J575" s="15" t="str">
        <f>IFERROR(VLOOKUP(A575,'Fichier source CGECP'!$A$1:$F$1259,4,FALSE),"")</f>
        <v>MATIERE VALO EN MELANGE</v>
      </c>
      <c r="K575" s="15" t="str">
        <f>IFERROR(VLOOKUP(A575,'Fichier source CGECP'!$A$1:$F$1259,5,FALSE),"")</f>
        <v>MATIERE VALO EN MELANGE</v>
      </c>
      <c r="L575" s="33" t="str">
        <f>IFERROR(IF(COUNTIFS($A$3:$A574,$A575,$B$3:$B574,$B575,$C$3:$C574,$C575,$D$3:$D574,$D575,$E$3:$E574,$E575,$F$3:$F574,$F575)&gt;0,"",VLOOKUP(A575,'Fichier source CGECP'!$A$1:$F$1259,6,FALSE)),"")</f>
        <v/>
      </c>
      <c r="M575" s="36" t="str">
        <f t="shared" si="45"/>
        <v/>
      </c>
      <c r="N575" s="35" t="str">
        <f t="shared" si="41"/>
        <v>Ok</v>
      </c>
      <c r="O575" s="35" t="str">
        <f t="shared" si="42"/>
        <v>Ok</v>
      </c>
      <c r="P575" s="35" t="str">
        <f t="shared" si="43"/>
        <v>Ok</v>
      </c>
      <c r="Q575" s="35" t="str">
        <f t="shared" si="44"/>
        <v>Ok</v>
      </c>
    </row>
    <row r="576" spans="1:17" ht="15.75" hidden="1" customHeight="1" x14ac:dyDescent="0.25">
      <c r="A576" s="12">
        <f>IFERROR(VLOOKUP('Requête 052'!$A575,'Requête 052'!$A$1:$F$2000,1,FALSE),"")</f>
        <v>6084</v>
      </c>
      <c r="B576" s="5" t="str">
        <f>IFERROR(VLOOKUP('Requête 052'!$A575,'Requête 052'!$A$1:$F$2000,2,FALSE),"")</f>
        <v>CGECP ST OUEN L AUMONE UVEND</v>
      </c>
      <c r="C576" s="14">
        <f>IFERROR(VLOOKUP('Requête 052'!$A575,'Requête 052'!$A$1:$F$2000,3,FALSE),"")</f>
        <v>43812</v>
      </c>
      <c r="D576" s="5" t="str">
        <f>IFERROR(VLOOKUP('Requête 052'!$A575,'Requête 052'!$A$1:$F$2000,4,FALSE),"")</f>
        <v>DECHET A INCINERER TRI</v>
      </c>
      <c r="E576" s="5" t="str">
        <f>IFERROR(VLOOKUP('Requête 052'!$A575,'Requête 052'!$A$1:$F$2000,5,FALSE),"")</f>
        <v>DECHET A INCINERER TRI</v>
      </c>
      <c r="F576" s="5">
        <f>IFERROR(VLOOKUP('Requête 052'!$A575,'Requête 052'!$A$1:$F$2000,6,FALSE),"")</f>
        <v>2.98</v>
      </c>
      <c r="G576" s="15" t="str">
        <f>IFERROR(VLOOKUP(A576,'Fichier source CGECP'!$A$1:$F$1259,1,FALSE),"")</f>
        <v/>
      </c>
      <c r="H576" s="15" t="str">
        <f>IFERROR(VLOOKUP(A576,'Fichier source CGECP'!$A$1:$F$1259,2,FALSE),"")</f>
        <v/>
      </c>
      <c r="I576" s="38" t="str">
        <f>IFERROR(VLOOKUP(A576,'Fichier source CGECP'!$A$1:$F$1259,3,FALSE),"")</f>
        <v/>
      </c>
      <c r="J576" s="15" t="str">
        <f>IFERROR(VLOOKUP(A576,'Fichier source CGECP'!$A$1:$F$1259,4,FALSE),"")</f>
        <v/>
      </c>
      <c r="K576" s="15" t="str">
        <f>IFERROR(VLOOKUP(A576,'Fichier source CGECP'!$A$1:$F$1259,5,FALSE),"")</f>
        <v/>
      </c>
      <c r="L576" s="33" t="str">
        <f>IFERROR(IF(COUNTIFS($A$3:$A575,$A576,$B$3:$B575,$B576,$C$3:$C575,$C576,$D$3:$D575,$D576,$E$3:$E575,$E576,$F$3:$F575,$F576)&gt;0,"",VLOOKUP(A576,'Fichier source CGECP'!$A$1:$F$1259,6,FALSE)),"")</f>
        <v/>
      </c>
      <c r="M576" s="36" t="str">
        <f t="shared" si="45"/>
        <v/>
      </c>
      <c r="N576" s="35" t="str">
        <f t="shared" si="41"/>
        <v>Ok</v>
      </c>
      <c r="O576" s="35" t="str">
        <f t="shared" si="42"/>
        <v>Ecart</v>
      </c>
      <c r="P576" s="35" t="str">
        <f t="shared" si="43"/>
        <v>Ok</v>
      </c>
      <c r="Q576" s="35" t="str">
        <f t="shared" si="44"/>
        <v>Ecart</v>
      </c>
    </row>
    <row r="577" spans="1:17" ht="15.75" hidden="1" customHeight="1" x14ac:dyDescent="0.25">
      <c r="A577" s="12">
        <f>IFERROR(VLOOKUP('Requête 052'!$A576,'Requête 052'!$A$1:$F$2000,1,FALSE),"")</f>
        <v>6085</v>
      </c>
      <c r="B577" s="5" t="str">
        <f>IFERROR(VLOOKUP('Requête 052'!$A576,'Requête 052'!$A$1:$F$2000,2,FALSE),"")</f>
        <v>CGECP ST OUEN L AUMONE TDI</v>
      </c>
      <c r="C577" s="14">
        <f>IFERROR(VLOOKUP('Requête 052'!$A576,'Requête 052'!$A$1:$F$2000,3,FALSE),"")</f>
        <v>43812</v>
      </c>
      <c r="D577" s="5" t="str">
        <f>IFERROR(VLOOKUP('Requête 052'!$A576,'Requête 052'!$A$1:$F$2000,4,FALSE),"")</f>
        <v>BOIS D'EMBALLAGES BRUTS</v>
      </c>
      <c r="E577" s="5" t="str">
        <f>IFERROR(VLOOKUP('Requête 052'!$A576,'Requête 052'!$A$1:$F$2000,5,FALSE),"")</f>
        <v>BOIS D'EMBALLAGES BRUTS</v>
      </c>
      <c r="F577" s="5">
        <f>IFERROR(VLOOKUP('Requête 052'!$A576,'Requête 052'!$A$1:$F$2000,6,FALSE),"")</f>
        <v>3.04</v>
      </c>
      <c r="G577" s="15">
        <f>IFERROR(VLOOKUP(A577,'Fichier source CGECP'!$A$1:$F$1259,1,FALSE),"")</f>
        <v>6085</v>
      </c>
      <c r="H577" s="15" t="str">
        <f>IFERROR(VLOOKUP(A577,'Fichier source CGECP'!$A$1:$F$1259,2,FALSE),"")</f>
        <v>CGECP</v>
      </c>
      <c r="I577" s="38">
        <f>IFERROR(VLOOKUP(A577,'Fichier source CGECP'!$A$1:$F$1259,3,FALSE),"")</f>
        <v>43812</v>
      </c>
      <c r="J577" s="15" t="str">
        <f>IFERROR(VLOOKUP(A577,'Fichier source CGECP'!$A$1:$F$1259,4,FALSE),"")</f>
        <v>BOIS D'EMBALLAGES BRUTS</v>
      </c>
      <c r="K577" s="15" t="str">
        <f>IFERROR(VLOOKUP(A577,'Fichier source CGECP'!$A$1:$F$1259,5,FALSE),"")</f>
        <v>BOIS D'EMBALLAGES BRUTS</v>
      </c>
      <c r="L577" s="33">
        <f>IFERROR(IF(COUNTIFS($A$3:$A576,$A577,$B$3:$B576,$B577,$C$3:$C576,$C577,$D$3:$D576,$D577,$E$3:$E576,$E577,$F$3:$F576,$F577)&gt;0,"",VLOOKUP(A577,'Fichier source CGECP'!$A$1:$F$1259,6,FALSE)),"")</f>
        <v>3.6179999999999999</v>
      </c>
      <c r="M577" s="36">
        <f t="shared" si="45"/>
        <v>-0.57799999999999985</v>
      </c>
      <c r="N577" s="35" t="str">
        <f t="shared" si="41"/>
        <v>Ok</v>
      </c>
      <c r="O577" s="35" t="str">
        <f t="shared" si="42"/>
        <v>Ok</v>
      </c>
      <c r="P577" s="35" t="str">
        <f t="shared" si="43"/>
        <v>Ecart</v>
      </c>
      <c r="Q577" s="35" t="str">
        <f t="shared" si="44"/>
        <v>Ecart</v>
      </c>
    </row>
    <row r="578" spans="1:17" ht="15.75" hidden="1" customHeight="1" x14ac:dyDescent="0.25">
      <c r="A578" s="12">
        <f>IFERROR(VLOOKUP('Requête 052'!$A577,'Requête 052'!$A$1:$F$2000,1,FALSE),"")</f>
        <v>6115</v>
      </c>
      <c r="B578" s="5" t="str">
        <f>IFERROR(VLOOKUP('Requête 052'!$A577,'Requête 052'!$A$1:$F$2000,2,FALSE),"")</f>
        <v>CGECP ST OUEN L AUMONE TDI</v>
      </c>
      <c r="C578" s="14">
        <f>IFERROR(VLOOKUP('Requête 052'!$A577,'Requête 052'!$A$1:$F$2000,3,FALSE),"")</f>
        <v>43813</v>
      </c>
      <c r="D578" s="5" t="str">
        <f>IFERROR(VLOOKUP('Requête 052'!$A577,'Requête 052'!$A$1:$F$2000,4,FALSE),"")</f>
        <v>ENCOMBRANTS</v>
      </c>
      <c r="E578" s="5" t="str">
        <f>IFERROR(VLOOKUP('Requête 052'!$A577,'Requête 052'!$A$1:$F$2000,5,FALSE),"")</f>
        <v>ENCOMBRANTS</v>
      </c>
      <c r="F578" s="5">
        <f>IFERROR(VLOOKUP('Requête 052'!$A577,'Requête 052'!$A$1:$F$2000,6,FALSE),"")</f>
        <v>3.96</v>
      </c>
      <c r="G578" s="15" t="str">
        <f>IFERROR(VLOOKUP(A578,'Fichier source CGECP'!$A$1:$F$1259,1,FALSE),"")</f>
        <v/>
      </c>
      <c r="H578" s="15" t="str">
        <f>IFERROR(VLOOKUP(A578,'Fichier source CGECP'!$A$1:$F$1259,2,FALSE),"")</f>
        <v/>
      </c>
      <c r="I578" s="38" t="str">
        <f>IFERROR(VLOOKUP(A578,'Fichier source CGECP'!$A$1:$F$1259,3,FALSE),"")</f>
        <v/>
      </c>
      <c r="J578" s="15" t="str">
        <f>IFERROR(VLOOKUP(A578,'Fichier source CGECP'!$A$1:$F$1259,4,FALSE),"")</f>
        <v/>
      </c>
      <c r="K578" s="15" t="str">
        <f>IFERROR(VLOOKUP(A578,'Fichier source CGECP'!$A$1:$F$1259,5,FALSE),"")</f>
        <v/>
      </c>
      <c r="L578" s="33" t="str">
        <f>IFERROR(IF(COUNTIFS($A$3:$A577,$A578,$B$3:$B577,$B578,$C$3:$C577,$C578,$D$3:$D577,$D578,$E$3:$E577,$E578,$F$3:$F577,$F578)&gt;0,"",VLOOKUP(A578,'Fichier source CGECP'!$A$1:$F$1259,6,FALSE)),"")</f>
        <v/>
      </c>
      <c r="M578" s="36" t="str">
        <f t="shared" si="45"/>
        <v/>
      </c>
      <c r="N578" s="35" t="str">
        <f t="shared" si="41"/>
        <v>Ok</v>
      </c>
      <c r="O578" s="35" t="str">
        <f t="shared" si="42"/>
        <v>Ecart</v>
      </c>
      <c r="P578" s="35" t="str">
        <f t="shared" si="43"/>
        <v>Ok</v>
      </c>
      <c r="Q578" s="35" t="str">
        <f t="shared" si="44"/>
        <v>Ecart</v>
      </c>
    </row>
    <row r="579" spans="1:17" ht="15.75" hidden="1" customHeight="1" x14ac:dyDescent="0.25">
      <c r="A579" s="12">
        <f>IFERROR(VLOOKUP('Requête 052'!$A577,'Requête 052'!$A$1:$F$2000,1,FALSE),"")</f>
        <v>6115</v>
      </c>
      <c r="B579" s="12" t="str">
        <f>IFERROR(VLOOKUP('Requête 052'!$A577,'Requête 052'!$A$1:$F$2000,2,FALSE),"")</f>
        <v>CGECP ST OUEN L AUMONE TDI</v>
      </c>
      <c r="C579" s="14">
        <f>IFERROR(VLOOKUP('Requête 052'!$A577,'Requête 052'!$A$1:$F$2000,3,FALSE),"")</f>
        <v>43813</v>
      </c>
      <c r="D579" s="12" t="str">
        <f>IFERROR(VLOOKUP('Requête 052'!$A577,'Requête 052'!$A$1:$F$2000,4,FALSE),"")</f>
        <v>ENCOMBRANTS</v>
      </c>
      <c r="E579" s="12" t="str">
        <f>IFERROR(VLOOKUP('Requête 052'!$A577,'Requête 052'!$A$1:$F$2000,5,FALSE),"")</f>
        <v>ENCOMBRANTS</v>
      </c>
      <c r="F579" s="16">
        <f>IFERROR(VLOOKUP('Requête 052'!$A577,'Requête 052'!$A$1:$F$2000,6,FALSE),"")</f>
        <v>3.96</v>
      </c>
      <c r="G579" s="15" t="str">
        <f>IFERROR(VLOOKUP(A579,'Fichier source CGECP'!$A$1:$F$1259,1,FALSE),"")</f>
        <v/>
      </c>
      <c r="H579" s="15" t="str">
        <f>IFERROR(VLOOKUP(A579,'Fichier source CGECP'!$A$1:$F$1259,2,FALSE),"")</f>
        <v/>
      </c>
      <c r="I579" s="38" t="str">
        <f>IFERROR(VLOOKUP(A579,'Fichier source CGECP'!$A$1:$F$1259,3,FALSE),"")</f>
        <v/>
      </c>
      <c r="J579" s="15" t="str">
        <f>IFERROR(VLOOKUP(A579,'Fichier source CGECP'!$A$1:$F$1259,4,FALSE),"")</f>
        <v/>
      </c>
      <c r="K579" s="15" t="str">
        <f>IFERROR(VLOOKUP(A579,'Fichier source CGECP'!$A$1:$F$1259,5,FALSE),"")</f>
        <v/>
      </c>
      <c r="L579" s="33" t="str">
        <f>IFERROR(IF(COUNTIFS($A$3:$A578,$A579,$B$3:$B578,$B579,$C$3:$C578,$C579,$D$3:$D578,$D579,$E$3:$E578,$E579,$F$3:$F578,$F579)&gt;0,"",VLOOKUP(A579,'Fichier source CGECP'!$A$1:$F$1259,6,FALSE)),"")</f>
        <v/>
      </c>
      <c r="M579" s="36" t="str">
        <f t="shared" si="45"/>
        <v/>
      </c>
      <c r="N579" s="35" t="str">
        <f t="shared" si="41"/>
        <v>Ok</v>
      </c>
      <c r="O579" s="35" t="str">
        <f t="shared" si="42"/>
        <v>Ecart</v>
      </c>
      <c r="P579" s="35" t="str">
        <f t="shared" si="43"/>
        <v>Ok</v>
      </c>
      <c r="Q579" s="35" t="str">
        <f t="shared" si="44"/>
        <v>Ecart</v>
      </c>
    </row>
    <row r="580" spans="1:17" ht="15.75" hidden="1" customHeight="1" x14ac:dyDescent="0.25">
      <c r="A580" s="12">
        <f>IFERROR(VLOOKUP('Requête 052'!$A579,'Requête 052'!$A$1:$F$2000,1,FALSE),"")</f>
        <v>6117</v>
      </c>
      <c r="B580" s="5" t="str">
        <f>IFERROR(VLOOKUP('Requête 052'!$A579,'Requête 052'!$A$1:$F$2000,2,FALSE),"")</f>
        <v>CGECP ST OUEN L AUMONE TDI</v>
      </c>
      <c r="C580" s="14">
        <f>IFERROR(VLOOKUP('Requête 052'!$A579,'Requête 052'!$A$1:$F$2000,3,FALSE),"")</f>
        <v>43813</v>
      </c>
      <c r="D580" s="5" t="str">
        <f>IFERROR(VLOOKUP('Requête 052'!$A579,'Requête 052'!$A$1:$F$2000,4,FALSE),"")</f>
        <v>ENCOMBRANTS</v>
      </c>
      <c r="E580" s="5" t="str">
        <f>IFERROR(VLOOKUP('Requête 052'!$A579,'Requête 052'!$A$1:$F$2000,5,FALSE),"")</f>
        <v>ENCOMBRANTS</v>
      </c>
      <c r="F580" s="5">
        <f>IFERROR(VLOOKUP('Requête 052'!$A579,'Requête 052'!$A$1:$F$2000,6,FALSE),"")</f>
        <v>5.94</v>
      </c>
      <c r="G580" s="15" t="str">
        <f>IFERROR(VLOOKUP(A580,'Fichier source CGECP'!$A$1:$F$1259,1,FALSE),"")</f>
        <v/>
      </c>
      <c r="H580" s="15" t="str">
        <f>IFERROR(VLOOKUP(A580,'Fichier source CGECP'!$A$1:$F$1259,2,FALSE),"")</f>
        <v/>
      </c>
      <c r="I580" s="38" t="str">
        <f>IFERROR(VLOOKUP(A580,'Fichier source CGECP'!$A$1:$F$1259,3,FALSE),"")</f>
        <v/>
      </c>
      <c r="J580" s="15" t="str">
        <f>IFERROR(VLOOKUP(A580,'Fichier source CGECP'!$A$1:$F$1259,4,FALSE),"")</f>
        <v/>
      </c>
      <c r="K580" s="15" t="str">
        <f>IFERROR(VLOOKUP(A580,'Fichier source CGECP'!$A$1:$F$1259,5,FALSE),"")</f>
        <v/>
      </c>
      <c r="L580" s="33" t="str">
        <f>IFERROR(IF(COUNTIFS($A$3:$A579,$A580,$B$3:$B579,$B580,$C$3:$C579,$C580,$D$3:$D579,$D580,$E$3:$E579,$E580,$F$3:$F579,$F580)&gt;0,"",VLOOKUP(A580,'Fichier source CGECP'!$A$1:$F$1259,6,FALSE)),"")</f>
        <v/>
      </c>
      <c r="M580" s="36" t="str">
        <f t="shared" si="45"/>
        <v/>
      </c>
      <c r="N580" s="35" t="str">
        <f t="shared" ref="N580:N643" si="46">IFERROR(IF(SEARCH(H580,B580,1),"Ok","Ecart"),"")</f>
        <v>Ok</v>
      </c>
      <c r="O580" s="35" t="str">
        <f t="shared" ref="O580:O643" si="47">IFERROR(IF(E580=K580,"Ok","Ecart"),"")</f>
        <v>Ecart</v>
      </c>
      <c r="P580" s="35" t="str">
        <f t="shared" ref="P580:P643" si="48">IFERROR(IF(M580&gt;=0,"Ok","Ecart"),"")</f>
        <v>Ok</v>
      </c>
      <c r="Q580" s="35" t="str">
        <f t="shared" ref="Q580:Q643" si="49">IFERROR(IF(OR(P580="Ecart",O580="Ecart",N580="Ecart"),"Ecart","Ok"),"")</f>
        <v>Ecart</v>
      </c>
    </row>
    <row r="581" spans="1:17" ht="15.75" hidden="1" customHeight="1" x14ac:dyDescent="0.25">
      <c r="A581" s="12">
        <f>IFERROR(VLOOKUP('Requête 052'!$A579,'Requête 052'!$A$1:$F$2000,1,FALSE),"")</f>
        <v>6117</v>
      </c>
      <c r="B581" s="12" t="str">
        <f>IFERROR(VLOOKUP('Requête 052'!$A579,'Requête 052'!$A$1:$F$2000,2,FALSE),"")</f>
        <v>CGECP ST OUEN L AUMONE TDI</v>
      </c>
      <c r="C581" s="14">
        <f>IFERROR(VLOOKUP('Requête 052'!$A579,'Requête 052'!$A$1:$F$2000,3,FALSE),"")</f>
        <v>43813</v>
      </c>
      <c r="D581" s="12" t="str">
        <f>IFERROR(VLOOKUP('Requête 052'!$A579,'Requête 052'!$A$1:$F$2000,4,FALSE),"")</f>
        <v>ENCOMBRANTS</v>
      </c>
      <c r="E581" s="12" t="str">
        <f>IFERROR(VLOOKUP('Requête 052'!$A579,'Requête 052'!$A$1:$F$2000,5,FALSE),"")</f>
        <v>ENCOMBRANTS</v>
      </c>
      <c r="F581" s="16">
        <f>IFERROR(VLOOKUP('Requête 052'!$A579,'Requête 052'!$A$1:$F$2000,6,FALSE),"")</f>
        <v>5.94</v>
      </c>
      <c r="G581" s="15" t="str">
        <f>IFERROR(VLOOKUP(A581,'Fichier source CGECP'!$A$1:$F$1259,1,FALSE),"")</f>
        <v/>
      </c>
      <c r="H581" s="15" t="str">
        <f>IFERROR(VLOOKUP(A581,'Fichier source CGECP'!$A$1:$F$1259,2,FALSE),"")</f>
        <v/>
      </c>
      <c r="I581" s="38" t="str">
        <f>IFERROR(VLOOKUP(A581,'Fichier source CGECP'!$A$1:$F$1259,3,FALSE),"")</f>
        <v/>
      </c>
      <c r="J581" s="15" t="str">
        <f>IFERROR(VLOOKUP(A581,'Fichier source CGECP'!$A$1:$F$1259,4,FALSE),"")</f>
        <v/>
      </c>
      <c r="K581" s="15" t="str">
        <f>IFERROR(VLOOKUP(A581,'Fichier source CGECP'!$A$1:$F$1259,5,FALSE),"")</f>
        <v/>
      </c>
      <c r="L581" s="33" t="str">
        <f>IFERROR(IF(COUNTIFS($A$3:$A580,$A581,$B$3:$B580,$B581,$C$3:$C580,$C581,$D$3:$D580,$D581,$E$3:$E580,$E581,$F$3:$F580,$F581)&gt;0,"",VLOOKUP(A581,'Fichier source CGECP'!$A$1:$F$1259,6,FALSE)),"")</f>
        <v/>
      </c>
      <c r="M581" s="36" t="str">
        <f t="shared" si="45"/>
        <v/>
      </c>
      <c r="N581" s="35" t="str">
        <f t="shared" si="46"/>
        <v>Ok</v>
      </c>
      <c r="O581" s="35" t="str">
        <f t="shared" si="47"/>
        <v>Ecart</v>
      </c>
      <c r="P581" s="35" t="str">
        <f t="shared" si="48"/>
        <v>Ok</v>
      </c>
      <c r="Q581" s="35" t="str">
        <f t="shared" si="49"/>
        <v>Ecart</v>
      </c>
    </row>
    <row r="582" spans="1:17" ht="15.75" hidden="1" customHeight="1" x14ac:dyDescent="0.25">
      <c r="A582" s="12">
        <f>IFERROR(VLOOKUP('Requête 052'!$A581,'Requête 052'!$A$1:$F$2000,1,FALSE),"")</f>
        <v>6121</v>
      </c>
      <c r="B582" s="5" t="str">
        <f>IFERROR(VLOOKUP('Requête 052'!$A581,'Requête 052'!$A$1:$F$2000,2,FALSE),"")</f>
        <v>CGECP ST OUEN L AUMONE DVBIODIV</v>
      </c>
      <c r="C582" s="14">
        <f>IFERROR(VLOOKUP('Requête 052'!$A581,'Requête 052'!$A$1:$F$2000,3,FALSE),"")</f>
        <v>43813</v>
      </c>
      <c r="D582" s="5" t="str">
        <f>IFERROR(VLOOKUP('Requête 052'!$A581,'Requête 052'!$A$1:$F$2000,4,FALSE),"")</f>
        <v>DECHETS VERTS EN MELANGE</v>
      </c>
      <c r="E582" s="5" t="str">
        <f>IFERROR(VLOOKUP('Requête 052'!$A581,'Requête 052'!$A$1:$F$2000,5,FALSE),"")</f>
        <v>DECHETS VERTS EN MELANGE</v>
      </c>
      <c r="F582" s="5">
        <f>IFERROR(VLOOKUP('Requête 052'!$A581,'Requête 052'!$A$1:$F$2000,6,FALSE),"")</f>
        <v>5.16</v>
      </c>
      <c r="G582" s="15" t="str">
        <f>IFERROR(VLOOKUP(A582,'Fichier source CGECP'!$A$1:$F$1259,1,FALSE),"")</f>
        <v/>
      </c>
      <c r="H582" s="15" t="str">
        <f>IFERROR(VLOOKUP(A582,'Fichier source CGECP'!$A$1:$F$1259,2,FALSE),"")</f>
        <v/>
      </c>
      <c r="I582" s="38" t="str">
        <f>IFERROR(VLOOKUP(A582,'Fichier source CGECP'!$A$1:$F$1259,3,FALSE),"")</f>
        <v/>
      </c>
      <c r="J582" s="15" t="str">
        <f>IFERROR(VLOOKUP(A582,'Fichier source CGECP'!$A$1:$F$1259,4,FALSE),"")</f>
        <v/>
      </c>
      <c r="K582" s="15" t="str">
        <f>IFERROR(VLOOKUP(A582,'Fichier source CGECP'!$A$1:$F$1259,5,FALSE),"")</f>
        <v/>
      </c>
      <c r="L582" s="33" t="str">
        <f>IFERROR(IF(COUNTIFS($A$3:$A581,$A582,$B$3:$B581,$B582,$C$3:$C581,$C582,$D$3:$D581,$D582,$E$3:$E581,$E582,$F$3:$F581,$F582)&gt;0,"",VLOOKUP(A582,'Fichier source CGECP'!$A$1:$F$1259,6,FALSE)),"")</f>
        <v/>
      </c>
      <c r="M582" s="36" t="str">
        <f t="shared" si="45"/>
        <v/>
      </c>
      <c r="N582" s="35" t="str">
        <f t="shared" si="46"/>
        <v>Ok</v>
      </c>
      <c r="O582" s="35" t="str">
        <f t="shared" si="47"/>
        <v>Ecart</v>
      </c>
      <c r="P582" s="35" t="str">
        <f t="shared" si="48"/>
        <v>Ok</v>
      </c>
      <c r="Q582" s="35" t="str">
        <f t="shared" si="49"/>
        <v>Ecart</v>
      </c>
    </row>
    <row r="583" spans="1:17" ht="15.75" hidden="1" customHeight="1" x14ac:dyDescent="0.25">
      <c r="A583" s="12">
        <f>IFERROR(VLOOKUP('Requête 052'!$A582,'Requête 052'!$A$1:$F$2000,1,FALSE),"")</f>
        <v>6125</v>
      </c>
      <c r="B583" s="5" t="str">
        <f>IFERROR(VLOOKUP('Requête 052'!$A582,'Requête 052'!$A$1:$F$2000,2,FALSE),"")</f>
        <v>CGECP ST OUEN L AUMONE TDI</v>
      </c>
      <c r="C583" s="14">
        <f>IFERROR(VLOOKUP('Requête 052'!$A582,'Requête 052'!$A$1:$F$2000,3,FALSE),"")</f>
        <v>43813</v>
      </c>
      <c r="D583" s="5" t="str">
        <f>IFERROR(VLOOKUP('Requête 052'!$A582,'Requête 052'!$A$1:$F$2000,4,FALSE),"")</f>
        <v>GRAVATS EN MELANGE</v>
      </c>
      <c r="E583" s="5" t="str">
        <f>IFERROR(VLOOKUP('Requête 052'!$A582,'Requête 052'!$A$1:$F$2000,5,FALSE),"")</f>
        <v>GRAVATS EN MELANGE</v>
      </c>
      <c r="F583" s="5">
        <f>IFERROR(VLOOKUP('Requête 052'!$A582,'Requête 052'!$A$1:$F$2000,6,FALSE),"")</f>
        <v>5.98</v>
      </c>
      <c r="G583" s="15" t="str">
        <f>IFERROR(VLOOKUP(A583,'Fichier source CGECP'!$A$1:$F$1259,1,FALSE),"")</f>
        <v/>
      </c>
      <c r="H583" s="15" t="str">
        <f>IFERROR(VLOOKUP(A583,'Fichier source CGECP'!$A$1:$F$1259,2,FALSE),"")</f>
        <v/>
      </c>
      <c r="I583" s="38" t="str">
        <f>IFERROR(VLOOKUP(A583,'Fichier source CGECP'!$A$1:$F$1259,3,FALSE),"")</f>
        <v/>
      </c>
      <c r="J583" s="15" t="str">
        <f>IFERROR(VLOOKUP(A583,'Fichier source CGECP'!$A$1:$F$1259,4,FALSE),"")</f>
        <v/>
      </c>
      <c r="K583" s="15" t="str">
        <f>IFERROR(VLOOKUP(A583,'Fichier source CGECP'!$A$1:$F$1259,5,FALSE),"")</f>
        <v/>
      </c>
      <c r="L583" s="33" t="str">
        <f>IFERROR(IF(COUNTIFS($A$3:$A582,$A583,$B$3:$B582,$B583,$C$3:$C582,$C583,$D$3:$D582,$D583,$E$3:$E582,$E583,$F$3:$F582,$F583)&gt;0,"",VLOOKUP(A583,'Fichier source CGECP'!$A$1:$F$1259,6,FALSE)),"")</f>
        <v/>
      </c>
      <c r="M583" s="36" t="str">
        <f t="shared" si="45"/>
        <v/>
      </c>
      <c r="N583" s="35" t="str">
        <f t="shared" si="46"/>
        <v>Ok</v>
      </c>
      <c r="O583" s="35" t="str">
        <f t="shared" si="47"/>
        <v>Ecart</v>
      </c>
      <c r="P583" s="35" t="str">
        <f t="shared" si="48"/>
        <v>Ok</v>
      </c>
      <c r="Q583" s="35" t="str">
        <f t="shared" si="49"/>
        <v>Ecart</v>
      </c>
    </row>
    <row r="584" spans="1:17" ht="15.75" hidden="1" customHeight="1" x14ac:dyDescent="0.25">
      <c r="A584" s="12">
        <f>IFERROR(VLOOKUP('Requête 052'!$A583,'Requête 052'!$A$1:$F$2000,1,FALSE),"")</f>
        <v>6126</v>
      </c>
      <c r="B584" s="5" t="str">
        <f>IFERROR(VLOOKUP('Requête 052'!$A583,'Requête 052'!$A$1:$F$2000,2,FALSE),"")</f>
        <v>CGECP ST OUEN L AUMONE TDI</v>
      </c>
      <c r="C584" s="14">
        <f>IFERROR(VLOOKUP('Requête 052'!$A583,'Requête 052'!$A$1:$F$2000,3,FALSE),"")</f>
        <v>43813</v>
      </c>
      <c r="D584" s="5" t="str">
        <f>IFERROR(VLOOKUP('Requête 052'!$A583,'Requête 052'!$A$1:$F$2000,4,FALSE),"")</f>
        <v>ENCOMBRANTS</v>
      </c>
      <c r="E584" s="5" t="str">
        <f>IFERROR(VLOOKUP('Requête 052'!$A583,'Requête 052'!$A$1:$F$2000,5,FALSE),"")</f>
        <v>ENCOMBRANTS</v>
      </c>
      <c r="F584" s="5">
        <f>IFERROR(VLOOKUP('Requête 052'!$A583,'Requête 052'!$A$1:$F$2000,6,FALSE),"")</f>
        <v>2.48</v>
      </c>
      <c r="G584" s="15" t="str">
        <f>IFERROR(VLOOKUP(A584,'Fichier source CGECP'!$A$1:$F$1259,1,FALSE),"")</f>
        <v/>
      </c>
      <c r="H584" s="15" t="str">
        <f>IFERROR(VLOOKUP(A584,'Fichier source CGECP'!$A$1:$F$1259,2,FALSE),"")</f>
        <v/>
      </c>
      <c r="I584" s="38" t="str">
        <f>IFERROR(VLOOKUP(A584,'Fichier source CGECP'!$A$1:$F$1259,3,FALSE),"")</f>
        <v/>
      </c>
      <c r="J584" s="15" t="str">
        <f>IFERROR(VLOOKUP(A584,'Fichier source CGECP'!$A$1:$F$1259,4,FALSE),"")</f>
        <v/>
      </c>
      <c r="K584" s="15" t="str">
        <f>IFERROR(VLOOKUP(A584,'Fichier source CGECP'!$A$1:$F$1259,5,FALSE),"")</f>
        <v/>
      </c>
      <c r="L584" s="33" t="str">
        <f>IFERROR(IF(COUNTIFS($A$3:$A583,$A584,$B$3:$B583,$B584,$C$3:$C583,$C584,$D$3:$D583,$D584,$E$3:$E583,$E584,$F$3:$F583,$F584)&gt;0,"",VLOOKUP(A584,'Fichier source CGECP'!$A$1:$F$1259,6,FALSE)),"")</f>
        <v/>
      </c>
      <c r="M584" s="36" t="str">
        <f t="shared" si="45"/>
        <v/>
      </c>
      <c r="N584" s="35" t="str">
        <f t="shared" si="46"/>
        <v>Ok</v>
      </c>
      <c r="O584" s="35" t="str">
        <f t="shared" si="47"/>
        <v>Ecart</v>
      </c>
      <c r="P584" s="35" t="str">
        <f t="shared" si="48"/>
        <v>Ok</v>
      </c>
      <c r="Q584" s="35" t="str">
        <f t="shared" si="49"/>
        <v>Ecart</v>
      </c>
    </row>
    <row r="585" spans="1:17" ht="15.75" hidden="1" customHeight="1" x14ac:dyDescent="0.25">
      <c r="A585" s="12">
        <f>IFERROR(VLOOKUP('Requête 052'!$A584,'Requête 052'!$A$1:$F$2000,1,FALSE),"")</f>
        <v>6132</v>
      </c>
      <c r="B585" s="5" t="str">
        <f>IFERROR(VLOOKUP('Requête 052'!$A584,'Requête 052'!$A$1:$F$2000,2,FALSE),"")</f>
        <v>CGECP ST OUEN L AUMONE TDI</v>
      </c>
      <c r="C585" s="14">
        <f>IFERROR(VLOOKUP('Requête 052'!$A584,'Requête 052'!$A$1:$F$2000,3,FALSE),"")</f>
        <v>43813</v>
      </c>
      <c r="D585" s="5" t="str">
        <f>IFERROR(VLOOKUP('Requête 052'!$A584,'Requête 052'!$A$1:$F$2000,4,FALSE),"")</f>
        <v>ENCOMBRANTS</v>
      </c>
      <c r="E585" s="5" t="str">
        <f>IFERROR(VLOOKUP('Requête 052'!$A584,'Requête 052'!$A$1:$F$2000,5,FALSE),"")</f>
        <v>ENCOMBRANTS</v>
      </c>
      <c r="F585" s="5">
        <f>IFERROR(VLOOKUP('Requête 052'!$A584,'Requête 052'!$A$1:$F$2000,6,FALSE),"")</f>
        <v>2.76</v>
      </c>
      <c r="G585" s="15" t="str">
        <f>IFERROR(VLOOKUP(A585,'Fichier source CGECP'!$A$1:$F$1259,1,FALSE),"")</f>
        <v/>
      </c>
      <c r="H585" s="15" t="str">
        <f>IFERROR(VLOOKUP(A585,'Fichier source CGECP'!$A$1:$F$1259,2,FALSE),"")</f>
        <v/>
      </c>
      <c r="I585" s="38" t="str">
        <f>IFERROR(VLOOKUP(A585,'Fichier source CGECP'!$A$1:$F$1259,3,FALSE),"")</f>
        <v/>
      </c>
      <c r="J585" s="15" t="str">
        <f>IFERROR(VLOOKUP(A585,'Fichier source CGECP'!$A$1:$F$1259,4,FALSE),"")</f>
        <v/>
      </c>
      <c r="K585" s="15" t="str">
        <f>IFERROR(VLOOKUP(A585,'Fichier source CGECP'!$A$1:$F$1259,5,FALSE),"")</f>
        <v/>
      </c>
      <c r="L585" s="33" t="str">
        <f>IFERROR(IF(COUNTIFS($A$3:$A584,$A585,$B$3:$B584,$B585,$C$3:$C584,$C585,$D$3:$D584,$D585,$E$3:$E584,$E585,$F$3:$F584,$F585)&gt;0,"",VLOOKUP(A585,'Fichier source CGECP'!$A$1:$F$1259,6,FALSE)),"")</f>
        <v/>
      </c>
      <c r="M585" s="36" t="str">
        <f t="shared" si="45"/>
        <v/>
      </c>
      <c r="N585" s="35" t="str">
        <f t="shared" si="46"/>
        <v>Ok</v>
      </c>
      <c r="O585" s="35" t="str">
        <f t="shared" si="47"/>
        <v>Ecart</v>
      </c>
      <c r="P585" s="35" t="str">
        <f t="shared" si="48"/>
        <v>Ok</v>
      </c>
      <c r="Q585" s="35" t="str">
        <f t="shared" si="49"/>
        <v>Ecart</v>
      </c>
    </row>
    <row r="586" spans="1:17" ht="15.75" hidden="1" customHeight="1" x14ac:dyDescent="0.25">
      <c r="A586" s="12">
        <f>IFERROR(VLOOKUP('Requête 052'!$A585,'Requête 052'!$A$1:$F$2000,1,FALSE),"")</f>
        <v>6133</v>
      </c>
      <c r="B586" s="5" t="str">
        <f>IFERROR(VLOOKUP('Requête 052'!$A585,'Requête 052'!$A$1:$F$2000,2,FALSE),"")</f>
        <v>CGECP ST OUEN L AUMONE TDI</v>
      </c>
      <c r="C586" s="14">
        <f>IFERROR(VLOOKUP('Requête 052'!$A585,'Requête 052'!$A$1:$F$2000,3,FALSE),"")</f>
        <v>43813</v>
      </c>
      <c r="D586" s="5" t="str">
        <f>IFERROR(VLOOKUP('Requête 052'!$A585,'Requête 052'!$A$1:$F$2000,4,FALSE),"")</f>
        <v>ENCOMBRANTS</v>
      </c>
      <c r="E586" s="5" t="str">
        <f>IFERROR(VLOOKUP('Requête 052'!$A585,'Requête 052'!$A$1:$F$2000,5,FALSE),"")</f>
        <v>ENCOMBRANTS</v>
      </c>
      <c r="F586" s="5">
        <f>IFERROR(VLOOKUP('Requête 052'!$A585,'Requête 052'!$A$1:$F$2000,6,FALSE),"")</f>
        <v>10.62</v>
      </c>
      <c r="G586" s="15" t="str">
        <f>IFERROR(VLOOKUP(A586,'Fichier source CGECP'!$A$1:$F$1259,1,FALSE),"")</f>
        <v/>
      </c>
      <c r="H586" s="15" t="str">
        <f>IFERROR(VLOOKUP(A586,'Fichier source CGECP'!$A$1:$F$1259,2,FALSE),"")</f>
        <v/>
      </c>
      <c r="I586" s="38" t="str">
        <f>IFERROR(VLOOKUP(A586,'Fichier source CGECP'!$A$1:$F$1259,3,FALSE),"")</f>
        <v/>
      </c>
      <c r="J586" s="15" t="str">
        <f>IFERROR(VLOOKUP(A586,'Fichier source CGECP'!$A$1:$F$1259,4,FALSE),"")</f>
        <v/>
      </c>
      <c r="K586" s="15" t="str">
        <f>IFERROR(VLOOKUP(A586,'Fichier source CGECP'!$A$1:$F$1259,5,FALSE),"")</f>
        <v/>
      </c>
      <c r="L586" s="33" t="str">
        <f>IFERROR(IF(COUNTIFS($A$3:$A585,$A586,$B$3:$B585,$B586,$C$3:$C585,$C586,$D$3:$D585,$D586,$E$3:$E585,$E586,$F$3:$F585,$F586)&gt;0,"",VLOOKUP(A586,'Fichier source CGECP'!$A$1:$F$1259,6,FALSE)),"")</f>
        <v/>
      </c>
      <c r="M586" s="36" t="str">
        <f t="shared" si="45"/>
        <v/>
      </c>
      <c r="N586" s="35" t="str">
        <f t="shared" si="46"/>
        <v>Ok</v>
      </c>
      <c r="O586" s="35" t="str">
        <f t="shared" si="47"/>
        <v>Ecart</v>
      </c>
      <c r="P586" s="35" t="str">
        <f t="shared" si="48"/>
        <v>Ok</v>
      </c>
      <c r="Q586" s="35" t="str">
        <f t="shared" si="49"/>
        <v>Ecart</v>
      </c>
    </row>
    <row r="587" spans="1:17" ht="15.75" hidden="1" customHeight="1" x14ac:dyDescent="0.25">
      <c r="A587" s="12">
        <f>IFERROR(VLOOKUP('Requête 052'!$A586,'Requête 052'!$A$1:$F$2000,1,FALSE),"")</f>
        <v>6135</v>
      </c>
      <c r="B587" s="5" t="str">
        <f>IFERROR(VLOOKUP('Requête 052'!$A586,'Requête 052'!$A$1:$F$2000,2,FALSE),"")</f>
        <v>CGECP ST OUEN L AUMONE DVBIODIV</v>
      </c>
      <c r="C587" s="14">
        <f>IFERROR(VLOOKUP('Requête 052'!$A586,'Requête 052'!$A$1:$F$2000,3,FALSE),"")</f>
        <v>43813</v>
      </c>
      <c r="D587" s="5" t="str">
        <f>IFERROR(VLOOKUP('Requête 052'!$A586,'Requête 052'!$A$1:$F$2000,4,FALSE),"")</f>
        <v>DECHETS VERTS EN MELANGE</v>
      </c>
      <c r="E587" s="5" t="str">
        <f>IFERROR(VLOOKUP('Requête 052'!$A586,'Requête 052'!$A$1:$F$2000,5,FALSE),"")</f>
        <v>DECHETS VERTS EN MELANGE</v>
      </c>
      <c r="F587" s="5">
        <f>IFERROR(VLOOKUP('Requête 052'!$A586,'Requête 052'!$A$1:$F$2000,6,FALSE),"")</f>
        <v>2.2000000000000002</v>
      </c>
      <c r="G587" s="15" t="str">
        <f>IFERROR(VLOOKUP(A587,'Fichier source CGECP'!$A$1:$F$1259,1,FALSE),"")</f>
        <v/>
      </c>
      <c r="H587" s="15" t="str">
        <f>IFERROR(VLOOKUP(A587,'Fichier source CGECP'!$A$1:$F$1259,2,FALSE),"")</f>
        <v/>
      </c>
      <c r="I587" s="38" t="str">
        <f>IFERROR(VLOOKUP(A587,'Fichier source CGECP'!$A$1:$F$1259,3,FALSE),"")</f>
        <v/>
      </c>
      <c r="J587" s="15" t="str">
        <f>IFERROR(VLOOKUP(A587,'Fichier source CGECP'!$A$1:$F$1259,4,FALSE),"")</f>
        <v/>
      </c>
      <c r="K587" s="15" t="str">
        <f>IFERROR(VLOOKUP(A587,'Fichier source CGECP'!$A$1:$F$1259,5,FALSE),"")</f>
        <v/>
      </c>
      <c r="L587" s="33" t="str">
        <f>IFERROR(IF(COUNTIFS($A$3:$A586,$A587,$B$3:$B586,$B587,$C$3:$C586,$C587,$D$3:$D586,$D587,$E$3:$E586,$E587,$F$3:$F586,$F587)&gt;0,"",VLOOKUP(A587,'Fichier source CGECP'!$A$1:$F$1259,6,FALSE)),"")</f>
        <v/>
      </c>
      <c r="M587" s="36" t="str">
        <f t="shared" si="45"/>
        <v/>
      </c>
      <c r="N587" s="35" t="str">
        <f t="shared" si="46"/>
        <v>Ok</v>
      </c>
      <c r="O587" s="35" t="str">
        <f t="shared" si="47"/>
        <v>Ecart</v>
      </c>
      <c r="P587" s="35" t="str">
        <f t="shared" si="48"/>
        <v>Ok</v>
      </c>
      <c r="Q587" s="35" t="str">
        <f t="shared" si="49"/>
        <v>Ecart</v>
      </c>
    </row>
    <row r="588" spans="1:17" ht="15.75" hidden="1" customHeight="1" x14ac:dyDescent="0.25">
      <c r="A588" s="12">
        <f>IFERROR(VLOOKUP('Requête 052'!$A587,'Requête 052'!$A$1:$F$2000,1,FALSE),"")</f>
        <v>6137</v>
      </c>
      <c r="B588" s="5" t="str">
        <f>IFERROR(VLOOKUP('Requête 052'!$A587,'Requête 052'!$A$1:$F$2000,2,FALSE),"")</f>
        <v>CGECP ST OUEN L AUMONE TDI</v>
      </c>
      <c r="C588" s="14">
        <f>IFERROR(VLOOKUP('Requête 052'!$A587,'Requête 052'!$A$1:$F$2000,3,FALSE),"")</f>
        <v>43813</v>
      </c>
      <c r="D588" s="5" t="str">
        <f>IFERROR(VLOOKUP('Requête 052'!$A587,'Requête 052'!$A$1:$F$2000,4,FALSE),"")</f>
        <v>ENCOMBRANTS</v>
      </c>
      <c r="E588" s="5" t="str">
        <f>IFERROR(VLOOKUP('Requête 052'!$A587,'Requête 052'!$A$1:$F$2000,5,FALSE),"")</f>
        <v>ENCOMBRANTS</v>
      </c>
      <c r="F588" s="5">
        <f>IFERROR(VLOOKUP('Requête 052'!$A587,'Requête 052'!$A$1:$F$2000,6,FALSE),"")</f>
        <v>5.54</v>
      </c>
      <c r="G588" s="15" t="str">
        <f>IFERROR(VLOOKUP(A588,'Fichier source CGECP'!$A$1:$F$1259,1,FALSE),"")</f>
        <v/>
      </c>
      <c r="H588" s="15" t="str">
        <f>IFERROR(VLOOKUP(A588,'Fichier source CGECP'!$A$1:$F$1259,2,FALSE),"")</f>
        <v/>
      </c>
      <c r="I588" s="38" t="str">
        <f>IFERROR(VLOOKUP(A588,'Fichier source CGECP'!$A$1:$F$1259,3,FALSE),"")</f>
        <v/>
      </c>
      <c r="J588" s="15" t="str">
        <f>IFERROR(VLOOKUP(A588,'Fichier source CGECP'!$A$1:$F$1259,4,FALSE),"")</f>
        <v/>
      </c>
      <c r="K588" s="15" t="str">
        <f>IFERROR(VLOOKUP(A588,'Fichier source CGECP'!$A$1:$F$1259,5,FALSE),"")</f>
        <v/>
      </c>
      <c r="L588" s="33" t="str">
        <f>IFERROR(IF(COUNTIFS($A$3:$A587,$A588,$B$3:$B587,$B588,$C$3:$C587,$C588,$D$3:$D587,$D588,$E$3:$E587,$E588,$F$3:$F587,$F588)&gt;0,"",VLOOKUP(A588,'Fichier source CGECP'!$A$1:$F$1259,6,FALSE)),"")</f>
        <v/>
      </c>
      <c r="M588" s="36" t="str">
        <f t="shared" si="45"/>
        <v/>
      </c>
      <c r="N588" s="35" t="str">
        <f t="shared" si="46"/>
        <v>Ok</v>
      </c>
      <c r="O588" s="35" t="str">
        <f t="shared" si="47"/>
        <v>Ecart</v>
      </c>
      <c r="P588" s="35" t="str">
        <f t="shared" si="48"/>
        <v>Ok</v>
      </c>
      <c r="Q588" s="35" t="str">
        <f t="shared" si="49"/>
        <v>Ecart</v>
      </c>
    </row>
    <row r="589" spans="1:17" ht="15.75" hidden="1" customHeight="1" x14ac:dyDescent="0.25">
      <c r="A589" s="12">
        <f>IFERROR(VLOOKUP('Requête 052'!$A588,'Requête 052'!$A$1:$F$2000,1,FALSE),"")</f>
        <v>6139</v>
      </c>
      <c r="B589" s="5" t="str">
        <f>IFERROR(VLOOKUP('Requête 052'!$A588,'Requête 052'!$A$1:$F$2000,2,FALSE),"")</f>
        <v>CGECP ST OUEN L AUMONE TDI</v>
      </c>
      <c r="C589" s="14">
        <f>IFERROR(VLOOKUP('Requête 052'!$A588,'Requête 052'!$A$1:$F$2000,3,FALSE),"")</f>
        <v>43813</v>
      </c>
      <c r="D589" s="5" t="str">
        <f>IFERROR(VLOOKUP('Requête 052'!$A588,'Requête 052'!$A$1:$F$2000,4,FALSE),"")</f>
        <v>ENCOMBRANTS</v>
      </c>
      <c r="E589" s="5" t="str">
        <f>IFERROR(VLOOKUP('Requête 052'!$A588,'Requête 052'!$A$1:$F$2000,5,FALSE),"")</f>
        <v>ENCOMBRANTS</v>
      </c>
      <c r="F589" s="5">
        <f>IFERROR(VLOOKUP('Requête 052'!$A588,'Requête 052'!$A$1:$F$2000,6,FALSE),"")</f>
        <v>6.32</v>
      </c>
      <c r="G589" s="15" t="str">
        <f>IFERROR(VLOOKUP(A589,'Fichier source CGECP'!$A$1:$F$1259,1,FALSE),"")</f>
        <v/>
      </c>
      <c r="H589" s="15" t="str">
        <f>IFERROR(VLOOKUP(A589,'Fichier source CGECP'!$A$1:$F$1259,2,FALSE),"")</f>
        <v/>
      </c>
      <c r="I589" s="38" t="str">
        <f>IFERROR(VLOOKUP(A589,'Fichier source CGECP'!$A$1:$F$1259,3,FALSE),"")</f>
        <v/>
      </c>
      <c r="J589" s="15" t="str">
        <f>IFERROR(VLOOKUP(A589,'Fichier source CGECP'!$A$1:$F$1259,4,FALSE),"")</f>
        <v/>
      </c>
      <c r="K589" s="15" t="str">
        <f>IFERROR(VLOOKUP(A589,'Fichier source CGECP'!$A$1:$F$1259,5,FALSE),"")</f>
        <v/>
      </c>
      <c r="L589" s="33" t="str">
        <f>IFERROR(IF(COUNTIFS($A$3:$A588,$A589,$B$3:$B588,$B589,$C$3:$C588,$C589,$D$3:$D588,$D589,$E$3:$E588,$E589,$F$3:$F588,$F589)&gt;0,"",VLOOKUP(A589,'Fichier source CGECP'!$A$1:$F$1259,6,FALSE)),"")</f>
        <v/>
      </c>
      <c r="M589" s="36" t="str">
        <f t="shared" si="45"/>
        <v/>
      </c>
      <c r="N589" s="35" t="str">
        <f t="shared" si="46"/>
        <v>Ok</v>
      </c>
      <c r="O589" s="35" t="str">
        <f t="shared" si="47"/>
        <v>Ecart</v>
      </c>
      <c r="P589" s="35" t="str">
        <f t="shared" si="48"/>
        <v>Ok</v>
      </c>
      <c r="Q589" s="35" t="str">
        <f t="shared" si="49"/>
        <v>Ecart</v>
      </c>
    </row>
    <row r="590" spans="1:17" ht="15.75" hidden="1" customHeight="1" x14ac:dyDescent="0.25">
      <c r="A590" s="12">
        <f>IFERROR(VLOOKUP('Requête 052'!$A589,'Requête 052'!$A$1:$F$2000,1,FALSE),"")</f>
        <v>6141</v>
      </c>
      <c r="B590" s="5" t="str">
        <f>IFERROR(VLOOKUP('Requête 052'!$A589,'Requête 052'!$A$1:$F$2000,2,FALSE),"")</f>
        <v>CGECP ST OUEN L AUMONE DVBIODIV</v>
      </c>
      <c r="C590" s="14">
        <f>IFERROR(VLOOKUP('Requête 052'!$A589,'Requête 052'!$A$1:$F$2000,3,FALSE),"")</f>
        <v>43813</v>
      </c>
      <c r="D590" s="5" t="str">
        <f>IFERROR(VLOOKUP('Requête 052'!$A589,'Requête 052'!$A$1:$F$2000,4,FALSE),"")</f>
        <v>DECHETS VERTS EN MELANGE</v>
      </c>
      <c r="E590" s="5" t="str">
        <f>IFERROR(VLOOKUP('Requête 052'!$A589,'Requête 052'!$A$1:$F$2000,5,FALSE),"")</f>
        <v>DECHETS VERTS EN MELANGE</v>
      </c>
      <c r="F590" s="5">
        <f>IFERROR(VLOOKUP('Requête 052'!$A589,'Requête 052'!$A$1:$F$2000,6,FALSE),"")</f>
        <v>1.88</v>
      </c>
      <c r="G590" s="15" t="str">
        <f>IFERROR(VLOOKUP(A590,'Fichier source CGECP'!$A$1:$F$1259,1,FALSE),"")</f>
        <v/>
      </c>
      <c r="H590" s="15" t="str">
        <f>IFERROR(VLOOKUP(A590,'Fichier source CGECP'!$A$1:$F$1259,2,FALSE),"")</f>
        <v/>
      </c>
      <c r="I590" s="38" t="str">
        <f>IFERROR(VLOOKUP(A590,'Fichier source CGECP'!$A$1:$F$1259,3,FALSE),"")</f>
        <v/>
      </c>
      <c r="J590" s="15" t="str">
        <f>IFERROR(VLOOKUP(A590,'Fichier source CGECP'!$A$1:$F$1259,4,FALSE),"")</f>
        <v/>
      </c>
      <c r="K590" s="15" t="str">
        <f>IFERROR(VLOOKUP(A590,'Fichier source CGECP'!$A$1:$F$1259,5,FALSE),"")</f>
        <v/>
      </c>
      <c r="L590" s="33" t="str">
        <f>IFERROR(IF(COUNTIFS($A$3:$A589,$A590,$B$3:$B589,$B590,$C$3:$C589,$C590,$D$3:$D589,$D590,$E$3:$E589,$E590,$F$3:$F589,$F590)&gt;0,"",VLOOKUP(A590,'Fichier source CGECP'!$A$1:$F$1259,6,FALSE)),"")</f>
        <v/>
      </c>
      <c r="M590" s="36" t="str">
        <f t="shared" si="45"/>
        <v/>
      </c>
      <c r="N590" s="35" t="str">
        <f t="shared" si="46"/>
        <v>Ok</v>
      </c>
      <c r="O590" s="35" t="str">
        <f t="shared" si="47"/>
        <v>Ecart</v>
      </c>
      <c r="P590" s="35" t="str">
        <f t="shared" si="48"/>
        <v>Ok</v>
      </c>
      <c r="Q590" s="35" t="str">
        <f t="shared" si="49"/>
        <v>Ecart</v>
      </c>
    </row>
    <row r="591" spans="1:17" ht="15.75" hidden="1" customHeight="1" x14ac:dyDescent="0.25">
      <c r="A591" s="12">
        <f>IFERROR(VLOOKUP('Requête 052'!$A590,'Requête 052'!$A$1:$F$2000,1,FALSE),"")</f>
        <v>6143</v>
      </c>
      <c r="B591" s="5" t="str">
        <f>IFERROR(VLOOKUP('Requête 052'!$A590,'Requête 052'!$A$1:$F$2000,2,FALSE),"")</f>
        <v>CGECP ST OUEN L AUMONE TDI</v>
      </c>
      <c r="C591" s="14">
        <f>IFERROR(VLOOKUP('Requête 052'!$A590,'Requête 052'!$A$1:$F$2000,3,FALSE),"")</f>
        <v>43813</v>
      </c>
      <c r="D591" s="5" t="str">
        <f>IFERROR(VLOOKUP('Requête 052'!$A590,'Requête 052'!$A$1:$F$2000,4,FALSE),"")</f>
        <v>GRAVATS EN MELANGE</v>
      </c>
      <c r="E591" s="5" t="str">
        <f>IFERROR(VLOOKUP('Requête 052'!$A590,'Requête 052'!$A$1:$F$2000,5,FALSE),"")</f>
        <v>GRAVATS EN MELANGE</v>
      </c>
      <c r="F591" s="5">
        <f>IFERROR(VLOOKUP('Requête 052'!$A590,'Requête 052'!$A$1:$F$2000,6,FALSE),"")</f>
        <v>1.54</v>
      </c>
      <c r="G591" s="15" t="str">
        <f>IFERROR(VLOOKUP(A591,'Fichier source CGECP'!$A$1:$F$1259,1,FALSE),"")</f>
        <v/>
      </c>
      <c r="H591" s="15" t="str">
        <f>IFERROR(VLOOKUP(A591,'Fichier source CGECP'!$A$1:$F$1259,2,FALSE),"")</f>
        <v/>
      </c>
      <c r="I591" s="38" t="str">
        <f>IFERROR(VLOOKUP(A591,'Fichier source CGECP'!$A$1:$F$1259,3,FALSE),"")</f>
        <v/>
      </c>
      <c r="J591" s="15" t="str">
        <f>IFERROR(VLOOKUP(A591,'Fichier source CGECP'!$A$1:$F$1259,4,FALSE),"")</f>
        <v/>
      </c>
      <c r="K591" s="15" t="str">
        <f>IFERROR(VLOOKUP(A591,'Fichier source CGECP'!$A$1:$F$1259,5,FALSE),"")</f>
        <v/>
      </c>
      <c r="L591" s="33" t="str">
        <f>IFERROR(IF(COUNTIFS($A$3:$A590,$A591,$B$3:$B590,$B591,$C$3:$C590,$C591,$D$3:$D590,$D591,$E$3:$E590,$E591,$F$3:$F590,$F591)&gt;0,"",VLOOKUP(A591,'Fichier source CGECP'!$A$1:$F$1259,6,FALSE)),"")</f>
        <v/>
      </c>
      <c r="M591" s="36" t="str">
        <f t="shared" si="45"/>
        <v/>
      </c>
      <c r="N591" s="35" t="str">
        <f t="shared" si="46"/>
        <v>Ok</v>
      </c>
      <c r="O591" s="35" t="str">
        <f t="shared" si="47"/>
        <v>Ecart</v>
      </c>
      <c r="P591" s="35" t="str">
        <f t="shared" si="48"/>
        <v>Ok</v>
      </c>
      <c r="Q591" s="35" t="str">
        <f t="shared" si="49"/>
        <v>Ecart</v>
      </c>
    </row>
    <row r="592" spans="1:17" ht="15.75" hidden="1" customHeight="1" x14ac:dyDescent="0.25">
      <c r="A592" s="12">
        <f>IFERROR(VLOOKUP('Requête 052'!$A591,'Requête 052'!$A$1:$F$2000,1,FALSE),"")</f>
        <v>6144</v>
      </c>
      <c r="B592" s="5" t="str">
        <f>IFERROR(VLOOKUP('Requête 052'!$A591,'Requête 052'!$A$1:$F$2000,2,FALSE),"")</f>
        <v>CGECP ST OUEN L AUMONE TDI</v>
      </c>
      <c r="C592" s="14">
        <f>IFERROR(VLOOKUP('Requête 052'!$A591,'Requête 052'!$A$1:$F$2000,3,FALSE),"")</f>
        <v>43813</v>
      </c>
      <c r="D592" s="5" t="str">
        <f>IFERROR(VLOOKUP('Requête 052'!$A591,'Requête 052'!$A$1:$F$2000,4,FALSE),"")</f>
        <v>ENCOMBRANTS</v>
      </c>
      <c r="E592" s="5" t="str">
        <f>IFERROR(VLOOKUP('Requête 052'!$A591,'Requête 052'!$A$1:$F$2000,5,FALSE),"")</f>
        <v>ENCOMBRANTS</v>
      </c>
      <c r="F592" s="5">
        <f>IFERROR(VLOOKUP('Requête 052'!$A591,'Requête 052'!$A$1:$F$2000,6,FALSE),"")</f>
        <v>5.76</v>
      </c>
      <c r="G592" s="15" t="str">
        <f>IFERROR(VLOOKUP(A592,'Fichier source CGECP'!$A$1:$F$1259,1,FALSE),"")</f>
        <v/>
      </c>
      <c r="H592" s="15" t="str">
        <f>IFERROR(VLOOKUP(A592,'Fichier source CGECP'!$A$1:$F$1259,2,FALSE),"")</f>
        <v/>
      </c>
      <c r="I592" s="38" t="str">
        <f>IFERROR(VLOOKUP(A592,'Fichier source CGECP'!$A$1:$F$1259,3,FALSE),"")</f>
        <v/>
      </c>
      <c r="J592" s="15" t="str">
        <f>IFERROR(VLOOKUP(A592,'Fichier source CGECP'!$A$1:$F$1259,4,FALSE),"")</f>
        <v/>
      </c>
      <c r="K592" s="15" t="str">
        <f>IFERROR(VLOOKUP(A592,'Fichier source CGECP'!$A$1:$F$1259,5,FALSE),"")</f>
        <v/>
      </c>
      <c r="L592" s="33" t="str">
        <f>IFERROR(IF(COUNTIFS($A$3:$A591,$A592,$B$3:$B591,$B592,$C$3:$C591,$C592,$D$3:$D591,$D592,$E$3:$E591,$E592,$F$3:$F591,$F592)&gt;0,"",VLOOKUP(A592,'Fichier source CGECP'!$A$1:$F$1259,6,FALSE)),"")</f>
        <v/>
      </c>
      <c r="M592" s="36" t="str">
        <f t="shared" si="45"/>
        <v/>
      </c>
      <c r="N592" s="35" t="str">
        <f t="shared" si="46"/>
        <v>Ok</v>
      </c>
      <c r="O592" s="35" t="str">
        <f t="shared" si="47"/>
        <v>Ecart</v>
      </c>
      <c r="P592" s="35" t="str">
        <f t="shared" si="48"/>
        <v>Ok</v>
      </c>
      <c r="Q592" s="35" t="str">
        <f t="shared" si="49"/>
        <v>Ecart</v>
      </c>
    </row>
    <row r="593" spans="1:17" ht="15.75" hidden="1" customHeight="1" x14ac:dyDescent="0.25">
      <c r="A593" s="12">
        <f>IFERROR(VLOOKUP('Requête 052'!$A591,'Requête 052'!$A$1:$F$2000,1,FALSE),"")</f>
        <v>6144</v>
      </c>
      <c r="B593" s="12" t="str">
        <f>IFERROR(VLOOKUP('Requête 052'!$A591,'Requête 052'!$A$1:$F$2000,2,FALSE),"")</f>
        <v>CGECP ST OUEN L AUMONE TDI</v>
      </c>
      <c r="C593" s="14">
        <f>IFERROR(VLOOKUP('Requête 052'!$A591,'Requête 052'!$A$1:$F$2000,3,FALSE),"")</f>
        <v>43813</v>
      </c>
      <c r="D593" s="12" t="str">
        <f>IFERROR(VLOOKUP('Requête 052'!$A591,'Requête 052'!$A$1:$F$2000,4,FALSE),"")</f>
        <v>ENCOMBRANTS</v>
      </c>
      <c r="E593" s="12" t="str">
        <f>IFERROR(VLOOKUP('Requête 052'!$A591,'Requête 052'!$A$1:$F$2000,5,FALSE),"")</f>
        <v>ENCOMBRANTS</v>
      </c>
      <c r="F593" s="16">
        <f>IFERROR(VLOOKUP('Requête 052'!$A591,'Requête 052'!$A$1:$F$2000,6,FALSE),"")</f>
        <v>5.76</v>
      </c>
      <c r="G593" s="15" t="str">
        <f>IFERROR(VLOOKUP(A593,'Fichier source CGECP'!$A$1:$F$1259,1,FALSE),"")</f>
        <v/>
      </c>
      <c r="H593" s="15" t="str">
        <f>IFERROR(VLOOKUP(A593,'Fichier source CGECP'!$A$1:$F$1259,2,FALSE),"")</f>
        <v/>
      </c>
      <c r="I593" s="38" t="str">
        <f>IFERROR(VLOOKUP(A593,'Fichier source CGECP'!$A$1:$F$1259,3,FALSE),"")</f>
        <v/>
      </c>
      <c r="J593" s="15" t="str">
        <f>IFERROR(VLOOKUP(A593,'Fichier source CGECP'!$A$1:$F$1259,4,FALSE),"")</f>
        <v/>
      </c>
      <c r="K593" s="15" t="str">
        <f>IFERROR(VLOOKUP(A593,'Fichier source CGECP'!$A$1:$F$1259,5,FALSE),"")</f>
        <v/>
      </c>
      <c r="L593" s="33" t="str">
        <f>IFERROR(IF(COUNTIFS($A$3:$A592,$A593,$B$3:$B592,$B593,$C$3:$C592,$C593,$D$3:$D592,$D593,$E$3:$E592,$E593,$F$3:$F592,$F593)&gt;0,"",VLOOKUP(A593,'Fichier source CGECP'!$A$1:$F$1259,6,FALSE)),"")</f>
        <v/>
      </c>
      <c r="M593" s="36" t="str">
        <f t="shared" si="45"/>
        <v/>
      </c>
      <c r="N593" s="35" t="str">
        <f t="shared" si="46"/>
        <v>Ok</v>
      </c>
      <c r="O593" s="35" t="str">
        <f t="shared" si="47"/>
        <v>Ecart</v>
      </c>
      <c r="P593" s="35" t="str">
        <f t="shared" si="48"/>
        <v>Ok</v>
      </c>
      <c r="Q593" s="35" t="str">
        <f t="shared" si="49"/>
        <v>Ecart</v>
      </c>
    </row>
    <row r="594" spans="1:17" ht="15.75" hidden="1" customHeight="1" x14ac:dyDescent="0.25">
      <c r="A594" s="12">
        <f>IFERROR(VLOOKUP('Requête 052'!$A593,'Requête 052'!$A$1:$F$2000,1,FALSE),"")</f>
        <v>6150</v>
      </c>
      <c r="B594" s="5" t="str">
        <f>IFERROR(VLOOKUP('Requête 052'!$A593,'Requête 052'!$A$1:$F$2000,2,FALSE),"")</f>
        <v>CGECP ST OUEN L AUMONE TDI</v>
      </c>
      <c r="C594" s="14">
        <f>IFERROR(VLOOKUP('Requête 052'!$A593,'Requête 052'!$A$1:$F$2000,3,FALSE),"")</f>
        <v>43814</v>
      </c>
      <c r="D594" s="5" t="str">
        <f>IFERROR(VLOOKUP('Requête 052'!$A593,'Requête 052'!$A$1:$F$2000,4,FALSE),"")</f>
        <v>GRAVATS</v>
      </c>
      <c r="E594" s="5" t="str">
        <f>IFERROR(VLOOKUP('Requête 052'!$A593,'Requête 052'!$A$1:$F$2000,5,FALSE),"")</f>
        <v>GRAVATS</v>
      </c>
      <c r="F594" s="5">
        <f>IFERROR(VLOOKUP('Requête 052'!$A593,'Requête 052'!$A$1:$F$2000,6,FALSE),"")</f>
        <v>15.84</v>
      </c>
      <c r="G594" s="15" t="str">
        <f>IFERROR(VLOOKUP(A594,'Fichier source CGECP'!$A$1:$F$1259,1,FALSE),"")</f>
        <v/>
      </c>
      <c r="H594" s="15" t="str">
        <f>IFERROR(VLOOKUP(A594,'Fichier source CGECP'!$A$1:$F$1259,2,FALSE),"")</f>
        <v/>
      </c>
      <c r="I594" s="38" t="str">
        <f>IFERROR(VLOOKUP(A594,'Fichier source CGECP'!$A$1:$F$1259,3,FALSE),"")</f>
        <v/>
      </c>
      <c r="J594" s="15" t="str">
        <f>IFERROR(VLOOKUP(A594,'Fichier source CGECP'!$A$1:$F$1259,4,FALSE),"")</f>
        <v/>
      </c>
      <c r="K594" s="15" t="str">
        <f>IFERROR(VLOOKUP(A594,'Fichier source CGECP'!$A$1:$F$1259,5,FALSE),"")</f>
        <v/>
      </c>
      <c r="L594" s="33" t="str">
        <f>IFERROR(IF(COUNTIFS($A$3:$A593,$A594,$B$3:$B593,$B594,$C$3:$C593,$C594,$D$3:$D593,$D594,$E$3:$E593,$E594,$F$3:$F593,$F594)&gt;0,"",VLOOKUP(A594,'Fichier source CGECP'!$A$1:$F$1259,6,FALSE)),"")</f>
        <v/>
      </c>
      <c r="M594" s="36" t="str">
        <f t="shared" si="45"/>
        <v/>
      </c>
      <c r="N594" s="35" t="str">
        <f t="shared" si="46"/>
        <v>Ok</v>
      </c>
      <c r="O594" s="35" t="str">
        <f t="shared" si="47"/>
        <v>Ecart</v>
      </c>
      <c r="P594" s="35" t="str">
        <f t="shared" si="48"/>
        <v>Ok</v>
      </c>
      <c r="Q594" s="35" t="str">
        <f t="shared" si="49"/>
        <v>Ecart</v>
      </c>
    </row>
    <row r="595" spans="1:17" ht="15.75" hidden="1" customHeight="1" x14ac:dyDescent="0.25">
      <c r="A595" s="12">
        <f>IFERROR(VLOOKUP('Requête 052'!$A594,'Requête 052'!$A$1:$F$2000,1,FALSE),"")</f>
        <v>6152</v>
      </c>
      <c r="B595" s="5" t="str">
        <f>IFERROR(VLOOKUP('Requête 052'!$A594,'Requête 052'!$A$1:$F$2000,2,FALSE),"")</f>
        <v>CGECP ST OUEN L AUMONE TDI</v>
      </c>
      <c r="C595" s="14">
        <f>IFERROR(VLOOKUP('Requête 052'!$A594,'Requête 052'!$A$1:$F$2000,3,FALSE),"")</f>
        <v>43814</v>
      </c>
      <c r="D595" s="5" t="str">
        <f>IFERROR(VLOOKUP('Requête 052'!$A594,'Requête 052'!$A$1:$F$2000,4,FALSE),"")</f>
        <v>GRAVATS EN MELANGE</v>
      </c>
      <c r="E595" s="5" t="str">
        <f>IFERROR(VLOOKUP('Requête 052'!$A594,'Requête 052'!$A$1:$F$2000,5,FALSE),"")</f>
        <v>GRAVATS EN MELANGE</v>
      </c>
      <c r="F595" s="5">
        <f>IFERROR(VLOOKUP('Requête 052'!$A594,'Requête 052'!$A$1:$F$2000,6,FALSE),"")</f>
        <v>17.2</v>
      </c>
      <c r="G595" s="15" t="str">
        <f>IFERROR(VLOOKUP(A595,'Fichier source CGECP'!$A$1:$F$1259,1,FALSE),"")</f>
        <v/>
      </c>
      <c r="H595" s="15" t="str">
        <f>IFERROR(VLOOKUP(A595,'Fichier source CGECP'!$A$1:$F$1259,2,FALSE),"")</f>
        <v/>
      </c>
      <c r="I595" s="38" t="str">
        <f>IFERROR(VLOOKUP(A595,'Fichier source CGECP'!$A$1:$F$1259,3,FALSE),"")</f>
        <v/>
      </c>
      <c r="J595" s="15" t="str">
        <f>IFERROR(VLOOKUP(A595,'Fichier source CGECP'!$A$1:$F$1259,4,FALSE),"")</f>
        <v/>
      </c>
      <c r="K595" s="15" t="str">
        <f>IFERROR(VLOOKUP(A595,'Fichier source CGECP'!$A$1:$F$1259,5,FALSE),"")</f>
        <v/>
      </c>
      <c r="L595" s="33" t="str">
        <f>IFERROR(IF(COUNTIFS($A$3:$A594,$A595,$B$3:$B594,$B595,$C$3:$C594,$C595,$D$3:$D594,$D595,$E$3:$E594,$E595,$F$3:$F594,$F595)&gt;0,"",VLOOKUP(A595,'Fichier source CGECP'!$A$1:$F$1259,6,FALSE)),"")</f>
        <v/>
      </c>
      <c r="M595" s="36" t="str">
        <f t="shared" si="45"/>
        <v/>
      </c>
      <c r="N595" s="35" t="str">
        <f t="shared" si="46"/>
        <v>Ok</v>
      </c>
      <c r="O595" s="35" t="str">
        <f t="shared" si="47"/>
        <v>Ecart</v>
      </c>
      <c r="P595" s="35" t="str">
        <f t="shared" si="48"/>
        <v>Ok</v>
      </c>
      <c r="Q595" s="35" t="str">
        <f t="shared" si="49"/>
        <v>Ecart</v>
      </c>
    </row>
    <row r="596" spans="1:17" ht="15.75" hidden="1" customHeight="1" x14ac:dyDescent="0.25">
      <c r="A596" s="12">
        <f>IFERROR(VLOOKUP('Requête 052'!$A595,'Requête 052'!$A$1:$F$2000,1,FALSE),"")</f>
        <v>6155</v>
      </c>
      <c r="B596" s="5" t="str">
        <f>IFERROR(VLOOKUP('Requête 052'!$A595,'Requête 052'!$A$1:$F$2000,2,FALSE),"")</f>
        <v>CGECP ST OUEN L AUMONE UVEND</v>
      </c>
      <c r="C596" s="14">
        <f>IFERROR(VLOOKUP('Requête 052'!$A595,'Requête 052'!$A$1:$F$2000,3,FALSE),"")</f>
        <v>43814</v>
      </c>
      <c r="D596" s="5" t="str">
        <f>IFERROR(VLOOKUP('Requête 052'!$A595,'Requête 052'!$A$1:$F$2000,4,FALSE),"")</f>
        <v>ORDURES MENAGERES</v>
      </c>
      <c r="E596" s="5" t="str">
        <f>IFERROR(VLOOKUP('Requête 052'!$A595,'Requête 052'!$A$1:$F$2000,5,FALSE),"")</f>
        <v>ORDURES MENAGERES</v>
      </c>
      <c r="F596" s="5">
        <f>IFERROR(VLOOKUP('Requête 052'!$A595,'Requête 052'!$A$1:$F$2000,6,FALSE),"")</f>
        <v>3.18</v>
      </c>
      <c r="G596" s="15">
        <f>IFERROR(VLOOKUP(A596,'Fichier source CGECP'!$A$1:$F$1259,1,FALSE),"")</f>
        <v>6155</v>
      </c>
      <c r="H596" s="15" t="str">
        <f>IFERROR(VLOOKUP(A596,'Fichier source CGECP'!$A$1:$F$1259,2,FALSE),"")</f>
        <v>CGECP</v>
      </c>
      <c r="I596" s="38">
        <f>IFERROR(VLOOKUP(A596,'Fichier source CGECP'!$A$1:$F$1259,3,FALSE),"")</f>
        <v>43814</v>
      </c>
      <c r="J596" s="15">
        <f>IFERROR(VLOOKUP(A596,'Fichier source CGECP'!$A$1:$F$1259,4,FALSE),"")</f>
        <v>0</v>
      </c>
      <c r="K596" s="15" t="str">
        <f>IFERROR(VLOOKUP(A596,'Fichier source CGECP'!$A$1:$F$1259,5,FALSE),"")</f>
        <v>BOIS B BRUT</v>
      </c>
      <c r="L596" s="33">
        <f>IFERROR(IF(COUNTIFS($A$3:$A595,$A596,$B$3:$B595,$B596,$C$3:$C595,$C596,$D$3:$D595,$D596,$E$3:$E595,$E596,$F$3:$F595,$F596)&gt;0,"",VLOOKUP(A596,'Fichier source CGECP'!$A$1:$F$1259,6,FALSE)),"")</f>
        <v>2.9</v>
      </c>
      <c r="M596" s="36">
        <f t="shared" si="45"/>
        <v>0.28000000000000025</v>
      </c>
      <c r="N596" s="35" t="str">
        <f t="shared" si="46"/>
        <v>Ok</v>
      </c>
      <c r="O596" s="35" t="str">
        <f t="shared" si="47"/>
        <v>Ecart</v>
      </c>
      <c r="P596" s="35" t="str">
        <f t="shared" si="48"/>
        <v>Ok</v>
      </c>
      <c r="Q596" s="35" t="str">
        <f t="shared" si="49"/>
        <v>Ecart</v>
      </c>
    </row>
    <row r="597" spans="1:17" ht="15.75" hidden="1" customHeight="1" x14ac:dyDescent="0.25">
      <c r="A597" s="12">
        <f>IFERROR(VLOOKUP('Requête 052'!$A596,'Requête 052'!$A$1:$F$2000,1,FALSE),"")</f>
        <v>6156</v>
      </c>
      <c r="B597" s="5" t="str">
        <f>IFERROR(VLOOKUP('Requête 052'!$A596,'Requête 052'!$A$1:$F$2000,2,FALSE),"")</f>
        <v>CGECP ST OUEN L AUMONE TDI</v>
      </c>
      <c r="C597" s="14">
        <f>IFERROR(VLOOKUP('Requête 052'!$A596,'Requête 052'!$A$1:$F$2000,3,FALSE),"")</f>
        <v>43814</v>
      </c>
      <c r="D597" s="5" t="str">
        <f>IFERROR(VLOOKUP('Requête 052'!$A596,'Requête 052'!$A$1:$F$2000,4,FALSE),"")</f>
        <v>ENCOMBRANTS</v>
      </c>
      <c r="E597" s="5" t="str">
        <f>IFERROR(VLOOKUP('Requête 052'!$A596,'Requête 052'!$A$1:$F$2000,5,FALSE),"")</f>
        <v>ENCOMBRANTS</v>
      </c>
      <c r="F597" s="5">
        <f>IFERROR(VLOOKUP('Requête 052'!$A596,'Requête 052'!$A$1:$F$2000,6,FALSE),"")</f>
        <v>2.76</v>
      </c>
      <c r="G597" s="15" t="str">
        <f>IFERROR(VLOOKUP(A597,'Fichier source CGECP'!$A$1:$F$1259,1,FALSE),"")</f>
        <v/>
      </c>
      <c r="H597" s="15" t="str">
        <f>IFERROR(VLOOKUP(A597,'Fichier source CGECP'!$A$1:$F$1259,2,FALSE),"")</f>
        <v/>
      </c>
      <c r="I597" s="38" t="str">
        <f>IFERROR(VLOOKUP(A597,'Fichier source CGECP'!$A$1:$F$1259,3,FALSE),"")</f>
        <v/>
      </c>
      <c r="J597" s="15" t="str">
        <f>IFERROR(VLOOKUP(A597,'Fichier source CGECP'!$A$1:$F$1259,4,FALSE),"")</f>
        <v/>
      </c>
      <c r="K597" s="15" t="str">
        <f>IFERROR(VLOOKUP(A597,'Fichier source CGECP'!$A$1:$F$1259,5,FALSE),"")</f>
        <v/>
      </c>
      <c r="L597" s="33" t="str">
        <f>IFERROR(IF(COUNTIFS($A$3:$A596,$A597,$B$3:$B596,$B597,$C$3:$C596,$C597,$D$3:$D596,$D597,$E$3:$E596,$E597,$F$3:$F596,$F597)&gt;0,"",VLOOKUP(A597,'Fichier source CGECP'!$A$1:$F$1259,6,FALSE)),"")</f>
        <v/>
      </c>
      <c r="M597" s="36" t="str">
        <f t="shared" ref="M597:M660" si="50">IFERROR(F597-L597,"")</f>
        <v/>
      </c>
      <c r="N597" s="35" t="str">
        <f t="shared" si="46"/>
        <v>Ok</v>
      </c>
      <c r="O597" s="35" t="str">
        <f t="shared" si="47"/>
        <v>Ecart</v>
      </c>
      <c r="P597" s="35" t="str">
        <f t="shared" si="48"/>
        <v>Ok</v>
      </c>
      <c r="Q597" s="35" t="str">
        <f t="shared" si="49"/>
        <v>Ecart</v>
      </c>
    </row>
    <row r="598" spans="1:17" ht="15.75" hidden="1" customHeight="1" x14ac:dyDescent="0.25">
      <c r="A598" s="12">
        <f>IFERROR(VLOOKUP('Requête 052'!$A597,'Requête 052'!$A$1:$F$2000,1,FALSE),"")</f>
        <v>6157</v>
      </c>
      <c r="B598" s="5" t="str">
        <f>IFERROR(VLOOKUP('Requête 052'!$A597,'Requête 052'!$A$1:$F$2000,2,FALSE),"")</f>
        <v>CGECP ST OUEN L AUMONE TDI</v>
      </c>
      <c r="C598" s="14">
        <f>IFERROR(VLOOKUP('Requête 052'!$A597,'Requête 052'!$A$1:$F$2000,3,FALSE),"")</f>
        <v>43814</v>
      </c>
      <c r="D598" s="5" t="str">
        <f>IFERROR(VLOOKUP('Requête 052'!$A597,'Requête 052'!$A$1:$F$2000,4,FALSE),"")</f>
        <v>ENCOMBRANTS</v>
      </c>
      <c r="E598" s="5" t="str">
        <f>IFERROR(VLOOKUP('Requête 052'!$A597,'Requête 052'!$A$1:$F$2000,5,FALSE),"")</f>
        <v>ENCOMBRANTS</v>
      </c>
      <c r="F598" s="5">
        <f>IFERROR(VLOOKUP('Requête 052'!$A597,'Requête 052'!$A$1:$F$2000,6,FALSE),"")</f>
        <v>2.96</v>
      </c>
      <c r="G598" s="15" t="str">
        <f>IFERROR(VLOOKUP(A598,'Fichier source CGECP'!$A$1:$F$1259,1,FALSE),"")</f>
        <v/>
      </c>
      <c r="H598" s="15" t="str">
        <f>IFERROR(VLOOKUP(A598,'Fichier source CGECP'!$A$1:$F$1259,2,FALSE),"")</f>
        <v/>
      </c>
      <c r="I598" s="38" t="str">
        <f>IFERROR(VLOOKUP(A598,'Fichier source CGECP'!$A$1:$F$1259,3,FALSE),"")</f>
        <v/>
      </c>
      <c r="J598" s="15" t="str">
        <f>IFERROR(VLOOKUP(A598,'Fichier source CGECP'!$A$1:$F$1259,4,FALSE),"")</f>
        <v/>
      </c>
      <c r="K598" s="15" t="str">
        <f>IFERROR(VLOOKUP(A598,'Fichier source CGECP'!$A$1:$F$1259,5,FALSE),"")</f>
        <v/>
      </c>
      <c r="L598" s="33" t="str">
        <f>IFERROR(IF(COUNTIFS($A$3:$A597,$A598,$B$3:$B597,$B598,$C$3:$C597,$C598,$D$3:$D597,$D598,$E$3:$E597,$E598,$F$3:$F597,$F598)&gt;0,"",VLOOKUP(A598,'Fichier source CGECP'!$A$1:$F$1259,6,FALSE)),"")</f>
        <v/>
      </c>
      <c r="M598" s="36" t="str">
        <f t="shared" si="50"/>
        <v/>
      </c>
      <c r="N598" s="35" t="str">
        <f t="shared" si="46"/>
        <v>Ok</v>
      </c>
      <c r="O598" s="35" t="str">
        <f t="shared" si="47"/>
        <v>Ecart</v>
      </c>
      <c r="P598" s="35" t="str">
        <f t="shared" si="48"/>
        <v>Ok</v>
      </c>
      <c r="Q598" s="35" t="str">
        <f t="shared" si="49"/>
        <v>Ecart</v>
      </c>
    </row>
    <row r="599" spans="1:17" ht="15.75" hidden="1" customHeight="1" x14ac:dyDescent="0.25">
      <c r="A599" s="12">
        <f>IFERROR(VLOOKUP('Requête 052'!$A598,'Requête 052'!$A$1:$F$2000,1,FALSE),"")</f>
        <v>6159</v>
      </c>
      <c r="B599" s="5" t="str">
        <f>IFERROR(VLOOKUP('Requête 052'!$A598,'Requête 052'!$A$1:$F$2000,2,FALSE),"")</f>
        <v>CGECP ST OUEN L AUMONE TDI</v>
      </c>
      <c r="C599" s="14">
        <f>IFERROR(VLOOKUP('Requête 052'!$A598,'Requête 052'!$A$1:$F$2000,3,FALSE),"")</f>
        <v>43814</v>
      </c>
      <c r="D599" s="5" t="str">
        <f>IFERROR(VLOOKUP('Requête 052'!$A598,'Requête 052'!$A$1:$F$2000,4,FALSE),"")</f>
        <v>ENCOMBRANTS</v>
      </c>
      <c r="E599" s="5" t="str">
        <f>IFERROR(VLOOKUP('Requête 052'!$A598,'Requête 052'!$A$1:$F$2000,5,FALSE),"")</f>
        <v>ENCOMBRANTS</v>
      </c>
      <c r="F599" s="5">
        <f>IFERROR(VLOOKUP('Requête 052'!$A598,'Requête 052'!$A$1:$F$2000,6,FALSE),"")</f>
        <v>4.46</v>
      </c>
      <c r="G599" s="15" t="str">
        <f>IFERROR(VLOOKUP(A599,'Fichier source CGECP'!$A$1:$F$1259,1,FALSE),"")</f>
        <v/>
      </c>
      <c r="H599" s="15" t="str">
        <f>IFERROR(VLOOKUP(A599,'Fichier source CGECP'!$A$1:$F$1259,2,FALSE),"")</f>
        <v/>
      </c>
      <c r="I599" s="38" t="str">
        <f>IFERROR(VLOOKUP(A599,'Fichier source CGECP'!$A$1:$F$1259,3,FALSE),"")</f>
        <v/>
      </c>
      <c r="J599" s="15" t="str">
        <f>IFERROR(VLOOKUP(A599,'Fichier source CGECP'!$A$1:$F$1259,4,FALSE),"")</f>
        <v/>
      </c>
      <c r="K599" s="15" t="str">
        <f>IFERROR(VLOOKUP(A599,'Fichier source CGECP'!$A$1:$F$1259,5,FALSE),"")</f>
        <v/>
      </c>
      <c r="L599" s="33" t="str">
        <f>IFERROR(IF(COUNTIFS($A$3:$A598,$A599,$B$3:$B598,$B599,$C$3:$C598,$C599,$D$3:$D598,$D599,$E$3:$E598,$E599,$F$3:$F598,$F599)&gt;0,"",VLOOKUP(A599,'Fichier source CGECP'!$A$1:$F$1259,6,FALSE)),"")</f>
        <v/>
      </c>
      <c r="M599" s="36" t="str">
        <f t="shared" si="50"/>
        <v/>
      </c>
      <c r="N599" s="35" t="str">
        <f t="shared" si="46"/>
        <v>Ok</v>
      </c>
      <c r="O599" s="35" t="str">
        <f t="shared" si="47"/>
        <v>Ecart</v>
      </c>
      <c r="P599" s="35" t="str">
        <f t="shared" si="48"/>
        <v>Ok</v>
      </c>
      <c r="Q599" s="35" t="str">
        <f t="shared" si="49"/>
        <v>Ecart</v>
      </c>
    </row>
    <row r="600" spans="1:17" ht="15.75" hidden="1" customHeight="1" x14ac:dyDescent="0.25">
      <c r="A600" s="12">
        <f>IFERROR(VLOOKUP('Requête 052'!$A599,'Requête 052'!$A$1:$F$2000,1,FALSE),"")</f>
        <v>6163</v>
      </c>
      <c r="B600" s="5" t="str">
        <f>IFERROR(VLOOKUP('Requête 052'!$A599,'Requête 052'!$A$1:$F$2000,2,FALSE),"")</f>
        <v>CGECP ST OUEN L AUMONE DVBIODIV</v>
      </c>
      <c r="C600" s="14">
        <f>IFERROR(VLOOKUP('Requête 052'!$A599,'Requête 052'!$A$1:$F$2000,3,FALSE),"")</f>
        <v>43814</v>
      </c>
      <c r="D600" s="5" t="str">
        <f>IFERROR(VLOOKUP('Requête 052'!$A599,'Requête 052'!$A$1:$F$2000,4,FALSE),"")</f>
        <v>DECHETS VERTS EN MELANGE</v>
      </c>
      <c r="E600" s="5" t="str">
        <f>IFERROR(VLOOKUP('Requête 052'!$A599,'Requête 052'!$A$1:$F$2000,5,FALSE),"")</f>
        <v>DECHETS VERTS EN MELANGE</v>
      </c>
      <c r="F600" s="5">
        <f>IFERROR(VLOOKUP('Requête 052'!$A599,'Requête 052'!$A$1:$F$2000,6,FALSE),"")</f>
        <v>5.9</v>
      </c>
      <c r="G600" s="15" t="str">
        <f>IFERROR(VLOOKUP(A600,'Fichier source CGECP'!$A$1:$F$1259,1,FALSE),"")</f>
        <v/>
      </c>
      <c r="H600" s="15" t="str">
        <f>IFERROR(VLOOKUP(A600,'Fichier source CGECP'!$A$1:$F$1259,2,FALSE),"")</f>
        <v/>
      </c>
      <c r="I600" s="38" t="str">
        <f>IFERROR(VLOOKUP(A600,'Fichier source CGECP'!$A$1:$F$1259,3,FALSE),"")</f>
        <v/>
      </c>
      <c r="J600" s="15" t="str">
        <f>IFERROR(VLOOKUP(A600,'Fichier source CGECP'!$A$1:$F$1259,4,FALSE),"")</f>
        <v/>
      </c>
      <c r="K600" s="15" t="str">
        <f>IFERROR(VLOOKUP(A600,'Fichier source CGECP'!$A$1:$F$1259,5,FALSE),"")</f>
        <v/>
      </c>
      <c r="L600" s="33" t="str">
        <f>IFERROR(IF(COUNTIFS($A$3:$A599,$A600,$B$3:$B599,$B600,$C$3:$C599,$C600,$D$3:$D599,$D600,$E$3:$E599,$E600,$F$3:$F599,$F600)&gt;0,"",VLOOKUP(A600,'Fichier source CGECP'!$A$1:$F$1259,6,FALSE)),"")</f>
        <v/>
      </c>
      <c r="M600" s="36" t="str">
        <f t="shared" si="50"/>
        <v/>
      </c>
      <c r="N600" s="35" t="str">
        <f t="shared" si="46"/>
        <v>Ok</v>
      </c>
      <c r="O600" s="35" t="str">
        <f t="shared" si="47"/>
        <v>Ecart</v>
      </c>
      <c r="P600" s="35" t="str">
        <f t="shared" si="48"/>
        <v>Ok</v>
      </c>
      <c r="Q600" s="35" t="str">
        <f t="shared" si="49"/>
        <v>Ecart</v>
      </c>
    </row>
    <row r="601" spans="1:17" ht="15.75" hidden="1" customHeight="1" x14ac:dyDescent="0.25">
      <c r="A601" s="12">
        <f>IFERROR(VLOOKUP('Requête 052'!$A600,'Requête 052'!$A$1:$F$2000,1,FALSE),"")</f>
        <v>6164</v>
      </c>
      <c r="B601" s="5" t="str">
        <f>IFERROR(VLOOKUP('Requête 052'!$A600,'Requête 052'!$A$1:$F$2000,2,FALSE),"")</f>
        <v>CGECP ST OUEN L AUMONE TDI</v>
      </c>
      <c r="C601" s="14">
        <f>IFERROR(VLOOKUP('Requête 052'!$A600,'Requête 052'!$A$1:$F$2000,3,FALSE),"")</f>
        <v>43814</v>
      </c>
      <c r="D601" s="5" t="str">
        <f>IFERROR(VLOOKUP('Requête 052'!$A600,'Requête 052'!$A$1:$F$2000,4,FALSE),"")</f>
        <v>ENCOMBRANTS</v>
      </c>
      <c r="E601" s="5" t="str">
        <f>IFERROR(VLOOKUP('Requête 052'!$A600,'Requête 052'!$A$1:$F$2000,5,FALSE),"")</f>
        <v>ENCOMBRANTS</v>
      </c>
      <c r="F601" s="5">
        <f>IFERROR(VLOOKUP('Requête 052'!$A600,'Requête 052'!$A$1:$F$2000,6,FALSE),"")</f>
        <v>3.54</v>
      </c>
      <c r="G601" s="15" t="str">
        <f>IFERROR(VLOOKUP(A601,'Fichier source CGECP'!$A$1:$F$1259,1,FALSE),"")</f>
        <v/>
      </c>
      <c r="H601" s="15" t="str">
        <f>IFERROR(VLOOKUP(A601,'Fichier source CGECP'!$A$1:$F$1259,2,FALSE),"")</f>
        <v/>
      </c>
      <c r="I601" s="38" t="str">
        <f>IFERROR(VLOOKUP(A601,'Fichier source CGECP'!$A$1:$F$1259,3,FALSE),"")</f>
        <v/>
      </c>
      <c r="J601" s="15" t="str">
        <f>IFERROR(VLOOKUP(A601,'Fichier source CGECP'!$A$1:$F$1259,4,FALSE),"")</f>
        <v/>
      </c>
      <c r="K601" s="15" t="str">
        <f>IFERROR(VLOOKUP(A601,'Fichier source CGECP'!$A$1:$F$1259,5,FALSE),"")</f>
        <v/>
      </c>
      <c r="L601" s="33" t="str">
        <f>IFERROR(IF(COUNTIFS($A$3:$A600,$A601,$B$3:$B600,$B601,$C$3:$C600,$C601,$D$3:$D600,$D601,$E$3:$E600,$E601,$F$3:$F600,$F601)&gt;0,"",VLOOKUP(A601,'Fichier source CGECP'!$A$1:$F$1259,6,FALSE)),"")</f>
        <v/>
      </c>
      <c r="M601" s="36" t="str">
        <f t="shared" si="50"/>
        <v/>
      </c>
      <c r="N601" s="35" t="str">
        <f t="shared" si="46"/>
        <v>Ok</v>
      </c>
      <c r="O601" s="35" t="str">
        <f t="shared" si="47"/>
        <v>Ecart</v>
      </c>
      <c r="P601" s="35" t="str">
        <f t="shared" si="48"/>
        <v>Ok</v>
      </c>
      <c r="Q601" s="35" t="str">
        <f t="shared" si="49"/>
        <v>Ecart</v>
      </c>
    </row>
    <row r="602" spans="1:17" ht="15.75" hidden="1" customHeight="1" x14ac:dyDescent="0.25">
      <c r="A602" s="12">
        <f>IFERROR(VLOOKUP('Requête 052'!$A600,'Requête 052'!$A$1:$F$2000,1,FALSE),"")</f>
        <v>6164</v>
      </c>
      <c r="B602" s="12" t="str">
        <f>IFERROR(VLOOKUP('Requête 052'!$A600,'Requête 052'!$A$1:$F$2000,2,FALSE),"")</f>
        <v>CGECP ST OUEN L AUMONE TDI</v>
      </c>
      <c r="C602" s="14">
        <f>IFERROR(VLOOKUP('Requête 052'!$A600,'Requête 052'!$A$1:$F$2000,3,FALSE),"")</f>
        <v>43814</v>
      </c>
      <c r="D602" s="12" t="str">
        <f>IFERROR(VLOOKUP('Requête 052'!$A600,'Requête 052'!$A$1:$F$2000,4,FALSE),"")</f>
        <v>ENCOMBRANTS</v>
      </c>
      <c r="E602" s="12" t="str">
        <f>IFERROR(VLOOKUP('Requête 052'!$A600,'Requête 052'!$A$1:$F$2000,5,FALSE),"")</f>
        <v>ENCOMBRANTS</v>
      </c>
      <c r="F602" s="16">
        <f>IFERROR(VLOOKUP('Requête 052'!$A600,'Requête 052'!$A$1:$F$2000,6,FALSE),"")</f>
        <v>3.54</v>
      </c>
      <c r="G602" s="15" t="str">
        <f>IFERROR(VLOOKUP(A602,'Fichier source CGECP'!$A$1:$F$1259,1,FALSE),"")</f>
        <v/>
      </c>
      <c r="H602" s="15" t="str">
        <f>IFERROR(VLOOKUP(A602,'Fichier source CGECP'!$A$1:$F$1259,2,FALSE),"")</f>
        <v/>
      </c>
      <c r="I602" s="38" t="str">
        <f>IFERROR(VLOOKUP(A602,'Fichier source CGECP'!$A$1:$F$1259,3,FALSE),"")</f>
        <v/>
      </c>
      <c r="J602" s="15" t="str">
        <f>IFERROR(VLOOKUP(A602,'Fichier source CGECP'!$A$1:$F$1259,4,FALSE),"")</f>
        <v/>
      </c>
      <c r="K602" s="15" t="str">
        <f>IFERROR(VLOOKUP(A602,'Fichier source CGECP'!$A$1:$F$1259,5,FALSE),"")</f>
        <v/>
      </c>
      <c r="L602" s="33" t="str">
        <f>IFERROR(IF(COUNTIFS($A$3:$A601,$A602,$B$3:$B601,$B602,$C$3:$C601,$C602,$D$3:$D601,$D602,$E$3:$E601,$E602,$F$3:$F601,$F602)&gt;0,"",VLOOKUP(A602,'Fichier source CGECP'!$A$1:$F$1259,6,FALSE)),"")</f>
        <v/>
      </c>
      <c r="M602" s="36" t="str">
        <f t="shared" si="50"/>
        <v/>
      </c>
      <c r="N602" s="35" t="str">
        <f t="shared" si="46"/>
        <v>Ok</v>
      </c>
      <c r="O602" s="35" t="str">
        <f t="shared" si="47"/>
        <v>Ecart</v>
      </c>
      <c r="P602" s="35" t="str">
        <f t="shared" si="48"/>
        <v>Ok</v>
      </c>
      <c r="Q602" s="35" t="str">
        <f t="shared" si="49"/>
        <v>Ecart</v>
      </c>
    </row>
    <row r="603" spans="1:17" ht="15.75" hidden="1" customHeight="1" x14ac:dyDescent="0.25">
      <c r="A603" s="12">
        <f>IFERROR(VLOOKUP('Requête 052'!$A601,'Requête 052'!$A$1:$F$2000,1,FALSE),"")</f>
        <v>6165</v>
      </c>
      <c r="B603" s="12" t="str">
        <f>IFERROR(VLOOKUP('Requête 052'!$A601,'Requête 052'!$A$1:$F$2000,2,FALSE),"")</f>
        <v>CGECP ST OUEN L AUMONE TDI</v>
      </c>
      <c r="C603" s="14">
        <f>IFERROR(VLOOKUP('Requête 052'!$A601,'Requête 052'!$A$1:$F$2000,3,FALSE),"")</f>
        <v>43814</v>
      </c>
      <c r="D603" s="12" t="str">
        <f>IFERROR(VLOOKUP('Requête 052'!$A601,'Requête 052'!$A$1:$F$2000,4,FALSE),"")</f>
        <v>ENCOMBRANTS</v>
      </c>
      <c r="E603" s="12" t="str">
        <f>IFERROR(VLOOKUP('Requête 052'!$A601,'Requête 052'!$A$1:$F$2000,5,FALSE),"")</f>
        <v>ENCOMBRANTS</v>
      </c>
      <c r="F603" s="16">
        <f>IFERROR(VLOOKUP('Requête 052'!$A601,'Requête 052'!$A$1:$F$2000,6,FALSE),"")</f>
        <v>4.88</v>
      </c>
      <c r="G603" s="15" t="str">
        <f>IFERROR(VLOOKUP(A603,'Fichier source CGECP'!$A$1:$F$1259,1,FALSE),"")</f>
        <v/>
      </c>
      <c r="H603" s="15" t="str">
        <f>IFERROR(VLOOKUP(A603,'Fichier source CGECP'!$A$1:$F$1259,2,FALSE),"")</f>
        <v/>
      </c>
      <c r="I603" s="38" t="str">
        <f>IFERROR(VLOOKUP(A603,'Fichier source CGECP'!$A$1:$F$1259,3,FALSE),"")</f>
        <v/>
      </c>
      <c r="J603" s="15" t="str">
        <f>IFERROR(VLOOKUP(A603,'Fichier source CGECP'!$A$1:$F$1259,4,FALSE),"")</f>
        <v/>
      </c>
      <c r="K603" s="15" t="str">
        <f>IFERROR(VLOOKUP(A603,'Fichier source CGECP'!$A$1:$F$1259,5,FALSE),"")</f>
        <v/>
      </c>
      <c r="L603" s="33" t="str">
        <f>IFERROR(IF(COUNTIFS($A$3:$A602,$A603,$B$3:$B602,$B603,$C$3:$C602,$C603,$D$3:$D602,$D603,$E$3:$E602,$E603,$F$3:$F602,$F603)&gt;0,"",VLOOKUP(A603,'Fichier source CGECP'!$A$1:$F$1259,6,FALSE)),"")</f>
        <v/>
      </c>
      <c r="M603" s="36" t="str">
        <f t="shared" si="50"/>
        <v/>
      </c>
      <c r="N603" s="35" t="str">
        <f t="shared" si="46"/>
        <v>Ok</v>
      </c>
      <c r="O603" s="35" t="str">
        <f t="shared" si="47"/>
        <v>Ecart</v>
      </c>
      <c r="P603" s="35" t="str">
        <f t="shared" si="48"/>
        <v>Ok</v>
      </c>
      <c r="Q603" s="35" t="str">
        <f t="shared" si="49"/>
        <v>Ecart</v>
      </c>
    </row>
    <row r="604" spans="1:17" ht="15.75" hidden="1" customHeight="1" x14ac:dyDescent="0.25">
      <c r="A604" s="12">
        <f>IFERROR(VLOOKUP('Requête 052'!$A603,'Requête 052'!$A$1:$F$2000,1,FALSE),"")</f>
        <v>6168</v>
      </c>
      <c r="B604" s="5" t="str">
        <f>IFERROR(VLOOKUP('Requête 052'!$A603,'Requête 052'!$A$1:$F$2000,2,FALSE),"")</f>
        <v>CGECP ST OUEN L AUMONE TDI</v>
      </c>
      <c r="C604" s="14">
        <f>IFERROR(VLOOKUP('Requête 052'!$A603,'Requête 052'!$A$1:$F$2000,3,FALSE),"")</f>
        <v>43814</v>
      </c>
      <c r="D604" s="5" t="str">
        <f>IFERROR(VLOOKUP('Requête 052'!$A603,'Requête 052'!$A$1:$F$2000,4,FALSE),"")</f>
        <v>ENCOMBRANTS</v>
      </c>
      <c r="E604" s="5" t="str">
        <f>IFERROR(VLOOKUP('Requête 052'!$A603,'Requête 052'!$A$1:$F$2000,5,FALSE),"")</f>
        <v>ENCOMBRANTS</v>
      </c>
      <c r="F604" s="5">
        <f>IFERROR(VLOOKUP('Requête 052'!$A603,'Requête 052'!$A$1:$F$2000,6,FALSE),"")</f>
        <v>3.4</v>
      </c>
      <c r="G604" s="15" t="str">
        <f>IFERROR(VLOOKUP(A604,'Fichier source CGECP'!$A$1:$F$1259,1,FALSE),"")</f>
        <v/>
      </c>
      <c r="H604" s="15" t="str">
        <f>IFERROR(VLOOKUP(A604,'Fichier source CGECP'!$A$1:$F$1259,2,FALSE),"")</f>
        <v/>
      </c>
      <c r="I604" s="38" t="str">
        <f>IFERROR(VLOOKUP(A604,'Fichier source CGECP'!$A$1:$F$1259,3,FALSE),"")</f>
        <v/>
      </c>
      <c r="J604" s="15" t="str">
        <f>IFERROR(VLOOKUP(A604,'Fichier source CGECP'!$A$1:$F$1259,4,FALSE),"")</f>
        <v/>
      </c>
      <c r="K604" s="15" t="str">
        <f>IFERROR(VLOOKUP(A604,'Fichier source CGECP'!$A$1:$F$1259,5,FALSE),"")</f>
        <v/>
      </c>
      <c r="L604" s="33" t="str">
        <f>IFERROR(IF(COUNTIFS($A$3:$A603,$A604,$B$3:$B603,$B604,$C$3:$C603,$C604,$D$3:$D603,$D604,$E$3:$E603,$E604,$F$3:$F603,$F604)&gt;0,"",VLOOKUP(A604,'Fichier source CGECP'!$A$1:$F$1259,6,FALSE)),"")</f>
        <v/>
      </c>
      <c r="M604" s="36" t="str">
        <f t="shared" si="50"/>
        <v/>
      </c>
      <c r="N604" s="35" t="str">
        <f t="shared" si="46"/>
        <v>Ok</v>
      </c>
      <c r="O604" s="35" t="str">
        <f t="shared" si="47"/>
        <v>Ecart</v>
      </c>
      <c r="P604" s="35" t="str">
        <f t="shared" si="48"/>
        <v>Ok</v>
      </c>
      <c r="Q604" s="35" t="str">
        <f t="shared" si="49"/>
        <v>Ecart</v>
      </c>
    </row>
    <row r="605" spans="1:17" ht="15.75" hidden="1" customHeight="1" x14ac:dyDescent="0.25">
      <c r="A605" s="12">
        <f>IFERROR(VLOOKUP('Requête 052'!$A604,'Requête 052'!$A$1:$F$2000,1,FALSE),"")</f>
        <v>6169</v>
      </c>
      <c r="B605" s="5" t="str">
        <f>IFERROR(VLOOKUP('Requête 052'!$A604,'Requête 052'!$A$1:$F$2000,2,FALSE),"")</f>
        <v>CGECP ST OUEN L AUMONE TDI</v>
      </c>
      <c r="C605" s="14">
        <f>IFERROR(VLOOKUP('Requête 052'!$A604,'Requête 052'!$A$1:$F$2000,3,FALSE),"")</f>
        <v>43814</v>
      </c>
      <c r="D605" s="5" t="str">
        <f>IFERROR(VLOOKUP('Requête 052'!$A604,'Requête 052'!$A$1:$F$2000,4,FALSE),"")</f>
        <v>GRAVATS EN MELANGE</v>
      </c>
      <c r="E605" s="5" t="str">
        <f>IFERROR(VLOOKUP('Requête 052'!$A604,'Requête 052'!$A$1:$F$2000,5,FALSE),"")</f>
        <v>GRAVATS EN MELANGE</v>
      </c>
      <c r="F605" s="5">
        <f>IFERROR(VLOOKUP('Requête 052'!$A604,'Requête 052'!$A$1:$F$2000,6,FALSE),"")</f>
        <v>1.5</v>
      </c>
      <c r="G605" s="15" t="str">
        <f>IFERROR(VLOOKUP(A605,'Fichier source CGECP'!$A$1:$F$1259,1,FALSE),"")</f>
        <v/>
      </c>
      <c r="H605" s="15" t="str">
        <f>IFERROR(VLOOKUP(A605,'Fichier source CGECP'!$A$1:$F$1259,2,FALSE),"")</f>
        <v/>
      </c>
      <c r="I605" s="38" t="str">
        <f>IFERROR(VLOOKUP(A605,'Fichier source CGECP'!$A$1:$F$1259,3,FALSE),"")</f>
        <v/>
      </c>
      <c r="J605" s="15" t="str">
        <f>IFERROR(VLOOKUP(A605,'Fichier source CGECP'!$A$1:$F$1259,4,FALSE),"")</f>
        <v/>
      </c>
      <c r="K605" s="15" t="str">
        <f>IFERROR(VLOOKUP(A605,'Fichier source CGECP'!$A$1:$F$1259,5,FALSE),"")</f>
        <v/>
      </c>
      <c r="L605" s="33" t="str">
        <f>IFERROR(IF(COUNTIFS($A$3:$A604,$A605,$B$3:$B604,$B605,$C$3:$C604,$C605,$D$3:$D604,$D605,$E$3:$E604,$E605,$F$3:$F604,$F605)&gt;0,"",VLOOKUP(A605,'Fichier source CGECP'!$A$1:$F$1259,6,FALSE)),"")</f>
        <v/>
      </c>
      <c r="M605" s="36" t="str">
        <f t="shared" si="50"/>
        <v/>
      </c>
      <c r="N605" s="35" t="str">
        <f t="shared" si="46"/>
        <v>Ok</v>
      </c>
      <c r="O605" s="35" t="str">
        <f t="shared" si="47"/>
        <v>Ecart</v>
      </c>
      <c r="P605" s="35" t="str">
        <f t="shared" si="48"/>
        <v>Ok</v>
      </c>
      <c r="Q605" s="35" t="str">
        <f t="shared" si="49"/>
        <v>Ecart</v>
      </c>
    </row>
    <row r="606" spans="1:17" ht="15.75" hidden="1" customHeight="1" x14ac:dyDescent="0.25">
      <c r="A606" s="12">
        <f>IFERROR(VLOOKUP('Requête 052'!$A605,'Requête 052'!$A$1:$F$2000,1,FALSE),"")</f>
        <v>6170</v>
      </c>
      <c r="B606" s="5" t="str">
        <f>IFERROR(VLOOKUP('Requête 052'!$A605,'Requête 052'!$A$1:$F$2000,2,FALSE),"")</f>
        <v>CGECP ST OUEN L AUMONE TDI</v>
      </c>
      <c r="C606" s="14">
        <f>IFERROR(VLOOKUP('Requête 052'!$A605,'Requête 052'!$A$1:$F$2000,3,FALSE),"")</f>
        <v>43814</v>
      </c>
      <c r="D606" s="5" t="str">
        <f>IFERROR(VLOOKUP('Requête 052'!$A605,'Requête 052'!$A$1:$F$2000,4,FALSE),"")</f>
        <v>ENCOMBRANTS</v>
      </c>
      <c r="E606" s="5" t="str">
        <f>IFERROR(VLOOKUP('Requête 052'!$A605,'Requête 052'!$A$1:$F$2000,5,FALSE),"")</f>
        <v>ENCOMBRANTS</v>
      </c>
      <c r="F606" s="5">
        <f>IFERROR(VLOOKUP('Requête 052'!$A605,'Requête 052'!$A$1:$F$2000,6,FALSE),"")</f>
        <v>2.12</v>
      </c>
      <c r="G606" s="15" t="str">
        <f>IFERROR(VLOOKUP(A606,'Fichier source CGECP'!$A$1:$F$1259,1,FALSE),"")</f>
        <v/>
      </c>
      <c r="H606" s="15" t="str">
        <f>IFERROR(VLOOKUP(A606,'Fichier source CGECP'!$A$1:$F$1259,2,FALSE),"")</f>
        <v/>
      </c>
      <c r="I606" s="38" t="str">
        <f>IFERROR(VLOOKUP(A606,'Fichier source CGECP'!$A$1:$F$1259,3,FALSE),"")</f>
        <v/>
      </c>
      <c r="J606" s="15" t="str">
        <f>IFERROR(VLOOKUP(A606,'Fichier source CGECP'!$A$1:$F$1259,4,FALSE),"")</f>
        <v/>
      </c>
      <c r="K606" s="15" t="str">
        <f>IFERROR(VLOOKUP(A606,'Fichier source CGECP'!$A$1:$F$1259,5,FALSE),"")</f>
        <v/>
      </c>
      <c r="L606" s="33" t="str">
        <f>IFERROR(IF(COUNTIFS($A$3:$A605,$A606,$B$3:$B605,$B606,$C$3:$C605,$C606,$D$3:$D605,$D606,$E$3:$E605,$E606,$F$3:$F605,$F606)&gt;0,"",VLOOKUP(A606,'Fichier source CGECP'!$A$1:$F$1259,6,FALSE)),"")</f>
        <v/>
      </c>
      <c r="M606" s="36" t="str">
        <f t="shared" si="50"/>
        <v/>
      </c>
      <c r="N606" s="35" t="str">
        <f t="shared" si="46"/>
        <v>Ok</v>
      </c>
      <c r="O606" s="35" t="str">
        <f t="shared" si="47"/>
        <v>Ecart</v>
      </c>
      <c r="P606" s="35" t="str">
        <f t="shared" si="48"/>
        <v>Ok</v>
      </c>
      <c r="Q606" s="35" t="str">
        <f t="shared" si="49"/>
        <v>Ecart</v>
      </c>
    </row>
    <row r="607" spans="1:17" ht="15.75" hidden="1" customHeight="1" x14ac:dyDescent="0.25">
      <c r="A607" s="12">
        <f>IFERROR(VLOOKUP('Requête 052'!$A606,'Requête 052'!$A$1:$F$2000,1,FALSE),"")</f>
        <v>6171</v>
      </c>
      <c r="B607" s="5" t="str">
        <f>IFERROR(VLOOKUP('Requête 052'!$A606,'Requête 052'!$A$1:$F$2000,2,FALSE),"")</f>
        <v>CGECP ST OUEN L AUMONE TDI</v>
      </c>
      <c r="C607" s="14">
        <f>IFERROR(VLOOKUP('Requête 052'!$A606,'Requête 052'!$A$1:$F$2000,3,FALSE),"")</f>
        <v>43814</v>
      </c>
      <c r="D607" s="5" t="str">
        <f>IFERROR(VLOOKUP('Requête 052'!$A606,'Requête 052'!$A$1:$F$2000,4,FALSE),"")</f>
        <v>ENCOMBRANTS</v>
      </c>
      <c r="E607" s="5" t="str">
        <f>IFERROR(VLOOKUP('Requête 052'!$A606,'Requête 052'!$A$1:$F$2000,5,FALSE),"")</f>
        <v>ENCOMBRANTS</v>
      </c>
      <c r="F607" s="5">
        <f>IFERROR(VLOOKUP('Requête 052'!$A606,'Requête 052'!$A$1:$F$2000,6,FALSE),"")</f>
        <v>2.2599999999999998</v>
      </c>
      <c r="G607" s="15" t="str">
        <f>IFERROR(VLOOKUP(A607,'Fichier source CGECP'!$A$1:$F$1259,1,FALSE),"")</f>
        <v/>
      </c>
      <c r="H607" s="15" t="str">
        <f>IFERROR(VLOOKUP(A607,'Fichier source CGECP'!$A$1:$F$1259,2,FALSE),"")</f>
        <v/>
      </c>
      <c r="I607" s="38" t="str">
        <f>IFERROR(VLOOKUP(A607,'Fichier source CGECP'!$A$1:$F$1259,3,FALSE),"")</f>
        <v/>
      </c>
      <c r="J607" s="15" t="str">
        <f>IFERROR(VLOOKUP(A607,'Fichier source CGECP'!$A$1:$F$1259,4,FALSE),"")</f>
        <v/>
      </c>
      <c r="K607" s="15" t="str">
        <f>IFERROR(VLOOKUP(A607,'Fichier source CGECP'!$A$1:$F$1259,5,FALSE),"")</f>
        <v/>
      </c>
      <c r="L607" s="33" t="str">
        <f>IFERROR(IF(COUNTIFS($A$3:$A606,$A607,$B$3:$B606,$B607,$C$3:$C606,$C607,$D$3:$D606,$D607,$E$3:$E606,$E607,$F$3:$F606,$F607)&gt;0,"",VLOOKUP(A607,'Fichier source CGECP'!$A$1:$F$1259,6,FALSE)),"")</f>
        <v/>
      </c>
      <c r="M607" s="36" t="str">
        <f t="shared" si="50"/>
        <v/>
      </c>
      <c r="N607" s="35" t="str">
        <f t="shared" si="46"/>
        <v>Ok</v>
      </c>
      <c r="O607" s="35" t="str">
        <f t="shared" si="47"/>
        <v>Ecart</v>
      </c>
      <c r="P607" s="35" t="str">
        <f t="shared" si="48"/>
        <v>Ok</v>
      </c>
      <c r="Q607" s="35" t="str">
        <f t="shared" si="49"/>
        <v>Ecart</v>
      </c>
    </row>
    <row r="608" spans="1:17" ht="15.75" hidden="1" customHeight="1" x14ac:dyDescent="0.25">
      <c r="A608" s="12">
        <f>IFERROR(VLOOKUP('Requête 052'!$A607,'Requête 052'!$A$1:$F$2000,1,FALSE),"")</f>
        <v>6175</v>
      </c>
      <c r="B608" s="5" t="str">
        <f>IFERROR(VLOOKUP('Requête 052'!$A607,'Requête 052'!$A$1:$F$2000,2,FALSE),"")</f>
        <v>CGECP ST OUEN L AUMONE UVEND</v>
      </c>
      <c r="C608" s="14">
        <f>IFERROR(VLOOKUP('Requête 052'!$A607,'Requête 052'!$A$1:$F$2000,3,FALSE),"")</f>
        <v>43815</v>
      </c>
      <c r="D608" s="5" t="str">
        <f>IFERROR(VLOOKUP('Requête 052'!$A607,'Requête 052'!$A$1:$F$2000,4,FALSE),"")</f>
        <v>ORDURES MENAGERES</v>
      </c>
      <c r="E608" s="5" t="str">
        <f>IFERROR(VLOOKUP('Requête 052'!$A607,'Requête 052'!$A$1:$F$2000,5,FALSE),"")</f>
        <v>ORDURES MENAGERES</v>
      </c>
      <c r="F608" s="5">
        <f>IFERROR(VLOOKUP('Requête 052'!$A607,'Requête 052'!$A$1:$F$2000,6,FALSE),"")</f>
        <v>5.18</v>
      </c>
      <c r="G608" s="15">
        <f>IFERROR(VLOOKUP(A608,'Fichier source CGECP'!$A$1:$F$1259,1,FALSE),"")</f>
        <v>6175</v>
      </c>
      <c r="H608" s="15" t="str">
        <f>IFERROR(VLOOKUP(A608,'Fichier source CGECP'!$A$1:$F$1259,2,FALSE),"")</f>
        <v>CGECP</v>
      </c>
      <c r="I608" s="38">
        <f>IFERROR(VLOOKUP(A608,'Fichier source CGECP'!$A$1:$F$1259,3,FALSE),"")</f>
        <v>43815</v>
      </c>
      <c r="J608" s="15">
        <f>IFERROR(VLOOKUP(A608,'Fichier source CGECP'!$A$1:$F$1259,4,FALSE),"")</f>
        <v>0</v>
      </c>
      <c r="K608" s="15" t="str">
        <f>IFERROR(VLOOKUP(A608,'Fichier source CGECP'!$A$1:$F$1259,5,FALSE),"")</f>
        <v>ORDURES MENAGERES</v>
      </c>
      <c r="L608" s="33">
        <f>IFERROR(IF(COUNTIFS($A$3:$A607,$A608,$B$3:$B607,$B608,$C$3:$C607,$C608,$D$3:$D607,$D608,$E$3:$E607,$E608,$F$3:$F607,$F608)&gt;0,"",VLOOKUP(A608,'Fichier source CGECP'!$A$1:$F$1259,6,FALSE)),"")</f>
        <v>7</v>
      </c>
      <c r="M608" s="36">
        <f t="shared" si="50"/>
        <v>-1.8200000000000003</v>
      </c>
      <c r="N608" s="35" t="str">
        <f t="shared" si="46"/>
        <v>Ok</v>
      </c>
      <c r="O608" s="35" t="str">
        <f t="shared" si="47"/>
        <v>Ok</v>
      </c>
      <c r="P608" s="35" t="str">
        <f t="shared" si="48"/>
        <v>Ecart</v>
      </c>
      <c r="Q608" s="35" t="str">
        <f t="shared" si="49"/>
        <v>Ecart</v>
      </c>
    </row>
    <row r="609" spans="1:17" ht="15.75" hidden="1" customHeight="1" x14ac:dyDescent="0.25">
      <c r="A609" s="12">
        <f>IFERROR(VLOOKUP('Requête 052'!$A608,'Requête 052'!$A$1:$F$2000,1,FALSE),"")</f>
        <v>6177</v>
      </c>
      <c r="B609" s="5" t="str">
        <f>IFERROR(VLOOKUP('Requête 052'!$A608,'Requête 052'!$A$1:$F$2000,2,FALSE),"")</f>
        <v>CGECP ST OUEN L AUMONE TDI</v>
      </c>
      <c r="C609" s="14">
        <f>IFERROR(VLOOKUP('Requête 052'!$A608,'Requête 052'!$A$1:$F$2000,3,FALSE),"")</f>
        <v>43815</v>
      </c>
      <c r="D609" s="5" t="str">
        <f>IFERROR(VLOOKUP('Requête 052'!$A608,'Requête 052'!$A$1:$F$2000,4,FALSE),"")</f>
        <v>ENCOMBRANTS</v>
      </c>
      <c r="E609" s="5" t="str">
        <f>IFERROR(VLOOKUP('Requête 052'!$A608,'Requête 052'!$A$1:$F$2000,5,FALSE),"")</f>
        <v>ENCOMBRANTS</v>
      </c>
      <c r="F609" s="5">
        <f>IFERROR(VLOOKUP('Requête 052'!$A608,'Requête 052'!$A$1:$F$2000,6,FALSE),"")</f>
        <v>2.84</v>
      </c>
      <c r="G609" s="15" t="str">
        <f>IFERROR(VLOOKUP(A609,'Fichier source CGECP'!$A$1:$F$1259,1,FALSE),"")</f>
        <v/>
      </c>
      <c r="H609" s="15" t="str">
        <f>IFERROR(VLOOKUP(A609,'Fichier source CGECP'!$A$1:$F$1259,2,FALSE),"")</f>
        <v/>
      </c>
      <c r="I609" s="38" t="str">
        <f>IFERROR(VLOOKUP(A609,'Fichier source CGECP'!$A$1:$F$1259,3,FALSE),"")</f>
        <v/>
      </c>
      <c r="J609" s="15" t="str">
        <f>IFERROR(VLOOKUP(A609,'Fichier source CGECP'!$A$1:$F$1259,4,FALSE),"")</f>
        <v/>
      </c>
      <c r="K609" s="15" t="str">
        <f>IFERROR(VLOOKUP(A609,'Fichier source CGECP'!$A$1:$F$1259,5,FALSE),"")</f>
        <v/>
      </c>
      <c r="L609" s="33" t="str">
        <f>IFERROR(IF(COUNTIFS($A$3:$A608,$A609,$B$3:$B608,$B609,$C$3:$C608,$C609,$D$3:$D608,$D609,$E$3:$E608,$E609,$F$3:$F608,$F609)&gt;0,"",VLOOKUP(A609,'Fichier source CGECP'!$A$1:$F$1259,6,FALSE)),"")</f>
        <v/>
      </c>
      <c r="M609" s="36" t="str">
        <f t="shared" si="50"/>
        <v/>
      </c>
      <c r="N609" s="35" t="str">
        <f t="shared" si="46"/>
        <v>Ok</v>
      </c>
      <c r="O609" s="35" t="str">
        <f t="shared" si="47"/>
        <v>Ecart</v>
      </c>
      <c r="P609" s="35" t="str">
        <f t="shared" si="48"/>
        <v>Ok</v>
      </c>
      <c r="Q609" s="35" t="str">
        <f t="shared" si="49"/>
        <v>Ecart</v>
      </c>
    </row>
    <row r="610" spans="1:17" ht="15.75" hidden="1" customHeight="1" x14ac:dyDescent="0.25">
      <c r="A610" s="12">
        <f>IFERROR(VLOOKUP('Requête 052'!$A609,'Requête 052'!$A$1:$F$2000,1,FALSE),"")</f>
        <v>6180</v>
      </c>
      <c r="B610" s="5" t="str">
        <f>IFERROR(VLOOKUP('Requête 052'!$A609,'Requête 052'!$A$1:$F$2000,2,FALSE),"")</f>
        <v>CGECP ST OUEN L AUMONE TDI</v>
      </c>
      <c r="C610" s="14">
        <f>IFERROR(VLOOKUP('Requête 052'!$A609,'Requête 052'!$A$1:$F$2000,3,FALSE),"")</f>
        <v>43815</v>
      </c>
      <c r="D610" s="5" t="str">
        <f>IFERROR(VLOOKUP('Requête 052'!$A609,'Requête 052'!$A$1:$F$2000,4,FALSE),"")</f>
        <v>GROS DE MAGASIN - 1.02.00</v>
      </c>
      <c r="E610" s="5" t="str">
        <f>IFERROR(VLOOKUP('Requête 052'!$A609,'Requête 052'!$A$1:$F$2000,5,FALSE),"")</f>
        <v>ORDURES MENAGERES</v>
      </c>
      <c r="F610" s="5">
        <f>IFERROR(VLOOKUP('Requête 052'!$A609,'Requête 052'!$A$1:$F$2000,6,FALSE),"")</f>
        <v>1.58</v>
      </c>
      <c r="G610" s="15">
        <f>IFERROR(VLOOKUP(A610,'Fichier source CGECP'!$A$1:$F$1259,1,FALSE),"")</f>
        <v>6180</v>
      </c>
      <c r="H610" s="15" t="str">
        <f>IFERROR(VLOOKUP(A610,'Fichier source CGECP'!$A$1:$F$1259,2,FALSE),"")</f>
        <v>CGECP</v>
      </c>
      <c r="I610" s="38">
        <f>IFERROR(VLOOKUP(A610,'Fichier source CGECP'!$A$1:$F$1259,3,FALSE),"")</f>
        <v>43815</v>
      </c>
      <c r="J610" s="15">
        <f>IFERROR(VLOOKUP(A610,'Fichier source CGECP'!$A$1:$F$1259,4,FALSE),"")</f>
        <v>0</v>
      </c>
      <c r="K610" s="15" t="str">
        <f>IFERROR(VLOOKUP(A610,'Fichier source CGECP'!$A$1:$F$1259,5,FALSE),"")</f>
        <v>ORDURES MENAGERES</v>
      </c>
      <c r="L610" s="33">
        <f>IFERROR(IF(COUNTIFS($A$3:$A609,$A610,$B$3:$B609,$B610,$C$3:$C609,$C610,$D$3:$D609,$D610,$E$3:$E609,$E610,$F$3:$F609,$F610)&gt;0,"",VLOOKUP(A610,'Fichier source CGECP'!$A$1:$F$1259,6,FALSE)),"")</f>
        <v>2.8</v>
      </c>
      <c r="M610" s="36">
        <f t="shared" si="50"/>
        <v>-1.2199999999999998</v>
      </c>
      <c r="N610" s="35" t="str">
        <f t="shared" si="46"/>
        <v>Ok</v>
      </c>
      <c r="O610" s="35" t="str">
        <f t="shared" si="47"/>
        <v>Ok</v>
      </c>
      <c r="P610" s="35" t="str">
        <f t="shared" si="48"/>
        <v>Ecart</v>
      </c>
      <c r="Q610" s="35" t="str">
        <f t="shared" si="49"/>
        <v>Ecart</v>
      </c>
    </row>
    <row r="611" spans="1:17" ht="15.75" hidden="1" customHeight="1" x14ac:dyDescent="0.25">
      <c r="A611" s="12">
        <f>IFERROR(VLOOKUP('Requête 052'!$A610,'Requête 052'!$A$1:$F$2000,1,FALSE),"")</f>
        <v>6181</v>
      </c>
      <c r="B611" s="5" t="str">
        <f>IFERROR(VLOOKUP('Requête 052'!$A610,'Requête 052'!$A$1:$F$2000,2,FALSE),"")</f>
        <v>CGECP ST OUEN L AUMONE TDI</v>
      </c>
      <c r="C611" s="14">
        <f>IFERROR(VLOOKUP('Requête 052'!$A610,'Requête 052'!$A$1:$F$2000,3,FALSE),"")</f>
        <v>43815</v>
      </c>
      <c r="D611" s="5" t="str">
        <f>IFERROR(VLOOKUP('Requête 052'!$A610,'Requête 052'!$A$1:$F$2000,4,FALSE),"")</f>
        <v>ENCOMBRANTS</v>
      </c>
      <c r="E611" s="5" t="str">
        <f>IFERROR(VLOOKUP('Requête 052'!$A610,'Requête 052'!$A$1:$F$2000,5,FALSE),"")</f>
        <v>ENCOMBRANTS</v>
      </c>
      <c r="F611" s="5">
        <f>IFERROR(VLOOKUP('Requête 052'!$A610,'Requête 052'!$A$1:$F$2000,6,FALSE),"")</f>
        <v>1.32</v>
      </c>
      <c r="G611" s="15">
        <f>IFERROR(VLOOKUP(A611,'Fichier source CGECP'!$A$1:$F$1259,1,FALSE),"")</f>
        <v>6181</v>
      </c>
      <c r="H611" s="15" t="str">
        <f>IFERROR(VLOOKUP(A611,'Fichier source CGECP'!$A$1:$F$1259,2,FALSE),"")</f>
        <v>CGECP</v>
      </c>
      <c r="I611" s="38">
        <f>IFERROR(VLOOKUP(A611,'Fichier source CGECP'!$A$1:$F$1259,3,FALSE),"")</f>
        <v>43815</v>
      </c>
      <c r="J611" s="15">
        <f>IFERROR(VLOOKUP(A611,'Fichier source CGECP'!$A$1:$F$1259,4,FALSE),"")</f>
        <v>0</v>
      </c>
      <c r="K611" s="15" t="str">
        <f>IFERROR(VLOOKUP(A611,'Fichier source CGECP'!$A$1:$F$1259,5,FALSE),"")</f>
        <v>ENCOMBRANTS</v>
      </c>
      <c r="L611" s="33">
        <f>IFERROR(IF(COUNTIFS($A$3:$A610,$A611,$B$3:$B610,$B611,$C$3:$C610,$C611,$D$3:$D610,$D611,$E$3:$E610,$E611,$F$3:$F610,$F611)&gt;0,"",VLOOKUP(A611,'Fichier source CGECP'!$A$1:$F$1259,6,FALSE)),"")</f>
        <v>1.38</v>
      </c>
      <c r="M611" s="36">
        <f t="shared" si="50"/>
        <v>-5.9999999999999831E-2</v>
      </c>
      <c r="N611" s="35" t="str">
        <f t="shared" si="46"/>
        <v>Ok</v>
      </c>
      <c r="O611" s="35" t="str">
        <f t="shared" si="47"/>
        <v>Ok</v>
      </c>
      <c r="P611" s="35" t="str">
        <f t="shared" si="48"/>
        <v>Ecart</v>
      </c>
      <c r="Q611" s="35" t="str">
        <f t="shared" si="49"/>
        <v>Ecart</v>
      </c>
    </row>
    <row r="612" spans="1:17" ht="15.75" hidden="1" customHeight="1" x14ac:dyDescent="0.25">
      <c r="A612" s="12">
        <f>IFERROR(VLOOKUP('Requête 052'!$A611,'Requête 052'!$A$1:$F$2000,1,FALSE),"")</f>
        <v>6182</v>
      </c>
      <c r="B612" s="5" t="str">
        <f>IFERROR(VLOOKUP('Requête 052'!$A611,'Requête 052'!$A$1:$F$2000,2,FALSE),"")</f>
        <v>CGECP ST OUEN L AUMONE TDI</v>
      </c>
      <c r="C612" s="14">
        <f>IFERROR(VLOOKUP('Requête 052'!$A611,'Requête 052'!$A$1:$F$2000,3,FALSE),"")</f>
        <v>43815</v>
      </c>
      <c r="D612" s="5" t="str">
        <f>IFERROR(VLOOKUP('Requête 052'!$A611,'Requête 052'!$A$1:$F$2000,4,FALSE),"")</f>
        <v>FERRAILLES A BROYER (FAB)</v>
      </c>
      <c r="E612" s="5" t="str">
        <f>IFERROR(VLOOKUP('Requête 052'!$A611,'Requête 052'!$A$1:$F$2000,5,FALSE),"")</f>
        <v>FERRAILLES A BROYER (FAB)</v>
      </c>
      <c r="F612" s="5">
        <f>IFERROR(VLOOKUP('Requête 052'!$A611,'Requête 052'!$A$1:$F$2000,6,FALSE),"")</f>
        <v>1.22</v>
      </c>
      <c r="G612" s="15" t="str">
        <f>IFERROR(VLOOKUP(A612,'Fichier source CGECP'!$A$1:$F$1259,1,FALSE),"")</f>
        <v/>
      </c>
      <c r="H612" s="15" t="str">
        <f>IFERROR(VLOOKUP(A612,'Fichier source CGECP'!$A$1:$F$1259,2,FALSE),"")</f>
        <v/>
      </c>
      <c r="I612" s="38" t="str">
        <f>IFERROR(VLOOKUP(A612,'Fichier source CGECP'!$A$1:$F$1259,3,FALSE),"")</f>
        <v/>
      </c>
      <c r="J612" s="15" t="str">
        <f>IFERROR(VLOOKUP(A612,'Fichier source CGECP'!$A$1:$F$1259,4,FALSE),"")</f>
        <v/>
      </c>
      <c r="K612" s="15" t="str">
        <f>IFERROR(VLOOKUP(A612,'Fichier source CGECP'!$A$1:$F$1259,5,FALSE),"")</f>
        <v/>
      </c>
      <c r="L612" s="33" t="str">
        <f>IFERROR(IF(COUNTIFS($A$3:$A611,$A612,$B$3:$B611,$B612,$C$3:$C611,$C612,$D$3:$D611,$D612,$E$3:$E611,$E612,$F$3:$F611,$F612)&gt;0,"",VLOOKUP(A612,'Fichier source CGECP'!$A$1:$F$1259,6,FALSE)),"")</f>
        <v/>
      </c>
      <c r="M612" s="36" t="str">
        <f t="shared" si="50"/>
        <v/>
      </c>
      <c r="N612" s="35" t="str">
        <f t="shared" si="46"/>
        <v>Ok</v>
      </c>
      <c r="O612" s="35" t="str">
        <f t="shared" si="47"/>
        <v>Ecart</v>
      </c>
      <c r="P612" s="35" t="str">
        <f t="shared" si="48"/>
        <v>Ok</v>
      </c>
      <c r="Q612" s="35" t="str">
        <f t="shared" si="49"/>
        <v>Ecart</v>
      </c>
    </row>
    <row r="613" spans="1:17" ht="15.75" hidden="1" customHeight="1" x14ac:dyDescent="0.25">
      <c r="A613" s="12">
        <f>IFERROR(VLOOKUP('Requête 052'!$A612,'Requête 052'!$A$1:$F$2000,1,FALSE),"")</f>
        <v>6191</v>
      </c>
      <c r="B613" s="5" t="str">
        <f>IFERROR(VLOOKUP('Requête 052'!$A612,'Requête 052'!$A$1:$F$2000,2,FALSE),"")</f>
        <v>CGECP ST OUEN L AUMONE TDI</v>
      </c>
      <c r="C613" s="14">
        <f>IFERROR(VLOOKUP('Requête 052'!$A612,'Requête 052'!$A$1:$F$2000,3,FALSE),"")</f>
        <v>43815</v>
      </c>
      <c r="D613" s="5" t="str">
        <f>IFERROR(VLOOKUP('Requête 052'!$A612,'Requête 052'!$A$1:$F$2000,4,FALSE),"")</f>
        <v>DECHETS INDUSTRIELS BANALS</v>
      </c>
      <c r="E613" s="5" t="str">
        <f>IFERROR(VLOOKUP('Requête 052'!$A612,'Requête 052'!$A$1:$F$2000,5,FALSE),"")</f>
        <v>DECHETS INDUSTRIELS BANALS</v>
      </c>
      <c r="F613" s="5">
        <f>IFERROR(VLOOKUP('Requête 052'!$A612,'Requête 052'!$A$1:$F$2000,6,FALSE),"")</f>
        <v>3.08</v>
      </c>
      <c r="G613" s="15">
        <f>IFERROR(VLOOKUP(A613,'Fichier source CGECP'!$A$1:$F$1259,1,FALSE),"")</f>
        <v>6191</v>
      </c>
      <c r="H613" s="15" t="str">
        <f>IFERROR(VLOOKUP(A613,'Fichier source CGECP'!$A$1:$F$1259,2,FALSE),"")</f>
        <v>CGECP</v>
      </c>
      <c r="I613" s="46">
        <f>IFERROR(VLOOKUP(A613,'Fichier source CGECP'!$A$1:$F$1259,3,FALSE),"")</f>
        <v>43815</v>
      </c>
      <c r="J613" s="15" t="str">
        <f>IFERROR(VLOOKUP(A613,'Fichier source CGECP'!$A$1:$F$1259,4,FALSE),"")</f>
        <v>DECHETS INDUSTRIELS BANALS</v>
      </c>
      <c r="K613" s="15" t="str">
        <f>IFERROR(VLOOKUP(A613,'Fichier source CGECP'!$A$1:$F$1259,5,FALSE),"")</f>
        <v>DECHETS INDUSTRIELS BANALS</v>
      </c>
      <c r="L613" s="33">
        <f>IFERROR(IF(COUNTIFS($A$3:$A612,$A613,$B$3:$B612,$B613,$C$3:$C612,$C613,$D$3:$D612,$D613,$E$3:$E612,$E613,$F$3:$F612,$F613)&gt;0,"",VLOOKUP(A613,'Fichier source CGECP'!$A$1:$F$1259,6,FALSE)),"")</f>
        <v>1.38</v>
      </c>
      <c r="M613" s="36">
        <f t="shared" si="50"/>
        <v>1.7000000000000002</v>
      </c>
      <c r="N613" s="35" t="str">
        <f t="shared" si="46"/>
        <v>Ok</v>
      </c>
      <c r="O613" s="35" t="str">
        <f t="shared" si="47"/>
        <v>Ok</v>
      </c>
      <c r="P613" s="35" t="str">
        <f t="shared" si="48"/>
        <v>Ok</v>
      </c>
      <c r="Q613" s="35" t="str">
        <f t="shared" si="49"/>
        <v>Ok</v>
      </c>
    </row>
    <row r="614" spans="1:17" ht="15.75" hidden="1" customHeight="1" x14ac:dyDescent="0.25">
      <c r="A614" s="12">
        <f>IFERROR(VLOOKUP('Requête 052'!$A613,'Requête 052'!$A$1:$F$2000,1,FALSE),"")</f>
        <v>6192</v>
      </c>
      <c r="B614" s="5" t="str">
        <f>IFERROR(VLOOKUP('Requête 052'!$A613,'Requête 052'!$A$1:$F$2000,2,FALSE),"")</f>
        <v>CGECP ST OUEN L AUMONE TDI</v>
      </c>
      <c r="C614" s="14">
        <f>IFERROR(VLOOKUP('Requête 052'!$A613,'Requête 052'!$A$1:$F$2000,3,FALSE),"")</f>
        <v>43815</v>
      </c>
      <c r="D614" s="5" t="str">
        <f>IFERROR(VLOOKUP('Requête 052'!$A613,'Requête 052'!$A$1:$F$2000,4,FALSE),"")</f>
        <v>ENCOMBRANTS</v>
      </c>
      <c r="E614" s="5" t="str">
        <f>IFERROR(VLOOKUP('Requête 052'!$A613,'Requête 052'!$A$1:$F$2000,5,FALSE),"")</f>
        <v>ENCOMBRANTS</v>
      </c>
      <c r="F614" s="5">
        <f>IFERROR(VLOOKUP('Requête 052'!$A613,'Requête 052'!$A$1:$F$2000,6,FALSE),"")</f>
        <v>3.68</v>
      </c>
      <c r="G614" s="15">
        <f>IFERROR(VLOOKUP(A614,'Fichier source CGECP'!$A$1:$F$1259,1,FALSE),"")</f>
        <v>6192</v>
      </c>
      <c r="H614" s="15" t="str">
        <f>IFERROR(VLOOKUP(A614,'Fichier source CGECP'!$A$1:$F$1259,2,FALSE),"")</f>
        <v>CGECP</v>
      </c>
      <c r="I614" s="46">
        <f>IFERROR(VLOOKUP(A614,'Fichier source CGECP'!$A$1:$F$1259,3,FALSE),"")</f>
        <v>43815</v>
      </c>
      <c r="J614" s="15">
        <f>IFERROR(VLOOKUP(A614,'Fichier source CGECP'!$A$1:$F$1259,4,FALSE),"")</f>
        <v>0</v>
      </c>
      <c r="K614" s="15" t="str">
        <f>IFERROR(VLOOKUP(A614,'Fichier source CGECP'!$A$1:$F$1259,5,FALSE),"")</f>
        <v>ENCOMBRANTS</v>
      </c>
      <c r="L614" s="33">
        <f>IFERROR(IF(COUNTIFS($A$3:$A613,$A614,$B$3:$B613,$B614,$C$3:$C613,$C614,$D$3:$D613,$D614,$E$3:$E613,$E614,$F$3:$F613,$F614)&gt;0,"",VLOOKUP(A614,'Fichier source CGECP'!$A$1:$F$1259,6,FALSE)),"")</f>
        <v>1.74</v>
      </c>
      <c r="M614" s="36">
        <f t="shared" si="50"/>
        <v>1.9400000000000002</v>
      </c>
      <c r="N614" s="35" t="str">
        <f t="shared" si="46"/>
        <v>Ok</v>
      </c>
      <c r="O614" s="35" t="str">
        <f t="shared" si="47"/>
        <v>Ok</v>
      </c>
      <c r="P614" s="35" t="str">
        <f t="shared" si="48"/>
        <v>Ok</v>
      </c>
      <c r="Q614" s="35" t="str">
        <f t="shared" si="49"/>
        <v>Ok</v>
      </c>
    </row>
    <row r="615" spans="1:17" ht="15.75" hidden="1" customHeight="1" x14ac:dyDescent="0.25">
      <c r="A615" s="12">
        <f>IFERROR(VLOOKUP('Requête 052'!$A614,'Requête 052'!$A$1:$F$2000,1,FALSE),"")</f>
        <v>6195</v>
      </c>
      <c r="B615" s="5" t="str">
        <f>IFERROR(VLOOKUP('Requête 052'!$A614,'Requête 052'!$A$1:$F$2000,2,FALSE),"")</f>
        <v>CGECP ST OUEN L AUMONE UVEND</v>
      </c>
      <c r="C615" s="14">
        <f>IFERROR(VLOOKUP('Requête 052'!$A614,'Requête 052'!$A$1:$F$2000,3,FALSE),"")</f>
        <v>43815</v>
      </c>
      <c r="D615" s="5" t="str">
        <f>IFERROR(VLOOKUP('Requête 052'!$A614,'Requête 052'!$A$1:$F$2000,4,FALSE),"")</f>
        <v>REFUS DE TRI</v>
      </c>
      <c r="E615" s="5" t="str">
        <f>IFERROR(VLOOKUP('Requête 052'!$A614,'Requête 052'!$A$1:$F$2000,5,FALSE),"")</f>
        <v>REFUS DE TRI</v>
      </c>
      <c r="F615" s="5">
        <f>IFERROR(VLOOKUP('Requête 052'!$A614,'Requête 052'!$A$1:$F$2000,6,FALSE),"")</f>
        <v>3.58</v>
      </c>
      <c r="G615" s="15" t="str">
        <f>IFERROR(VLOOKUP(A615,'Fichier source CGECP'!$A$1:$F$1259,1,FALSE),"")</f>
        <v/>
      </c>
      <c r="H615" s="15" t="str">
        <f>IFERROR(VLOOKUP(A615,'Fichier source CGECP'!$A$1:$F$1259,2,FALSE),"")</f>
        <v/>
      </c>
      <c r="I615" s="38" t="str">
        <f>IFERROR(VLOOKUP(A615,'Fichier source CGECP'!$A$1:$F$1259,3,FALSE),"")</f>
        <v/>
      </c>
      <c r="J615" s="15" t="str">
        <f>IFERROR(VLOOKUP(A615,'Fichier source CGECP'!$A$1:$F$1259,4,FALSE),"")</f>
        <v/>
      </c>
      <c r="K615" s="15" t="str">
        <f>IFERROR(VLOOKUP(A615,'Fichier source CGECP'!$A$1:$F$1259,5,FALSE),"")</f>
        <v/>
      </c>
      <c r="L615" s="33" t="str">
        <f>IFERROR(IF(COUNTIFS($A$3:$A614,$A615,$B$3:$B614,$B615,$C$3:$C614,$C615,$D$3:$D614,$D615,$E$3:$E614,$E615,$F$3:$F614,$F615)&gt;0,"",VLOOKUP(A615,'Fichier source CGECP'!$A$1:$F$1259,6,FALSE)),"")</f>
        <v/>
      </c>
      <c r="M615" s="36" t="str">
        <f t="shared" si="50"/>
        <v/>
      </c>
      <c r="N615" s="35" t="str">
        <f t="shared" si="46"/>
        <v>Ok</v>
      </c>
      <c r="O615" s="35" t="str">
        <f t="shared" si="47"/>
        <v>Ecart</v>
      </c>
      <c r="P615" s="35" t="str">
        <f t="shared" si="48"/>
        <v>Ok</v>
      </c>
      <c r="Q615" s="35" t="str">
        <f t="shared" si="49"/>
        <v>Ecart</v>
      </c>
    </row>
    <row r="616" spans="1:17" ht="15.75" hidden="1" customHeight="1" x14ac:dyDescent="0.25">
      <c r="A616" s="12">
        <f>IFERROR(VLOOKUP('Requête 052'!$A615,'Requête 052'!$A$1:$F$2000,1,FALSE),"")</f>
        <v>6196</v>
      </c>
      <c r="B616" s="5" t="str">
        <f>IFERROR(VLOOKUP('Requête 052'!$A615,'Requête 052'!$A$1:$F$2000,2,FALSE),"")</f>
        <v>CGECP ST OUEN L AUMONE UVEND</v>
      </c>
      <c r="C616" s="14">
        <f>IFERROR(VLOOKUP('Requête 052'!$A615,'Requête 052'!$A$1:$F$2000,3,FALSE),"")</f>
        <v>43815</v>
      </c>
      <c r="D616" s="5" t="str">
        <f>IFERROR(VLOOKUP('Requête 052'!$A615,'Requête 052'!$A$1:$F$2000,4,FALSE),"")</f>
        <v>REFUS DE TRI</v>
      </c>
      <c r="E616" s="5" t="str">
        <f>IFERROR(VLOOKUP('Requête 052'!$A615,'Requête 052'!$A$1:$F$2000,5,FALSE),"")</f>
        <v>REFUS DE TRI</v>
      </c>
      <c r="F616" s="5">
        <f>IFERROR(VLOOKUP('Requête 052'!$A615,'Requête 052'!$A$1:$F$2000,6,FALSE),"")</f>
        <v>6.42</v>
      </c>
      <c r="G616" s="15" t="str">
        <f>IFERROR(VLOOKUP(A616,'Fichier source CGECP'!$A$1:$F$1259,1,FALSE),"")</f>
        <v/>
      </c>
      <c r="H616" s="15" t="str">
        <f>IFERROR(VLOOKUP(A616,'Fichier source CGECP'!$A$1:$F$1259,2,FALSE),"")</f>
        <v/>
      </c>
      <c r="I616" s="38" t="str">
        <f>IFERROR(VLOOKUP(A616,'Fichier source CGECP'!$A$1:$F$1259,3,FALSE),"")</f>
        <v/>
      </c>
      <c r="J616" s="15" t="str">
        <f>IFERROR(VLOOKUP(A616,'Fichier source CGECP'!$A$1:$F$1259,4,FALSE),"")</f>
        <v/>
      </c>
      <c r="K616" s="15" t="str">
        <f>IFERROR(VLOOKUP(A616,'Fichier source CGECP'!$A$1:$F$1259,5,FALSE),"")</f>
        <v/>
      </c>
      <c r="L616" s="33" t="str">
        <f>IFERROR(IF(COUNTIFS($A$3:$A615,$A616,$B$3:$B615,$B616,$C$3:$C615,$C616,$D$3:$D615,$D616,$E$3:$E615,$E616,$F$3:$F615,$F616)&gt;0,"",VLOOKUP(A616,'Fichier source CGECP'!$A$1:$F$1259,6,FALSE)),"")</f>
        <v/>
      </c>
      <c r="M616" s="36" t="str">
        <f t="shared" si="50"/>
        <v/>
      </c>
      <c r="N616" s="35" t="str">
        <f t="shared" si="46"/>
        <v>Ok</v>
      </c>
      <c r="O616" s="35" t="str">
        <f t="shared" si="47"/>
        <v>Ecart</v>
      </c>
      <c r="P616" s="35" t="str">
        <f t="shared" si="48"/>
        <v>Ok</v>
      </c>
      <c r="Q616" s="35" t="str">
        <f t="shared" si="49"/>
        <v>Ecart</v>
      </c>
    </row>
    <row r="617" spans="1:17" ht="15.75" hidden="1" customHeight="1" x14ac:dyDescent="0.25">
      <c r="A617" s="12">
        <f>IFERROR(VLOOKUP('Requête 052'!$A616,'Requête 052'!$A$1:$F$2000,1,FALSE),"")</f>
        <v>6204</v>
      </c>
      <c r="B617" s="5" t="str">
        <f>IFERROR(VLOOKUP('Requête 052'!$A616,'Requête 052'!$A$1:$F$2000,2,FALSE),"")</f>
        <v>CGECP ST OUEN L AUMONE TDI</v>
      </c>
      <c r="C617" s="14">
        <f>IFERROR(VLOOKUP('Requête 052'!$A616,'Requête 052'!$A$1:$F$2000,3,FALSE),"")</f>
        <v>43815</v>
      </c>
      <c r="D617" s="5" t="str">
        <f>IFERROR(VLOOKUP('Requête 052'!$A616,'Requête 052'!$A$1:$F$2000,4,FALSE),"")</f>
        <v>ENCOMBRANTS</v>
      </c>
      <c r="E617" s="5" t="str">
        <f>IFERROR(VLOOKUP('Requête 052'!$A616,'Requête 052'!$A$1:$F$2000,5,FALSE),"")</f>
        <v>ENCOMBRANTS</v>
      </c>
      <c r="F617" s="5">
        <f>IFERROR(VLOOKUP('Requête 052'!$A616,'Requête 052'!$A$1:$F$2000,6,FALSE),"")</f>
        <v>3.72</v>
      </c>
      <c r="G617" s="15" t="str">
        <f>IFERROR(VLOOKUP(A617,'Fichier source CGECP'!$A$1:$F$1259,1,FALSE),"")</f>
        <v/>
      </c>
      <c r="H617" s="15" t="str">
        <f>IFERROR(VLOOKUP(A617,'Fichier source CGECP'!$A$1:$F$1259,2,FALSE),"")</f>
        <v/>
      </c>
      <c r="I617" s="38" t="str">
        <f>IFERROR(VLOOKUP(A617,'Fichier source CGECP'!$A$1:$F$1259,3,FALSE),"")</f>
        <v/>
      </c>
      <c r="J617" s="15" t="str">
        <f>IFERROR(VLOOKUP(A617,'Fichier source CGECP'!$A$1:$F$1259,4,FALSE),"")</f>
        <v/>
      </c>
      <c r="K617" s="15" t="str">
        <f>IFERROR(VLOOKUP(A617,'Fichier source CGECP'!$A$1:$F$1259,5,FALSE),"")</f>
        <v/>
      </c>
      <c r="L617" s="33" t="str">
        <f>IFERROR(IF(COUNTIFS($A$3:$A616,$A617,$B$3:$B616,$B617,$C$3:$C616,$C617,$D$3:$D616,$D617,$E$3:$E616,$E617,$F$3:$F616,$F617)&gt;0,"",VLOOKUP(A617,'Fichier source CGECP'!$A$1:$F$1259,6,FALSE)),"")</f>
        <v/>
      </c>
      <c r="M617" s="36" t="str">
        <f t="shared" si="50"/>
        <v/>
      </c>
      <c r="N617" s="35" t="str">
        <f t="shared" si="46"/>
        <v>Ok</v>
      </c>
      <c r="O617" s="35" t="str">
        <f t="shared" si="47"/>
        <v>Ecart</v>
      </c>
      <c r="P617" s="35" t="str">
        <f t="shared" si="48"/>
        <v>Ok</v>
      </c>
      <c r="Q617" s="35" t="str">
        <f t="shared" si="49"/>
        <v>Ecart</v>
      </c>
    </row>
    <row r="618" spans="1:17" ht="15.75" hidden="1" customHeight="1" x14ac:dyDescent="0.25">
      <c r="A618" s="12">
        <f>IFERROR(VLOOKUP('Requête 052'!$A616,'Requête 052'!$A$1:$F$2000,1,FALSE),"")</f>
        <v>6204</v>
      </c>
      <c r="B618" s="12" t="str">
        <f>IFERROR(VLOOKUP('Requête 052'!$A616,'Requête 052'!$A$1:$F$2000,2,FALSE),"")</f>
        <v>CGECP ST OUEN L AUMONE TDI</v>
      </c>
      <c r="C618" s="14">
        <f>IFERROR(VLOOKUP('Requête 052'!$A616,'Requête 052'!$A$1:$F$2000,3,FALSE),"")</f>
        <v>43815</v>
      </c>
      <c r="D618" s="12" t="str">
        <f>IFERROR(VLOOKUP('Requête 052'!$A616,'Requête 052'!$A$1:$F$2000,4,FALSE),"")</f>
        <v>ENCOMBRANTS</v>
      </c>
      <c r="E618" s="12" t="str">
        <f>IFERROR(VLOOKUP('Requête 052'!$A616,'Requête 052'!$A$1:$F$2000,5,FALSE),"")</f>
        <v>ENCOMBRANTS</v>
      </c>
      <c r="F618" s="16">
        <f>IFERROR(VLOOKUP('Requête 052'!$A616,'Requête 052'!$A$1:$F$2000,6,FALSE),"")</f>
        <v>3.72</v>
      </c>
      <c r="G618" s="15" t="str">
        <f>IFERROR(VLOOKUP(A618,'Fichier source CGECP'!$A$1:$F$1259,1,FALSE),"")</f>
        <v/>
      </c>
      <c r="H618" s="15" t="str">
        <f>IFERROR(VLOOKUP(A618,'Fichier source CGECP'!$A$1:$F$1259,2,FALSE),"")</f>
        <v/>
      </c>
      <c r="I618" s="38" t="str">
        <f>IFERROR(VLOOKUP(A618,'Fichier source CGECP'!$A$1:$F$1259,3,FALSE),"")</f>
        <v/>
      </c>
      <c r="J618" s="15" t="str">
        <f>IFERROR(VLOOKUP(A618,'Fichier source CGECP'!$A$1:$F$1259,4,FALSE),"")</f>
        <v/>
      </c>
      <c r="K618" s="15" t="str">
        <f>IFERROR(VLOOKUP(A618,'Fichier source CGECP'!$A$1:$F$1259,5,FALSE),"")</f>
        <v/>
      </c>
      <c r="L618" s="33" t="str">
        <f>IFERROR(IF(COUNTIFS($A$3:$A617,$A618,$B$3:$B617,$B618,$C$3:$C617,$C618,$D$3:$D617,$D618,$E$3:$E617,$E618,$F$3:$F617,$F618)&gt;0,"",VLOOKUP(A618,'Fichier source CGECP'!$A$1:$F$1259,6,FALSE)),"")</f>
        <v/>
      </c>
      <c r="M618" s="36" t="str">
        <f t="shared" si="50"/>
        <v/>
      </c>
      <c r="N618" s="35" t="str">
        <f t="shared" si="46"/>
        <v>Ok</v>
      </c>
      <c r="O618" s="35" t="str">
        <f t="shared" si="47"/>
        <v>Ecart</v>
      </c>
      <c r="P618" s="35" t="str">
        <f t="shared" si="48"/>
        <v>Ok</v>
      </c>
      <c r="Q618" s="35" t="str">
        <f t="shared" si="49"/>
        <v>Ecart</v>
      </c>
    </row>
    <row r="619" spans="1:17" ht="15.75" hidden="1" customHeight="1" x14ac:dyDescent="0.25">
      <c r="A619" s="12">
        <f>IFERROR(VLOOKUP('Requête 052'!$A618,'Requête 052'!$A$1:$F$2000,1,FALSE),"")</f>
        <v>6208</v>
      </c>
      <c r="B619" s="5" t="str">
        <f>IFERROR(VLOOKUP('Requête 052'!$A618,'Requête 052'!$A$1:$F$2000,2,FALSE),"")</f>
        <v>CGECP ST OUEN L AUMONE UVEND</v>
      </c>
      <c r="C619" s="14">
        <f>IFERROR(VLOOKUP('Requête 052'!$A618,'Requête 052'!$A$1:$F$2000,3,FALSE),"")</f>
        <v>43815</v>
      </c>
      <c r="D619" s="5" t="str">
        <f>IFERROR(VLOOKUP('Requête 052'!$A618,'Requête 052'!$A$1:$F$2000,4,FALSE),"")</f>
        <v>DECHETS INDUSTRIELS BANALS</v>
      </c>
      <c r="E619" s="5" t="str">
        <f>IFERROR(VLOOKUP('Requête 052'!$A618,'Requête 052'!$A$1:$F$2000,5,FALSE),"")</f>
        <v>ENCOMBRANTS</v>
      </c>
      <c r="F619" s="5">
        <f>IFERROR(VLOOKUP('Requête 052'!$A618,'Requête 052'!$A$1:$F$2000,6,FALSE),"")</f>
        <v>5.8</v>
      </c>
      <c r="G619" s="15">
        <f>IFERROR(VLOOKUP(A619,'Fichier source CGECP'!$A$1:$F$1259,1,FALSE),"")</f>
        <v>6208</v>
      </c>
      <c r="H619" s="15" t="str">
        <f>IFERROR(VLOOKUP(A619,'Fichier source CGECP'!$A$1:$F$1259,2,FALSE),"")</f>
        <v>CGECP</v>
      </c>
      <c r="I619" s="46">
        <f>IFERROR(VLOOKUP(A619,'Fichier source CGECP'!$A$1:$F$1259,3,FALSE),"")</f>
        <v>43815</v>
      </c>
      <c r="J619" s="15">
        <f>IFERROR(VLOOKUP(A619,'Fichier source CGECP'!$A$1:$F$1259,4,FALSE),"")</f>
        <v>0</v>
      </c>
      <c r="K619" s="15" t="str">
        <f>IFERROR(VLOOKUP(A619,'Fichier source CGECP'!$A$1:$F$1259,5,FALSE),"")</f>
        <v>ENCOMBRANTS</v>
      </c>
      <c r="L619" s="33">
        <f>IFERROR(IF(COUNTIFS($A$3:$A618,$A619,$B$3:$B618,$B619,$C$3:$C618,$C619,$D$3:$D618,$D619,$E$3:$E618,$E619,$F$3:$F618,$F619)&gt;0,"",VLOOKUP(A619,'Fichier source CGECP'!$A$1:$F$1259,6,FALSE)),"")</f>
        <v>1.82</v>
      </c>
      <c r="M619" s="36">
        <f t="shared" si="50"/>
        <v>3.9799999999999995</v>
      </c>
      <c r="N619" s="35" t="str">
        <f t="shared" si="46"/>
        <v>Ok</v>
      </c>
      <c r="O619" s="35" t="str">
        <f t="shared" si="47"/>
        <v>Ok</v>
      </c>
      <c r="P619" s="35" t="str">
        <f t="shared" si="48"/>
        <v>Ok</v>
      </c>
      <c r="Q619" s="35" t="str">
        <f t="shared" si="49"/>
        <v>Ok</v>
      </c>
    </row>
    <row r="620" spans="1:17" ht="15.75" hidden="1" customHeight="1" x14ac:dyDescent="0.25">
      <c r="A620" s="12">
        <f>IFERROR(VLOOKUP('Requête 052'!$A619,'Requête 052'!$A$1:$F$2000,1,FALSE),"")</f>
        <v>6210</v>
      </c>
      <c r="B620" s="5" t="str">
        <f>IFERROR(VLOOKUP('Requête 052'!$A619,'Requête 052'!$A$1:$F$2000,2,FALSE),"")</f>
        <v>CGECP ST OUEN L AUMONE TDI</v>
      </c>
      <c r="C620" s="14">
        <f>IFERROR(VLOOKUP('Requête 052'!$A619,'Requête 052'!$A$1:$F$2000,3,FALSE),"")</f>
        <v>43815</v>
      </c>
      <c r="D620" s="5" t="str">
        <f>IFERROR(VLOOKUP('Requête 052'!$A619,'Requête 052'!$A$1:$F$2000,4,FALSE),"")</f>
        <v>CARTONS ET SACHES PLAST - 1.04.00</v>
      </c>
      <c r="E620" s="5" t="str">
        <f>IFERROR(VLOOKUP('Requête 052'!$A619,'Requête 052'!$A$1:$F$2000,5,FALSE),"")</f>
        <v>CARTONS</v>
      </c>
      <c r="F620" s="5">
        <f>IFERROR(VLOOKUP('Requête 052'!$A619,'Requête 052'!$A$1:$F$2000,6,FALSE),"")</f>
        <v>2.38</v>
      </c>
      <c r="G620" s="15">
        <f>IFERROR(VLOOKUP(A620,'Fichier source CGECP'!$A$1:$F$1259,1,FALSE),"")</f>
        <v>6210</v>
      </c>
      <c r="H620" s="15" t="str">
        <f>IFERROR(VLOOKUP(A620,'Fichier source CGECP'!$A$1:$F$1259,2,FALSE),"")</f>
        <v>CGECP</v>
      </c>
      <c r="I620" s="38">
        <f>IFERROR(VLOOKUP(A620,'Fichier source CGECP'!$A$1:$F$1259,3,FALSE),"")</f>
        <v>43815</v>
      </c>
      <c r="J620" s="15" t="str">
        <f>IFERROR(VLOOKUP(A620,'Fichier source CGECP'!$A$1:$F$1259,4,FALSE),"")</f>
        <v>CARTONS ET SACHES PLAST - 1.04.00</v>
      </c>
      <c r="K620" s="15" t="str">
        <f>IFERROR(VLOOKUP(A620,'Fichier source CGECP'!$A$1:$F$1259,5,FALSE),"")</f>
        <v>CARTONS ET SACHES PLAST - 1.04.00</v>
      </c>
      <c r="L620" s="33">
        <f>IFERROR(IF(COUNTIFS($A$3:$A619,$A620,$B$3:$B619,$B620,$C$3:$C619,$C620,$D$3:$D619,$D620,$E$3:$E619,$E620,$F$3:$F619,$F620)&gt;0,"",VLOOKUP(A620,'Fichier source CGECP'!$A$1:$F$1259,6,FALSE)),"")</f>
        <v>0.11</v>
      </c>
      <c r="M620" s="36">
        <f t="shared" si="50"/>
        <v>2.27</v>
      </c>
      <c r="N620" s="35" t="str">
        <f t="shared" si="46"/>
        <v>Ok</v>
      </c>
      <c r="O620" s="35" t="str">
        <f t="shared" si="47"/>
        <v>Ecart</v>
      </c>
      <c r="P620" s="35" t="str">
        <f t="shared" si="48"/>
        <v>Ok</v>
      </c>
      <c r="Q620" s="35" t="str">
        <f t="shared" si="49"/>
        <v>Ecart</v>
      </c>
    </row>
    <row r="621" spans="1:17" ht="15.75" hidden="1" customHeight="1" x14ac:dyDescent="0.25">
      <c r="A621" s="12">
        <f>IFERROR(VLOOKUP('Requête 052'!$A620,'Requête 052'!$A$1:$F$2000,1,FALSE),"")</f>
        <v>6210</v>
      </c>
      <c r="B621" s="5" t="str">
        <f>IFERROR(VLOOKUP('Requête 052'!$A620,'Requête 052'!$A$1:$F$2000,2,FALSE),"")</f>
        <v>CGECP ST OUEN L AUMONE TDI</v>
      </c>
      <c r="C621" s="14">
        <f>IFERROR(VLOOKUP('Requête 052'!$A620,'Requête 052'!$A$1:$F$2000,3,FALSE),"")</f>
        <v>43815</v>
      </c>
      <c r="D621" s="5" t="str">
        <f>IFERROR(VLOOKUP('Requête 052'!$A620,'Requête 052'!$A$1:$F$2000,4,FALSE),"")</f>
        <v>CARTONS ET SACHES PLAST - 1.04.00</v>
      </c>
      <c r="E621" s="5" t="str">
        <f>IFERROR(VLOOKUP('Requête 052'!$A620,'Requête 052'!$A$1:$F$2000,5,FALSE),"")</f>
        <v>CARTONS</v>
      </c>
      <c r="F621" s="5">
        <f>IFERROR(VLOOKUP('Requête 052'!$A620,'Requête 052'!$A$1:$F$2000,6,FALSE),"")</f>
        <v>2.38</v>
      </c>
      <c r="G621" s="15">
        <f>IFERROR(VLOOKUP(A621,'Fichier source CGECP'!$A$1:$F$1259,1,FALSE),"")</f>
        <v>6210</v>
      </c>
      <c r="H621" s="15" t="str">
        <f>IFERROR(VLOOKUP(A621,'Fichier source CGECP'!$A$1:$F$1259,2,FALSE),"")</f>
        <v>CGECP</v>
      </c>
      <c r="I621" s="38">
        <f>IFERROR(VLOOKUP(A621,'Fichier source CGECP'!$A$1:$F$1259,3,FALSE),"")</f>
        <v>43815</v>
      </c>
      <c r="J621" s="15" t="str">
        <f>IFERROR(VLOOKUP(A621,'Fichier source CGECP'!$A$1:$F$1259,4,FALSE),"")</f>
        <v>CARTONS ET SACHES PLAST - 1.04.00</v>
      </c>
      <c r="K621" s="15" t="str">
        <f>IFERROR(VLOOKUP(A621,'Fichier source CGECP'!$A$1:$F$1259,5,FALSE),"")</f>
        <v>CARTONS ET SACHES PLAST - 1.04.00</v>
      </c>
      <c r="L621" s="33" t="str">
        <f>IFERROR(IF(COUNTIFS($A$3:$A620,$A621,$B$3:$B620,$B621,$C$3:$C620,$C621,$D$3:$D620,$D621,$E$3:$E620,$E621,$F$3:$F620,$F621)&gt;0,"",VLOOKUP(A621,'Fichier source CGECP'!$A$1:$F$1259,6,FALSE)),"")</f>
        <v/>
      </c>
      <c r="M621" s="36" t="str">
        <f t="shared" si="50"/>
        <v/>
      </c>
      <c r="N621" s="35" t="str">
        <f t="shared" si="46"/>
        <v>Ok</v>
      </c>
      <c r="O621" s="35" t="str">
        <f t="shared" si="47"/>
        <v>Ecart</v>
      </c>
      <c r="P621" s="35" t="str">
        <f t="shared" si="48"/>
        <v>Ok</v>
      </c>
      <c r="Q621" s="35" t="str">
        <f t="shared" si="49"/>
        <v>Ecart</v>
      </c>
    </row>
    <row r="622" spans="1:17" ht="15.75" hidden="1" customHeight="1" x14ac:dyDescent="0.25">
      <c r="A622" s="12">
        <f>IFERROR(VLOOKUP('Requête 052'!$A621,'Requête 052'!$A$1:$F$2000,1,FALSE),"")</f>
        <v>6210</v>
      </c>
      <c r="B622" s="5" t="str">
        <f>IFERROR(VLOOKUP('Requête 052'!$A621,'Requête 052'!$A$1:$F$2000,2,FALSE),"")</f>
        <v>CGECP ST OUEN L AUMONE TDI</v>
      </c>
      <c r="C622" s="14">
        <f>IFERROR(VLOOKUP('Requête 052'!$A621,'Requête 052'!$A$1:$F$2000,3,FALSE),"")</f>
        <v>43815</v>
      </c>
      <c r="D622" s="5" t="str">
        <f>IFERROR(VLOOKUP('Requête 052'!$A621,'Requête 052'!$A$1:$F$2000,4,FALSE),"")</f>
        <v>CARTONS ET SACHES PLAST - 1.04.00</v>
      </c>
      <c r="E622" s="5" t="str">
        <f>IFERROR(VLOOKUP('Requête 052'!$A621,'Requête 052'!$A$1:$F$2000,5,FALSE),"")</f>
        <v>CARTONS</v>
      </c>
      <c r="F622" s="5">
        <f>IFERROR(VLOOKUP('Requête 052'!$A621,'Requête 052'!$A$1:$F$2000,6,FALSE),"")</f>
        <v>2.38</v>
      </c>
      <c r="G622" s="15">
        <f>IFERROR(VLOOKUP(A622,'Fichier source CGECP'!$A$1:$F$1259,1,FALSE),"")</f>
        <v>6210</v>
      </c>
      <c r="H622" s="15" t="str">
        <f>IFERROR(VLOOKUP(A622,'Fichier source CGECP'!$A$1:$F$1259,2,FALSE),"")</f>
        <v>CGECP</v>
      </c>
      <c r="I622" s="38">
        <f>IFERROR(VLOOKUP(A622,'Fichier source CGECP'!$A$1:$F$1259,3,FALSE),"")</f>
        <v>43815</v>
      </c>
      <c r="J622" s="15" t="str">
        <f>IFERROR(VLOOKUP(A622,'Fichier source CGECP'!$A$1:$F$1259,4,FALSE),"")</f>
        <v>CARTONS ET SACHES PLAST - 1.04.00</v>
      </c>
      <c r="K622" s="15" t="str">
        <f>IFERROR(VLOOKUP(A622,'Fichier source CGECP'!$A$1:$F$1259,5,FALSE),"")</f>
        <v>CARTONS ET SACHES PLAST - 1.04.00</v>
      </c>
      <c r="L622" s="33" t="str">
        <f>IFERROR(IF(COUNTIFS($A$3:$A621,$A622,$B$3:$B621,$B622,$C$3:$C621,$C622,$D$3:$D621,$D622,$E$3:$E621,$E622,$F$3:$F621,$F622)&gt;0,"",VLOOKUP(A622,'Fichier source CGECP'!$A$1:$F$1259,6,FALSE)),"")</f>
        <v/>
      </c>
      <c r="M622" s="36" t="str">
        <f t="shared" si="50"/>
        <v/>
      </c>
      <c r="N622" s="35" t="str">
        <f t="shared" si="46"/>
        <v>Ok</v>
      </c>
      <c r="O622" s="35" t="str">
        <f t="shared" si="47"/>
        <v>Ecart</v>
      </c>
      <c r="P622" s="35" t="str">
        <f t="shared" si="48"/>
        <v>Ok</v>
      </c>
      <c r="Q622" s="35" t="str">
        <f t="shared" si="49"/>
        <v>Ecart</v>
      </c>
    </row>
    <row r="623" spans="1:17" ht="15.75" hidden="1" customHeight="1" x14ac:dyDescent="0.25">
      <c r="A623" s="12">
        <f>IFERROR(VLOOKUP('Requête 052'!$A622,'Requête 052'!$A$1:$F$2000,1,FALSE),"")</f>
        <v>6212</v>
      </c>
      <c r="B623" s="5" t="str">
        <f>IFERROR(VLOOKUP('Requête 052'!$A622,'Requête 052'!$A$1:$F$2000,2,FALSE),"")</f>
        <v>CGECP ST OUEN L AUMONE TDI</v>
      </c>
      <c r="C623" s="14">
        <f>IFERROR(VLOOKUP('Requête 052'!$A622,'Requête 052'!$A$1:$F$2000,3,FALSE),"")</f>
        <v>43815</v>
      </c>
      <c r="D623" s="5" t="str">
        <f>IFERROR(VLOOKUP('Requête 052'!$A622,'Requête 052'!$A$1:$F$2000,4,FALSE),"")</f>
        <v>ENCOMBRANTS</v>
      </c>
      <c r="E623" s="5" t="str">
        <f>IFERROR(VLOOKUP('Requête 052'!$A622,'Requête 052'!$A$1:$F$2000,5,FALSE),"")</f>
        <v>ENCOMBRANTS</v>
      </c>
      <c r="F623" s="5">
        <f>IFERROR(VLOOKUP('Requête 052'!$A622,'Requête 052'!$A$1:$F$2000,6,FALSE),"")</f>
        <v>3.02</v>
      </c>
      <c r="G623" s="15" t="str">
        <f>IFERROR(VLOOKUP(A623,'Fichier source CGECP'!$A$1:$F$1259,1,FALSE),"")</f>
        <v/>
      </c>
      <c r="H623" s="15" t="str">
        <f>IFERROR(VLOOKUP(A623,'Fichier source CGECP'!$A$1:$F$1259,2,FALSE),"")</f>
        <v/>
      </c>
      <c r="I623" s="38" t="str">
        <f>IFERROR(VLOOKUP(A623,'Fichier source CGECP'!$A$1:$F$1259,3,FALSE),"")</f>
        <v/>
      </c>
      <c r="J623" s="15" t="str">
        <f>IFERROR(VLOOKUP(A623,'Fichier source CGECP'!$A$1:$F$1259,4,FALSE),"")</f>
        <v/>
      </c>
      <c r="K623" s="15" t="str">
        <f>IFERROR(VLOOKUP(A623,'Fichier source CGECP'!$A$1:$F$1259,5,FALSE),"")</f>
        <v/>
      </c>
      <c r="L623" s="33" t="str">
        <f>IFERROR(IF(COUNTIFS($A$3:$A622,$A623,$B$3:$B622,$B623,$C$3:$C622,$C623,$D$3:$D622,$D623,$E$3:$E622,$E623,$F$3:$F622,$F623)&gt;0,"",VLOOKUP(A623,'Fichier source CGECP'!$A$1:$F$1259,6,FALSE)),"")</f>
        <v/>
      </c>
      <c r="M623" s="36" t="str">
        <f t="shared" si="50"/>
        <v/>
      </c>
      <c r="N623" s="35" t="str">
        <f t="shared" si="46"/>
        <v>Ok</v>
      </c>
      <c r="O623" s="35" t="str">
        <f t="shared" si="47"/>
        <v>Ecart</v>
      </c>
      <c r="P623" s="35" t="str">
        <f t="shared" si="48"/>
        <v>Ok</v>
      </c>
      <c r="Q623" s="35" t="str">
        <f t="shared" si="49"/>
        <v>Ecart</v>
      </c>
    </row>
    <row r="624" spans="1:17" ht="15.75" hidden="1" customHeight="1" x14ac:dyDescent="0.25">
      <c r="A624" s="12">
        <f>IFERROR(VLOOKUP('Requête 052'!$A623,'Requête 052'!$A$1:$F$2000,1,FALSE),"")</f>
        <v>6217</v>
      </c>
      <c r="B624" s="5" t="str">
        <f>IFERROR(VLOOKUP('Requête 052'!$A623,'Requête 052'!$A$1:$F$2000,2,FALSE),"")</f>
        <v>CGECP ST OUEN L AUMONE UVEND</v>
      </c>
      <c r="C624" s="14">
        <f>IFERROR(VLOOKUP('Requête 052'!$A623,'Requête 052'!$A$1:$F$2000,3,FALSE),"")</f>
        <v>43815</v>
      </c>
      <c r="D624" s="5" t="str">
        <f>IFERROR(VLOOKUP('Requête 052'!$A623,'Requête 052'!$A$1:$F$2000,4,FALSE),"")</f>
        <v>ORDURES MENAGERES</v>
      </c>
      <c r="E624" s="5" t="str">
        <f>IFERROR(VLOOKUP('Requête 052'!$A623,'Requête 052'!$A$1:$F$2000,5,FALSE),"")</f>
        <v>ORDURES MENAGERES</v>
      </c>
      <c r="F624" s="5">
        <f>IFERROR(VLOOKUP('Requête 052'!$A623,'Requête 052'!$A$1:$F$2000,6,FALSE),"")</f>
        <v>2.98</v>
      </c>
      <c r="G624" s="15">
        <f>IFERROR(VLOOKUP(A624,'Fichier source CGECP'!$A$1:$F$1259,1,FALSE),"")</f>
        <v>6217</v>
      </c>
      <c r="H624" s="15" t="str">
        <f>IFERROR(VLOOKUP(A624,'Fichier source CGECP'!$A$1:$F$1259,2,FALSE),"")</f>
        <v>CGECP</v>
      </c>
      <c r="I624" s="38">
        <f>IFERROR(VLOOKUP(A624,'Fichier source CGECP'!$A$1:$F$1259,3,FALSE),"")</f>
        <v>43815</v>
      </c>
      <c r="J624" s="15">
        <f>IFERROR(VLOOKUP(A624,'Fichier source CGECP'!$A$1:$F$1259,4,FALSE),"")</f>
        <v>0</v>
      </c>
      <c r="K624" s="15" t="str">
        <f>IFERROR(VLOOKUP(A624,'Fichier source CGECP'!$A$1:$F$1259,5,FALSE),"")</f>
        <v>ORDURES MENAGERES</v>
      </c>
      <c r="L624" s="33">
        <f>IFERROR(IF(COUNTIFS($A$3:$A623,$A624,$B$3:$B623,$B624,$C$3:$C623,$C624,$D$3:$D623,$D624,$E$3:$E623,$E624,$F$3:$F623,$F624)&gt;0,"",VLOOKUP(A624,'Fichier source CGECP'!$A$1:$F$1259,6,FALSE)),"")</f>
        <v>3.58</v>
      </c>
      <c r="M624" s="36">
        <f t="shared" si="50"/>
        <v>-0.60000000000000009</v>
      </c>
      <c r="N624" s="35" t="str">
        <f t="shared" si="46"/>
        <v>Ok</v>
      </c>
      <c r="O624" s="35" t="str">
        <f t="shared" si="47"/>
        <v>Ok</v>
      </c>
      <c r="P624" s="35" t="str">
        <f t="shared" si="48"/>
        <v>Ecart</v>
      </c>
      <c r="Q624" s="35" t="str">
        <f t="shared" si="49"/>
        <v>Ecart</v>
      </c>
    </row>
    <row r="625" spans="1:17" ht="15.75" hidden="1" customHeight="1" x14ac:dyDescent="0.25">
      <c r="A625" s="12">
        <f>IFERROR(VLOOKUP('Requête 052'!$A624,'Requête 052'!$A$1:$F$2000,1,FALSE),"")</f>
        <v>6218</v>
      </c>
      <c r="B625" s="5" t="str">
        <f>IFERROR(VLOOKUP('Requête 052'!$A624,'Requête 052'!$A$1:$F$2000,2,FALSE),"")</f>
        <v>CGECP ST OUEN L AUMONE TDI</v>
      </c>
      <c r="C625" s="14">
        <f>IFERROR(VLOOKUP('Requête 052'!$A624,'Requête 052'!$A$1:$F$2000,3,FALSE),"")</f>
        <v>43815</v>
      </c>
      <c r="D625" s="5" t="str">
        <f>IFERROR(VLOOKUP('Requête 052'!$A624,'Requête 052'!$A$1:$F$2000,4,FALSE),"")</f>
        <v>CARTONS</v>
      </c>
      <c r="E625" s="5" t="str">
        <f>IFERROR(VLOOKUP('Requête 052'!$A624,'Requête 052'!$A$1:$F$2000,5,FALSE),"")</f>
        <v>CARTONS</v>
      </c>
      <c r="F625" s="5">
        <f>IFERROR(VLOOKUP('Requête 052'!$A624,'Requête 052'!$A$1:$F$2000,6,FALSE),"")</f>
        <v>8.4600000000000009</v>
      </c>
      <c r="G625" s="15">
        <f>IFERROR(VLOOKUP(A625,'Fichier source CGECP'!$A$1:$F$1259,1,FALSE),"")</f>
        <v>6218</v>
      </c>
      <c r="H625" s="15" t="str">
        <f>IFERROR(VLOOKUP(A625,'Fichier source CGECP'!$A$1:$F$1259,2,FALSE),"")</f>
        <v>CGECP</v>
      </c>
      <c r="I625" s="46">
        <f>IFERROR(VLOOKUP(A625,'Fichier source CGECP'!$A$1:$F$1259,3,FALSE),"")</f>
        <v>43815</v>
      </c>
      <c r="J625" s="15">
        <f>IFERROR(VLOOKUP(A625,'Fichier source CGECP'!$A$1:$F$1259,4,FALSE),"")</f>
        <v>0</v>
      </c>
      <c r="K625" s="15" t="str">
        <f>IFERROR(VLOOKUP(A625,'Fichier source CGECP'!$A$1:$F$1259,5,FALSE),"")</f>
        <v>CARTONS</v>
      </c>
      <c r="L625" s="33">
        <f>IFERROR(IF(COUNTIFS($A$3:$A624,$A625,$B$3:$B624,$B625,$C$3:$C624,$C625,$D$3:$D624,$D625,$E$3:$E624,$E625,$F$3:$F624,$F625)&gt;0,"",VLOOKUP(A625,'Fichier source CGECP'!$A$1:$F$1259,6,FALSE)),"")</f>
        <v>0.24</v>
      </c>
      <c r="M625" s="36">
        <f t="shared" si="50"/>
        <v>8.2200000000000006</v>
      </c>
      <c r="N625" s="35" t="str">
        <f t="shared" si="46"/>
        <v>Ok</v>
      </c>
      <c r="O625" s="35" t="str">
        <f t="shared" si="47"/>
        <v>Ok</v>
      </c>
      <c r="P625" s="35" t="str">
        <f t="shared" si="48"/>
        <v>Ok</v>
      </c>
      <c r="Q625" s="35" t="str">
        <f t="shared" si="49"/>
        <v>Ok</v>
      </c>
    </row>
    <row r="626" spans="1:17" ht="15.75" hidden="1" customHeight="1" x14ac:dyDescent="0.25">
      <c r="A626" s="12">
        <f>IFERROR(VLOOKUP('Requête 052'!$A625,'Requête 052'!$A$1:$F$2000,1,FALSE),"")</f>
        <v>6230</v>
      </c>
      <c r="B626" s="5" t="str">
        <f>IFERROR(VLOOKUP('Requête 052'!$A625,'Requête 052'!$A$1:$F$2000,2,FALSE),"")</f>
        <v>CGECP ST OUEN L AUMONE UVEND</v>
      </c>
      <c r="C626" s="14">
        <f>IFERROR(VLOOKUP('Requête 052'!$A625,'Requête 052'!$A$1:$F$2000,3,FALSE),"")</f>
        <v>43815</v>
      </c>
      <c r="D626" s="5" t="str">
        <f>IFERROR(VLOOKUP('Requête 052'!$A625,'Requête 052'!$A$1:$F$2000,4,FALSE),"")</f>
        <v>DECHET A INCINERER</v>
      </c>
      <c r="E626" s="5" t="str">
        <f>IFERROR(VLOOKUP('Requête 052'!$A625,'Requête 052'!$A$1:$F$2000,5,FALSE),"")</f>
        <v>DECHET A INCINERER</v>
      </c>
      <c r="F626" s="5">
        <f>IFERROR(VLOOKUP('Requête 052'!$A625,'Requête 052'!$A$1:$F$2000,6,FALSE),"")</f>
        <v>2.097</v>
      </c>
      <c r="G626" s="15">
        <f>IFERROR(VLOOKUP(A626,'Fichier source CGECP'!$A$1:$F$1259,1,FALSE),"")</f>
        <v>6230</v>
      </c>
      <c r="H626" s="15" t="str">
        <f>IFERROR(VLOOKUP(A626,'Fichier source CGECP'!$A$1:$F$1259,2,FALSE),"")</f>
        <v>CGECP</v>
      </c>
      <c r="I626" s="38">
        <f>IFERROR(VLOOKUP(A626,'Fichier source CGECP'!$A$1:$F$1259,3,FALSE),"")</f>
        <v>43815</v>
      </c>
      <c r="J626" s="15" t="str">
        <f>IFERROR(VLOOKUP(A626,'Fichier source CGECP'!$A$1:$F$1259,4,FALSE),"")</f>
        <v>CARTONS ET SACHES PLAST - 1.04.00</v>
      </c>
      <c r="K626" s="15" t="str">
        <f>IFERROR(VLOOKUP(A626,'Fichier source CGECP'!$A$1:$F$1259,5,FALSE),"")</f>
        <v>CARTONS ET SACHES PLAST - 1.04.00</v>
      </c>
      <c r="L626" s="33">
        <f>IFERROR(IF(COUNTIFS($A$3:$A625,$A626,$B$3:$B625,$B626,$C$3:$C625,$C626,$D$3:$D625,$D626,$E$3:$E625,$E626,$F$3:$F625,$F626)&gt;0,"",VLOOKUP(A626,'Fichier source CGECP'!$A$1:$F$1259,6,FALSE)),"")</f>
        <v>2.8969999999999998</v>
      </c>
      <c r="M626" s="36">
        <f t="shared" si="50"/>
        <v>-0.79999999999999982</v>
      </c>
      <c r="N626" s="35" t="str">
        <f t="shared" si="46"/>
        <v>Ok</v>
      </c>
      <c r="O626" s="35" t="str">
        <f t="shared" si="47"/>
        <v>Ecart</v>
      </c>
      <c r="P626" s="35" t="str">
        <f t="shared" si="48"/>
        <v>Ecart</v>
      </c>
      <c r="Q626" s="35" t="str">
        <f t="shared" si="49"/>
        <v>Ecart</v>
      </c>
    </row>
    <row r="627" spans="1:17" ht="15.75" hidden="1" customHeight="1" x14ac:dyDescent="0.25">
      <c r="A627" s="12">
        <f>IFERROR(VLOOKUP('Requête 052'!$A626,'Requête 052'!$A$1:$F$2000,1,FALSE),"")</f>
        <v>6236</v>
      </c>
      <c r="B627" s="5" t="str">
        <f>IFERROR(VLOOKUP('Requête 052'!$A626,'Requête 052'!$A$1:$F$2000,2,FALSE),"")</f>
        <v>CGECP ST OUEN L AUMONE TDI</v>
      </c>
      <c r="C627" s="14">
        <f>IFERROR(VLOOKUP('Requête 052'!$A626,'Requête 052'!$A$1:$F$2000,3,FALSE),"")</f>
        <v>43815</v>
      </c>
      <c r="D627" s="5" t="str">
        <f>IFERROR(VLOOKUP('Requête 052'!$A626,'Requête 052'!$A$1:$F$2000,4,FALSE),"")</f>
        <v>CARTONS DE DECHETTERIE - 1.04.00</v>
      </c>
      <c r="E627" s="5" t="str">
        <f>IFERROR(VLOOKUP('Requête 052'!$A626,'Requête 052'!$A$1:$F$2000,5,FALSE),"")</f>
        <v>ENCOMBRANTS</v>
      </c>
      <c r="F627" s="5">
        <f>IFERROR(VLOOKUP('Requête 052'!$A626,'Requête 052'!$A$1:$F$2000,6,FALSE),"")</f>
        <v>3.58</v>
      </c>
      <c r="G627" s="15" t="str">
        <f>IFERROR(VLOOKUP(A627,'Fichier source CGECP'!$A$1:$F$1259,1,FALSE),"")</f>
        <v/>
      </c>
      <c r="H627" s="15" t="str">
        <f>IFERROR(VLOOKUP(A627,'Fichier source CGECP'!$A$1:$F$1259,2,FALSE),"")</f>
        <v/>
      </c>
      <c r="I627" s="38" t="str">
        <f>IFERROR(VLOOKUP(A627,'Fichier source CGECP'!$A$1:$F$1259,3,FALSE),"")</f>
        <v/>
      </c>
      <c r="J627" s="15" t="str">
        <f>IFERROR(VLOOKUP(A627,'Fichier source CGECP'!$A$1:$F$1259,4,FALSE),"")</f>
        <v/>
      </c>
      <c r="K627" s="15" t="str">
        <f>IFERROR(VLOOKUP(A627,'Fichier source CGECP'!$A$1:$F$1259,5,FALSE),"")</f>
        <v/>
      </c>
      <c r="L627" s="33" t="str">
        <f>IFERROR(IF(COUNTIFS($A$3:$A626,$A627,$B$3:$B626,$B627,$C$3:$C626,$C627,$D$3:$D626,$D627,$E$3:$E626,$E627,$F$3:$F626,$F627)&gt;0,"",VLOOKUP(A627,'Fichier source CGECP'!$A$1:$F$1259,6,FALSE)),"")</f>
        <v/>
      </c>
      <c r="M627" s="36" t="str">
        <f t="shared" si="50"/>
        <v/>
      </c>
      <c r="N627" s="35" t="str">
        <f t="shared" si="46"/>
        <v>Ok</v>
      </c>
      <c r="O627" s="35" t="str">
        <f t="shared" si="47"/>
        <v>Ecart</v>
      </c>
      <c r="P627" s="35" t="str">
        <f t="shared" si="48"/>
        <v>Ok</v>
      </c>
      <c r="Q627" s="35" t="str">
        <f t="shared" si="49"/>
        <v>Ecart</v>
      </c>
    </row>
    <row r="628" spans="1:17" ht="15.75" hidden="1" customHeight="1" x14ac:dyDescent="0.25">
      <c r="A628" s="12">
        <f>IFERROR(VLOOKUP('Requête 052'!$A627,'Requête 052'!$A$1:$F$2000,1,FALSE),"")</f>
        <v>6241</v>
      </c>
      <c r="B628" s="5" t="str">
        <f>IFERROR(VLOOKUP('Requête 052'!$A627,'Requête 052'!$A$1:$F$2000,2,FALSE),"")</f>
        <v>CGECP ST OUEN L AUMONE TDI</v>
      </c>
      <c r="C628" s="14">
        <f>IFERROR(VLOOKUP('Requête 052'!$A627,'Requête 052'!$A$1:$F$2000,3,FALSE),"")</f>
        <v>43815</v>
      </c>
      <c r="D628" s="5" t="str">
        <f>IFERROR(VLOOKUP('Requête 052'!$A627,'Requête 052'!$A$1:$F$2000,4,FALSE),"")</f>
        <v>GROS DE MAGASIN - 1.02.00</v>
      </c>
      <c r="E628" s="5" t="str">
        <f>IFERROR(VLOOKUP('Requête 052'!$A627,'Requête 052'!$A$1:$F$2000,5,FALSE),"")</f>
        <v>GROS DE MAGASIN - 1.02.00</v>
      </c>
      <c r="F628" s="5">
        <f>IFERROR(VLOOKUP('Requête 052'!$A627,'Requête 052'!$A$1:$F$2000,6,FALSE),"")</f>
        <v>9.84</v>
      </c>
      <c r="G628" s="15">
        <f>IFERROR(VLOOKUP(A628,'Fichier source CGECP'!$A$1:$F$1259,1,FALSE),"")</f>
        <v>6241</v>
      </c>
      <c r="H628" s="15" t="str">
        <f>IFERROR(VLOOKUP(A628,'Fichier source CGECP'!$A$1:$F$1259,2,FALSE),"")</f>
        <v>CGECP</v>
      </c>
      <c r="I628" s="38">
        <f>IFERROR(VLOOKUP(A628,'Fichier source CGECP'!$A$1:$F$1259,3,FALSE),"")</f>
        <v>43815</v>
      </c>
      <c r="J628" s="15" t="str">
        <f>IFERROR(VLOOKUP(A628,'Fichier source CGECP'!$A$1:$F$1259,4,FALSE),"")</f>
        <v>ONDULES RECUPERES - 1.05.00</v>
      </c>
      <c r="K628" s="15" t="str">
        <f>IFERROR(VLOOKUP(A628,'Fichier source CGECP'!$A$1:$F$1259,5,FALSE),"")</f>
        <v>ONDULES RECUPERES - 1.05.00</v>
      </c>
      <c r="L628" s="33">
        <f>IFERROR(IF(COUNTIFS($A$3:$A627,$A628,$B$3:$B627,$B628,$C$3:$C627,$C628,$D$3:$D627,$D628,$E$3:$E627,$E628,$F$3:$F627,$F628)&gt;0,"",VLOOKUP(A628,'Fichier source CGECP'!$A$1:$F$1259,6,FALSE)),"")</f>
        <v>0.26</v>
      </c>
      <c r="M628" s="36">
        <f t="shared" si="50"/>
        <v>9.58</v>
      </c>
      <c r="N628" s="35" t="str">
        <f t="shared" si="46"/>
        <v>Ok</v>
      </c>
      <c r="O628" s="35" t="str">
        <f t="shared" si="47"/>
        <v>Ecart</v>
      </c>
      <c r="P628" s="35" t="str">
        <f t="shared" si="48"/>
        <v>Ok</v>
      </c>
      <c r="Q628" s="35" t="str">
        <f t="shared" si="49"/>
        <v>Ecart</v>
      </c>
    </row>
    <row r="629" spans="1:17" ht="15.75" hidden="1" customHeight="1" x14ac:dyDescent="0.25">
      <c r="A629" s="12">
        <f>IFERROR(VLOOKUP('Requête 052'!$A628,'Requête 052'!$A$1:$F$2000,1,FALSE),"")</f>
        <v>6246</v>
      </c>
      <c r="B629" s="5" t="str">
        <f>IFERROR(VLOOKUP('Requête 052'!$A628,'Requête 052'!$A$1:$F$2000,2,FALSE),"")</f>
        <v>CGECP ST OUEN L AUMONE TDI</v>
      </c>
      <c r="C629" s="14">
        <f>IFERROR(VLOOKUP('Requête 052'!$A628,'Requête 052'!$A$1:$F$2000,3,FALSE),"")</f>
        <v>43815</v>
      </c>
      <c r="D629" s="5" t="str">
        <f>IFERROR(VLOOKUP('Requête 052'!$A628,'Requête 052'!$A$1:$F$2000,4,FALSE),"")</f>
        <v>MATIERE VALO EN MELANGE</v>
      </c>
      <c r="E629" s="5" t="str">
        <f>IFERROR(VLOOKUP('Requête 052'!$A628,'Requête 052'!$A$1:$F$2000,5,FALSE),"")</f>
        <v>DECHETS INDUSTRIELS BANALS</v>
      </c>
      <c r="F629" s="5">
        <f>IFERROR(VLOOKUP('Requête 052'!$A628,'Requête 052'!$A$1:$F$2000,6,FALSE),"")</f>
        <v>5.6</v>
      </c>
      <c r="G629" s="15">
        <f>IFERROR(VLOOKUP(A629,'Fichier source CGECP'!$A$1:$F$1259,1,FALSE),"")</f>
        <v>6246</v>
      </c>
      <c r="H629" s="15" t="str">
        <f>IFERROR(VLOOKUP(A629,'Fichier source CGECP'!$A$1:$F$1259,2,FALSE),"")</f>
        <v>CGECP</v>
      </c>
      <c r="I629" s="38">
        <f>IFERROR(VLOOKUP(A629,'Fichier source CGECP'!$A$1:$F$1259,3,FALSE),"")</f>
        <v>43815</v>
      </c>
      <c r="J629" s="15" t="str">
        <f>IFERROR(VLOOKUP(A629,'Fichier source CGECP'!$A$1:$F$1259,4,FALSE),"")</f>
        <v>MATIERE VALO EN MELANGE</v>
      </c>
      <c r="K629" s="15" t="str">
        <f>IFERROR(VLOOKUP(A629,'Fichier source CGECP'!$A$1:$F$1259,5,FALSE),"")</f>
        <v>MATIERE VALO EN MELANGE</v>
      </c>
      <c r="L629" s="33">
        <f>IFERROR(IF(COUNTIFS($A$3:$A628,$A629,$B$3:$B628,$B629,$C$3:$C628,$C629,$D$3:$D628,$D629,$E$3:$E628,$E629,$F$3:$F628,$F629)&gt;0,"",VLOOKUP(A629,'Fichier source CGECP'!$A$1:$F$1259,6,FALSE)),"")</f>
        <v>2.84</v>
      </c>
      <c r="M629" s="36">
        <f t="shared" si="50"/>
        <v>2.76</v>
      </c>
      <c r="N629" s="35" t="str">
        <f t="shared" si="46"/>
        <v>Ok</v>
      </c>
      <c r="O629" s="35" t="str">
        <f t="shared" si="47"/>
        <v>Ecart</v>
      </c>
      <c r="P629" s="35" t="str">
        <f t="shared" si="48"/>
        <v>Ok</v>
      </c>
      <c r="Q629" s="35" t="str">
        <f t="shared" si="49"/>
        <v>Ecart</v>
      </c>
    </row>
    <row r="630" spans="1:17" ht="15.75" hidden="1" customHeight="1" x14ac:dyDescent="0.25">
      <c r="A630" s="12">
        <f>IFERROR(VLOOKUP('Requête 052'!$A629,'Requête 052'!$A$1:$F$2000,1,FALSE),"")</f>
        <v>6253</v>
      </c>
      <c r="B630" s="5" t="str">
        <f>IFERROR(VLOOKUP('Requête 052'!$A629,'Requête 052'!$A$1:$F$2000,2,FALSE),"")</f>
        <v>CGECP ST OUEN L AUMONE TDI</v>
      </c>
      <c r="C630" s="14">
        <f>IFERROR(VLOOKUP('Requête 052'!$A629,'Requête 052'!$A$1:$F$2000,3,FALSE),"")</f>
        <v>43815</v>
      </c>
      <c r="D630" s="5" t="str">
        <f>IFERROR(VLOOKUP('Requête 052'!$A629,'Requête 052'!$A$1:$F$2000,4,FALSE),"")</f>
        <v>CARTONS</v>
      </c>
      <c r="E630" s="5" t="str">
        <f>IFERROR(VLOOKUP('Requête 052'!$A629,'Requête 052'!$A$1:$F$2000,5,FALSE),"")</f>
        <v>REFUS DE TRI TPCPR</v>
      </c>
      <c r="F630" s="5">
        <f>IFERROR(VLOOKUP('Requête 052'!$A629,'Requête 052'!$A$1:$F$2000,6,FALSE),"")</f>
        <v>0.85799999999999998</v>
      </c>
      <c r="G630" s="15">
        <f>IFERROR(VLOOKUP(A630,'Fichier source CGECP'!$A$1:$F$1259,1,FALSE),"")</f>
        <v>6253</v>
      </c>
      <c r="H630" s="15" t="str">
        <f>IFERROR(VLOOKUP(A630,'Fichier source CGECP'!$A$1:$F$1259,2,FALSE),"")</f>
        <v>CGECP</v>
      </c>
      <c r="I630" s="38">
        <f>IFERROR(VLOOKUP(A630,'Fichier source CGECP'!$A$1:$F$1259,3,FALSE),"")</f>
        <v>43815</v>
      </c>
      <c r="J630" s="15" t="str">
        <f>IFERROR(VLOOKUP(A630,'Fichier source CGECP'!$A$1:$F$1259,4,FALSE),"")</f>
        <v>CARTONS</v>
      </c>
      <c r="K630" s="15" t="str">
        <f>IFERROR(VLOOKUP(A630,'Fichier source CGECP'!$A$1:$F$1259,5,FALSE),"")</f>
        <v>CARTONS</v>
      </c>
      <c r="L630" s="33">
        <f>IFERROR(IF(COUNTIFS($A$3:$A629,$A630,$B$3:$B629,$B630,$C$3:$C629,$C630,$D$3:$D629,$D630,$E$3:$E629,$E630,$F$3:$F629,$F630)&gt;0,"",VLOOKUP(A630,'Fichier source CGECP'!$A$1:$F$1259,6,FALSE)),"")</f>
        <v>1.32</v>
      </c>
      <c r="M630" s="36">
        <f t="shared" si="50"/>
        <v>-0.46200000000000008</v>
      </c>
      <c r="N630" s="35" t="str">
        <f t="shared" si="46"/>
        <v>Ok</v>
      </c>
      <c r="O630" s="35" t="str">
        <f t="shared" si="47"/>
        <v>Ecart</v>
      </c>
      <c r="P630" s="35" t="str">
        <f t="shared" si="48"/>
        <v>Ecart</v>
      </c>
      <c r="Q630" s="35" t="str">
        <f t="shared" si="49"/>
        <v>Ecart</v>
      </c>
    </row>
    <row r="631" spans="1:17" ht="15.75" hidden="1" customHeight="1" x14ac:dyDescent="0.25">
      <c r="A631" s="12">
        <f>IFERROR(VLOOKUP('Requête 052'!$A630,'Requête 052'!$A$1:$F$2000,1,FALSE),"")</f>
        <v>6267</v>
      </c>
      <c r="B631" s="5" t="str">
        <f>IFERROR(VLOOKUP('Requête 052'!$A630,'Requête 052'!$A$1:$F$2000,2,FALSE),"")</f>
        <v>CGECP ST OUEN L AUMONE UVEND</v>
      </c>
      <c r="C631" s="14">
        <f>IFERROR(VLOOKUP('Requête 052'!$A630,'Requête 052'!$A$1:$F$2000,3,FALSE),"")</f>
        <v>43815</v>
      </c>
      <c r="D631" s="5" t="str">
        <f>IFERROR(VLOOKUP('Requête 052'!$A630,'Requête 052'!$A$1:$F$2000,4,FALSE),"")</f>
        <v>REFUS DE TRI</v>
      </c>
      <c r="E631" s="5" t="str">
        <f>IFERROR(VLOOKUP('Requête 052'!$A630,'Requête 052'!$A$1:$F$2000,5,FALSE),"")</f>
        <v>REFUS DE TRI</v>
      </c>
      <c r="F631" s="5">
        <f>IFERROR(VLOOKUP('Requête 052'!$A630,'Requête 052'!$A$1:$F$2000,6,FALSE),"")</f>
        <v>2.72</v>
      </c>
      <c r="G631" s="15" t="str">
        <f>IFERROR(VLOOKUP(A631,'Fichier source CGECP'!$A$1:$F$1259,1,FALSE),"")</f>
        <v/>
      </c>
      <c r="H631" s="15" t="str">
        <f>IFERROR(VLOOKUP(A631,'Fichier source CGECP'!$A$1:$F$1259,2,FALSE),"")</f>
        <v/>
      </c>
      <c r="I631" s="38" t="str">
        <f>IFERROR(VLOOKUP(A631,'Fichier source CGECP'!$A$1:$F$1259,3,FALSE),"")</f>
        <v/>
      </c>
      <c r="J631" s="15" t="str">
        <f>IFERROR(VLOOKUP(A631,'Fichier source CGECP'!$A$1:$F$1259,4,FALSE),"")</f>
        <v/>
      </c>
      <c r="K631" s="15" t="str">
        <f>IFERROR(VLOOKUP(A631,'Fichier source CGECP'!$A$1:$F$1259,5,FALSE),"")</f>
        <v/>
      </c>
      <c r="L631" s="33" t="str">
        <f>IFERROR(IF(COUNTIFS($A$3:$A630,$A631,$B$3:$B630,$B631,$C$3:$C630,$C631,$D$3:$D630,$D631,$E$3:$E630,$E631,$F$3:$F630,$F631)&gt;0,"",VLOOKUP(A631,'Fichier source CGECP'!$A$1:$F$1259,6,FALSE)),"")</f>
        <v/>
      </c>
      <c r="M631" s="36" t="str">
        <f t="shared" si="50"/>
        <v/>
      </c>
      <c r="N631" s="35" t="str">
        <f t="shared" si="46"/>
        <v>Ok</v>
      </c>
      <c r="O631" s="35" t="str">
        <f t="shared" si="47"/>
        <v>Ecart</v>
      </c>
      <c r="P631" s="35" t="str">
        <f t="shared" si="48"/>
        <v>Ok</v>
      </c>
      <c r="Q631" s="35" t="str">
        <f t="shared" si="49"/>
        <v>Ecart</v>
      </c>
    </row>
    <row r="632" spans="1:17" ht="15.75" hidden="1" customHeight="1" x14ac:dyDescent="0.25">
      <c r="A632" s="12">
        <f>IFERROR(VLOOKUP('Requête 052'!$A631,'Requête 052'!$A$1:$F$2000,1,FALSE),"")</f>
        <v>6271</v>
      </c>
      <c r="B632" s="5" t="str">
        <f>IFERROR(VLOOKUP('Requête 052'!$A631,'Requête 052'!$A$1:$F$2000,2,FALSE),"")</f>
        <v>CGECP ST OUEN L AUMONE UVEND</v>
      </c>
      <c r="C632" s="14">
        <f>IFERROR(VLOOKUP('Requête 052'!$A631,'Requête 052'!$A$1:$F$2000,3,FALSE),"")</f>
        <v>43815</v>
      </c>
      <c r="D632" s="5" t="str">
        <f>IFERROR(VLOOKUP('Requête 052'!$A631,'Requête 052'!$A$1:$F$2000,4,FALSE),"")</f>
        <v>DECHET A INCINERER TRI</v>
      </c>
      <c r="E632" s="5" t="str">
        <f>IFERROR(VLOOKUP('Requête 052'!$A631,'Requête 052'!$A$1:$F$2000,5,FALSE),"")</f>
        <v>DECHET A INCINERER TRI</v>
      </c>
      <c r="F632" s="5">
        <f>IFERROR(VLOOKUP('Requête 052'!$A631,'Requête 052'!$A$1:$F$2000,6,FALSE),"")</f>
        <v>2.5630000000000002</v>
      </c>
      <c r="G632" s="15">
        <f>IFERROR(VLOOKUP(A632,'Fichier source CGECP'!$A$1:$F$1259,1,FALSE),"")</f>
        <v>6271</v>
      </c>
      <c r="H632" s="15" t="str">
        <f>IFERROR(VLOOKUP(A632,'Fichier source CGECP'!$A$1:$F$1259,2,FALSE),"")</f>
        <v>CGECP</v>
      </c>
      <c r="I632" s="38">
        <f>IFERROR(VLOOKUP(A632,'Fichier source CGECP'!$A$1:$F$1259,3,FALSE),"")</f>
        <v>43815</v>
      </c>
      <c r="J632" s="15" t="str">
        <f>IFERROR(VLOOKUP(A632,'Fichier source CGECP'!$A$1:$F$1259,4,FALSE),"")</f>
        <v>CARTONS</v>
      </c>
      <c r="K632" s="15" t="str">
        <f>IFERROR(VLOOKUP(A632,'Fichier source CGECP'!$A$1:$F$1259,5,FALSE),"")</f>
        <v>CARTONS</v>
      </c>
      <c r="L632" s="33">
        <f>IFERROR(IF(COUNTIFS($A$3:$A631,$A632,$B$3:$B631,$B632,$C$3:$C631,$C632,$D$3:$D631,$D632,$E$3:$E631,$E632,$F$3:$F631,$F632)&gt;0,"",VLOOKUP(A632,'Fichier source CGECP'!$A$1:$F$1259,6,FALSE)),"")</f>
        <v>3.88</v>
      </c>
      <c r="M632" s="36">
        <f t="shared" si="50"/>
        <v>-1.3169999999999997</v>
      </c>
      <c r="N632" s="35" t="str">
        <f t="shared" si="46"/>
        <v>Ok</v>
      </c>
      <c r="O632" s="35" t="str">
        <f t="shared" si="47"/>
        <v>Ecart</v>
      </c>
      <c r="P632" s="35" t="str">
        <f t="shared" si="48"/>
        <v>Ecart</v>
      </c>
      <c r="Q632" s="35" t="str">
        <f t="shared" si="49"/>
        <v>Ecart</v>
      </c>
    </row>
    <row r="633" spans="1:17" ht="15.75" hidden="1" customHeight="1" x14ac:dyDescent="0.25">
      <c r="A633" s="12">
        <f>IFERROR(VLOOKUP('Requête 052'!$A632,'Requête 052'!$A$1:$F$2000,1,FALSE),"")</f>
        <v>6276</v>
      </c>
      <c r="B633" s="5" t="str">
        <f>IFERROR(VLOOKUP('Requête 052'!$A632,'Requête 052'!$A$1:$F$2000,2,FALSE),"")</f>
        <v>CGECP ST OUEN L AUMONE UVEND</v>
      </c>
      <c r="C633" s="14">
        <f>IFERROR(VLOOKUP('Requête 052'!$A632,'Requête 052'!$A$1:$F$2000,3,FALSE),"")</f>
        <v>43815</v>
      </c>
      <c r="D633" s="5" t="str">
        <f>IFERROR(VLOOKUP('Requête 052'!$A632,'Requête 052'!$A$1:$F$2000,4,FALSE),"")</f>
        <v>REFUS DE TRI</v>
      </c>
      <c r="E633" s="5" t="str">
        <f>IFERROR(VLOOKUP('Requête 052'!$A632,'Requête 052'!$A$1:$F$2000,5,FALSE),"")</f>
        <v>REFUS DE TRI</v>
      </c>
      <c r="F633" s="5">
        <f>IFERROR(VLOOKUP('Requête 052'!$A632,'Requête 052'!$A$1:$F$2000,6,FALSE),"")</f>
        <v>5.52</v>
      </c>
      <c r="G633" s="15" t="str">
        <f>IFERROR(VLOOKUP(A633,'Fichier source CGECP'!$A$1:$F$1259,1,FALSE),"")</f>
        <v/>
      </c>
      <c r="H633" s="15" t="str">
        <f>IFERROR(VLOOKUP(A633,'Fichier source CGECP'!$A$1:$F$1259,2,FALSE),"")</f>
        <v/>
      </c>
      <c r="I633" s="38" t="str">
        <f>IFERROR(VLOOKUP(A633,'Fichier source CGECP'!$A$1:$F$1259,3,FALSE),"")</f>
        <v/>
      </c>
      <c r="J633" s="15" t="str">
        <f>IFERROR(VLOOKUP(A633,'Fichier source CGECP'!$A$1:$F$1259,4,FALSE),"")</f>
        <v/>
      </c>
      <c r="K633" s="15" t="str">
        <f>IFERROR(VLOOKUP(A633,'Fichier source CGECP'!$A$1:$F$1259,5,FALSE),"")</f>
        <v/>
      </c>
      <c r="L633" s="33" t="str">
        <f>IFERROR(IF(COUNTIFS($A$3:$A632,$A633,$B$3:$B632,$B633,$C$3:$C632,$C633,$D$3:$D632,$D633,$E$3:$E632,$E633,$F$3:$F632,$F633)&gt;0,"",VLOOKUP(A633,'Fichier source CGECP'!$A$1:$F$1259,6,FALSE)),"")</f>
        <v/>
      </c>
      <c r="M633" s="36" t="str">
        <f t="shared" si="50"/>
        <v/>
      </c>
      <c r="N633" s="35" t="str">
        <f t="shared" si="46"/>
        <v>Ok</v>
      </c>
      <c r="O633" s="35" t="str">
        <f t="shared" si="47"/>
        <v>Ecart</v>
      </c>
      <c r="P633" s="35" t="str">
        <f t="shared" si="48"/>
        <v>Ok</v>
      </c>
      <c r="Q633" s="35" t="str">
        <f t="shared" si="49"/>
        <v>Ecart</v>
      </c>
    </row>
    <row r="634" spans="1:17" ht="15.75" hidden="1" customHeight="1" x14ac:dyDescent="0.25">
      <c r="A634" s="12">
        <f>IFERROR(VLOOKUP('Requête 052'!$A633,'Requête 052'!$A$1:$F$2000,1,FALSE),"")</f>
        <v>6278</v>
      </c>
      <c r="B634" s="5" t="str">
        <f>IFERROR(VLOOKUP('Requête 052'!$A633,'Requête 052'!$A$1:$F$2000,2,FALSE),"")</f>
        <v>CGECP ST OUEN L AUMONE TDI</v>
      </c>
      <c r="C634" s="14">
        <f>IFERROR(VLOOKUP('Requête 052'!$A633,'Requête 052'!$A$1:$F$2000,3,FALSE),"")</f>
        <v>43815</v>
      </c>
      <c r="D634" s="5" t="str">
        <f>IFERROR(VLOOKUP('Requête 052'!$A633,'Requête 052'!$A$1:$F$2000,4,FALSE),"")</f>
        <v>PAPIERS CARTONS</v>
      </c>
      <c r="E634" s="5" t="str">
        <f>IFERROR(VLOOKUP('Requête 052'!$A633,'Requête 052'!$A$1:$F$2000,5,FALSE),"")</f>
        <v>GROS DE MAGASIN - 1.02.00</v>
      </c>
      <c r="F634" s="5">
        <f>IFERROR(VLOOKUP('Requête 052'!$A633,'Requête 052'!$A$1:$F$2000,6,FALSE),"")</f>
        <v>3.9</v>
      </c>
      <c r="G634" s="15">
        <f>IFERROR(VLOOKUP(A634,'Fichier source CGECP'!$A$1:$F$1259,1,FALSE),"")</f>
        <v>6278</v>
      </c>
      <c r="H634" s="15" t="str">
        <f>IFERROR(VLOOKUP(A634,'Fichier source CGECP'!$A$1:$F$1259,2,FALSE),"")</f>
        <v>CGECP</v>
      </c>
      <c r="I634" s="38">
        <f>IFERROR(VLOOKUP(A634,'Fichier source CGECP'!$A$1:$F$1259,3,FALSE),"")</f>
        <v>43815</v>
      </c>
      <c r="J634" s="15" t="str">
        <f>IFERROR(VLOOKUP(A634,'Fichier source CGECP'!$A$1:$F$1259,4,FALSE),"")</f>
        <v>CARTONS</v>
      </c>
      <c r="K634" s="15" t="str">
        <f>IFERROR(VLOOKUP(A634,'Fichier source CGECP'!$A$1:$F$1259,5,FALSE),"")</f>
        <v>CARTONS</v>
      </c>
      <c r="L634" s="33">
        <f>IFERROR(IF(COUNTIFS($A$3:$A633,$A634,$B$3:$B633,$B634,$C$3:$C633,$C634,$D$3:$D633,$D634,$E$3:$E633,$E634,$F$3:$F633,$F634)&gt;0,"",VLOOKUP(A634,'Fichier source CGECP'!$A$1:$F$1259,6,FALSE)),"")</f>
        <v>7.04</v>
      </c>
      <c r="M634" s="36">
        <f t="shared" si="50"/>
        <v>-3.14</v>
      </c>
      <c r="N634" s="35" t="str">
        <f t="shared" si="46"/>
        <v>Ok</v>
      </c>
      <c r="O634" s="35" t="str">
        <f t="shared" si="47"/>
        <v>Ecart</v>
      </c>
      <c r="P634" s="35" t="str">
        <f t="shared" si="48"/>
        <v>Ecart</v>
      </c>
      <c r="Q634" s="35" t="str">
        <f t="shared" si="49"/>
        <v>Ecart</v>
      </c>
    </row>
    <row r="635" spans="1:17" ht="15.75" hidden="1" customHeight="1" x14ac:dyDescent="0.25">
      <c r="A635" s="12">
        <f>IFERROR(VLOOKUP('Requête 052'!$A634,'Requête 052'!$A$1:$F$2000,1,FALSE),"")</f>
        <v>6283</v>
      </c>
      <c r="B635" s="5" t="str">
        <f>IFERROR(VLOOKUP('Requête 052'!$A634,'Requête 052'!$A$1:$F$2000,2,FALSE),"")</f>
        <v>CGECP ST OUEN L AUMONE TDI</v>
      </c>
      <c r="C635" s="14">
        <f>IFERROR(VLOOKUP('Requête 052'!$A634,'Requête 052'!$A$1:$F$2000,3,FALSE),"")</f>
        <v>43815</v>
      </c>
      <c r="D635" s="5" t="str">
        <f>IFERROR(VLOOKUP('Requête 052'!$A634,'Requête 052'!$A$1:$F$2000,4,FALSE),"")</f>
        <v>GRAVATS</v>
      </c>
      <c r="E635" s="5" t="str">
        <f>IFERROR(VLOOKUP('Requête 052'!$A634,'Requête 052'!$A$1:$F$2000,5,FALSE),"")</f>
        <v>GRAVATS</v>
      </c>
      <c r="F635" s="5">
        <f>IFERROR(VLOOKUP('Requête 052'!$A634,'Requête 052'!$A$1:$F$2000,6,FALSE),"")</f>
        <v>0.44</v>
      </c>
      <c r="G635" s="15" t="str">
        <f>IFERROR(VLOOKUP(A635,'Fichier source CGECP'!$A$1:$F$1259,1,FALSE),"")</f>
        <v/>
      </c>
      <c r="H635" s="15" t="str">
        <f>IFERROR(VLOOKUP(A635,'Fichier source CGECP'!$A$1:$F$1259,2,FALSE),"")</f>
        <v/>
      </c>
      <c r="I635" s="38" t="str">
        <f>IFERROR(VLOOKUP(A635,'Fichier source CGECP'!$A$1:$F$1259,3,FALSE),"")</f>
        <v/>
      </c>
      <c r="J635" s="15" t="str">
        <f>IFERROR(VLOOKUP(A635,'Fichier source CGECP'!$A$1:$F$1259,4,FALSE),"")</f>
        <v/>
      </c>
      <c r="K635" s="15" t="str">
        <f>IFERROR(VLOOKUP(A635,'Fichier source CGECP'!$A$1:$F$1259,5,FALSE),"")</f>
        <v/>
      </c>
      <c r="L635" s="33" t="str">
        <f>IFERROR(IF(COUNTIFS($A$3:$A634,$A635,$B$3:$B634,$B635,$C$3:$C634,$C635,$D$3:$D634,$D635,$E$3:$E634,$E635,$F$3:$F634,$F635)&gt;0,"",VLOOKUP(A635,'Fichier source CGECP'!$A$1:$F$1259,6,FALSE)),"")</f>
        <v/>
      </c>
      <c r="M635" s="36" t="str">
        <f t="shared" si="50"/>
        <v/>
      </c>
      <c r="N635" s="35" t="str">
        <f t="shared" si="46"/>
        <v>Ok</v>
      </c>
      <c r="O635" s="35" t="str">
        <f t="shared" si="47"/>
        <v>Ecart</v>
      </c>
      <c r="P635" s="35" t="str">
        <f t="shared" si="48"/>
        <v>Ok</v>
      </c>
      <c r="Q635" s="35" t="str">
        <f t="shared" si="49"/>
        <v>Ecart</v>
      </c>
    </row>
    <row r="636" spans="1:17" ht="15.75" hidden="1" customHeight="1" x14ac:dyDescent="0.25">
      <c r="A636" s="12">
        <f>IFERROR(VLOOKUP('Requête 052'!$A635,'Requête 052'!$A$1:$F$2000,1,FALSE),"")</f>
        <v>6284</v>
      </c>
      <c r="B636" s="5" t="str">
        <f>IFERROR(VLOOKUP('Requête 052'!$A635,'Requête 052'!$A$1:$F$2000,2,FALSE),"")</f>
        <v>CGECP ST OUEN L AUMONE TDI</v>
      </c>
      <c r="C636" s="14">
        <f>IFERROR(VLOOKUP('Requête 052'!$A635,'Requête 052'!$A$1:$F$2000,3,FALSE),"")</f>
        <v>43815</v>
      </c>
      <c r="D636" s="5" t="str">
        <f>IFERROR(VLOOKUP('Requête 052'!$A635,'Requête 052'!$A$1:$F$2000,4,FALSE),"")</f>
        <v>BOIS D'EMBALLAGES BRUTS</v>
      </c>
      <c r="E636" s="5" t="str">
        <f>IFERROR(VLOOKUP('Requête 052'!$A635,'Requête 052'!$A$1:$F$2000,5,FALSE),"")</f>
        <v>BOIS D'EMBALLAGES BRUTS</v>
      </c>
      <c r="F636" s="5">
        <f>IFERROR(VLOOKUP('Requête 052'!$A635,'Requête 052'!$A$1:$F$2000,6,FALSE),"")</f>
        <v>1.94</v>
      </c>
      <c r="G636" s="15">
        <f>IFERROR(VLOOKUP(A636,'Fichier source CGECP'!$A$1:$F$1259,1,FALSE),"")</f>
        <v>6284</v>
      </c>
      <c r="H636" s="15" t="str">
        <f>IFERROR(VLOOKUP(A636,'Fichier source CGECP'!$A$1:$F$1259,2,FALSE),"")</f>
        <v>CGECP</v>
      </c>
      <c r="I636" s="46">
        <f>IFERROR(VLOOKUP(A636,'Fichier source CGECP'!$A$1:$F$1259,3,FALSE),"")</f>
        <v>43815</v>
      </c>
      <c r="J636" s="15" t="str">
        <f>IFERROR(VLOOKUP(A636,'Fichier source CGECP'!$A$1:$F$1259,4,FALSE),"")</f>
        <v>BOIS D'EMBALLAGES BRUTS</v>
      </c>
      <c r="K636" s="15" t="str">
        <f>IFERROR(VLOOKUP(A636,'Fichier source CGECP'!$A$1:$F$1259,5,FALSE),"")</f>
        <v>BOIS D'EMBALLAGES BRUTS</v>
      </c>
      <c r="L636" s="33">
        <f>IFERROR(IF(COUNTIFS($A$3:$A635,$A636,$B$3:$B635,$B636,$C$3:$C635,$C636,$D$3:$D635,$D636,$E$3:$E635,$E636,$F$3:$F635,$F636)&gt;0,"",VLOOKUP(A636,'Fichier source CGECP'!$A$1:$F$1259,6,FALSE)),"")</f>
        <v>1</v>
      </c>
      <c r="M636" s="36">
        <f t="shared" si="50"/>
        <v>0.94</v>
      </c>
      <c r="N636" s="35" t="str">
        <f t="shared" si="46"/>
        <v>Ok</v>
      </c>
      <c r="O636" s="35" t="str">
        <f t="shared" si="47"/>
        <v>Ok</v>
      </c>
      <c r="P636" s="35" t="str">
        <f t="shared" si="48"/>
        <v>Ok</v>
      </c>
      <c r="Q636" s="35" t="str">
        <f t="shared" si="49"/>
        <v>Ok</v>
      </c>
    </row>
    <row r="637" spans="1:17" ht="15.75" hidden="1" customHeight="1" x14ac:dyDescent="0.25">
      <c r="A637" s="12">
        <f>IFERROR(VLOOKUP('Requête 052'!$A636,'Requête 052'!$A$1:$F$2000,1,FALSE),"")</f>
        <v>6297</v>
      </c>
      <c r="B637" s="5" t="str">
        <f>IFERROR(VLOOKUP('Requête 052'!$A636,'Requête 052'!$A$1:$F$2000,2,FALSE),"")</f>
        <v>CGECP ST OUEN L AUMONE TDI</v>
      </c>
      <c r="C637" s="14">
        <f>IFERROR(VLOOKUP('Requête 052'!$A636,'Requête 052'!$A$1:$F$2000,3,FALSE),"")</f>
        <v>43815</v>
      </c>
      <c r="D637" s="5" t="str">
        <f>IFERROR(VLOOKUP('Requête 052'!$A636,'Requête 052'!$A$1:$F$2000,4,FALSE),"")</f>
        <v>BOIS B BRUT</v>
      </c>
      <c r="E637" s="5" t="str">
        <f>IFERROR(VLOOKUP('Requête 052'!$A636,'Requête 052'!$A$1:$F$2000,5,FALSE),"")</f>
        <v>REFACTION</v>
      </c>
      <c r="F637" s="5">
        <f>IFERROR(VLOOKUP('Requête 052'!$A636,'Requête 052'!$A$1:$F$2000,6,FALSE),"")</f>
        <v>0.95399999999999996</v>
      </c>
      <c r="G637" s="15">
        <f>IFERROR(VLOOKUP(A637,'Fichier source CGECP'!$A$1:$F$1259,1,FALSE),"")</f>
        <v>6297</v>
      </c>
      <c r="H637" s="15" t="str">
        <f>IFERROR(VLOOKUP(A637,'Fichier source CGECP'!$A$1:$F$1259,2,FALSE),"")</f>
        <v>CGECP</v>
      </c>
      <c r="I637" s="38">
        <f>IFERROR(VLOOKUP(A637,'Fichier source CGECP'!$A$1:$F$1259,3,FALSE),"")</f>
        <v>43815</v>
      </c>
      <c r="J637" s="15">
        <f>IFERROR(VLOOKUP(A637,'Fichier source CGECP'!$A$1:$F$1259,4,FALSE),"")</f>
        <v>0</v>
      </c>
      <c r="K637" s="15" t="str">
        <f>IFERROR(VLOOKUP(A637,'Fichier source CGECP'!$A$1:$F$1259,5,FALSE),"")</f>
        <v>BOIS B BRUT</v>
      </c>
      <c r="L637" s="33">
        <f>IFERROR(IF(COUNTIFS($A$3:$A636,$A637,$B$3:$B636,$B637,$C$3:$C636,$C637,$D$3:$D636,$D637,$E$3:$E636,$E637,$F$3:$F636,$F637)&gt;0,"",VLOOKUP(A637,'Fichier source CGECP'!$A$1:$F$1259,6,FALSE)),"")</f>
        <v>3.86</v>
      </c>
      <c r="M637" s="36">
        <f t="shared" si="50"/>
        <v>-2.9059999999999997</v>
      </c>
      <c r="N637" s="35" t="str">
        <f t="shared" si="46"/>
        <v>Ok</v>
      </c>
      <c r="O637" s="35" t="str">
        <f t="shared" si="47"/>
        <v>Ecart</v>
      </c>
      <c r="P637" s="35" t="str">
        <f t="shared" si="48"/>
        <v>Ecart</v>
      </c>
      <c r="Q637" s="35" t="str">
        <f t="shared" si="49"/>
        <v>Ecart</v>
      </c>
    </row>
    <row r="638" spans="1:17" ht="15.75" hidden="1" customHeight="1" x14ac:dyDescent="0.25">
      <c r="A638" s="12">
        <f>IFERROR(VLOOKUP('Requête 052'!$A637,'Requête 052'!$A$1:$F$2000,1,FALSE),"")</f>
        <v>6297</v>
      </c>
      <c r="B638" s="5" t="str">
        <f>IFERROR(VLOOKUP('Requête 052'!$A637,'Requête 052'!$A$1:$F$2000,2,FALSE),"")</f>
        <v>CGECP ST OUEN L AUMONE TDI</v>
      </c>
      <c r="C638" s="14">
        <f>IFERROR(VLOOKUP('Requête 052'!$A637,'Requête 052'!$A$1:$F$2000,3,FALSE),"")</f>
        <v>43815</v>
      </c>
      <c r="D638" s="5" t="str">
        <f>IFERROR(VLOOKUP('Requête 052'!$A637,'Requête 052'!$A$1:$F$2000,4,FALSE),"")</f>
        <v>BOIS B BRUT</v>
      </c>
      <c r="E638" s="5" t="str">
        <f>IFERROR(VLOOKUP('Requête 052'!$A637,'Requête 052'!$A$1:$F$2000,5,FALSE),"")</f>
        <v>REFACTION</v>
      </c>
      <c r="F638" s="5">
        <f>IFERROR(VLOOKUP('Requête 052'!$A637,'Requête 052'!$A$1:$F$2000,6,FALSE),"")</f>
        <v>0.95399999999999996</v>
      </c>
      <c r="G638" s="15">
        <f>IFERROR(VLOOKUP(A638,'Fichier source CGECP'!$A$1:$F$1259,1,FALSE),"")</f>
        <v>6297</v>
      </c>
      <c r="H638" s="15" t="str">
        <f>IFERROR(VLOOKUP(A638,'Fichier source CGECP'!$A$1:$F$1259,2,FALSE),"")</f>
        <v>CGECP</v>
      </c>
      <c r="I638" s="38">
        <f>IFERROR(VLOOKUP(A638,'Fichier source CGECP'!$A$1:$F$1259,3,FALSE),"")</f>
        <v>43815</v>
      </c>
      <c r="J638" s="15">
        <f>IFERROR(VLOOKUP(A638,'Fichier source CGECP'!$A$1:$F$1259,4,FALSE),"")</f>
        <v>0</v>
      </c>
      <c r="K638" s="15" t="str">
        <f>IFERROR(VLOOKUP(A638,'Fichier source CGECP'!$A$1:$F$1259,5,FALSE),"")</f>
        <v>BOIS B BRUT</v>
      </c>
      <c r="L638" s="33" t="str">
        <f>IFERROR(IF(COUNTIFS($A$3:$A637,$A638,$B$3:$B637,$B638,$C$3:$C637,$C638,$D$3:$D637,$D638,$E$3:$E637,$E638,$F$3:$F637,$F638)&gt;0,"",VLOOKUP(A638,'Fichier source CGECP'!$A$1:$F$1259,6,FALSE)),"")</f>
        <v/>
      </c>
      <c r="M638" s="36" t="str">
        <f t="shared" si="50"/>
        <v/>
      </c>
      <c r="N638" s="35" t="str">
        <f t="shared" si="46"/>
        <v>Ok</v>
      </c>
      <c r="O638" s="35" t="str">
        <f t="shared" si="47"/>
        <v>Ecart</v>
      </c>
      <c r="P638" s="35" t="str">
        <f t="shared" si="48"/>
        <v>Ok</v>
      </c>
      <c r="Q638" s="35" t="str">
        <f t="shared" si="49"/>
        <v>Ecart</v>
      </c>
    </row>
    <row r="639" spans="1:17" ht="15.75" hidden="1" customHeight="1" x14ac:dyDescent="0.25">
      <c r="A639" s="12">
        <f>IFERROR(VLOOKUP('Requête 052'!$A638,'Requête 052'!$A$1:$F$2000,1,FALSE),"")</f>
        <v>6299</v>
      </c>
      <c r="B639" s="5" t="str">
        <f>IFERROR(VLOOKUP('Requête 052'!$A638,'Requête 052'!$A$1:$F$2000,2,FALSE),"")</f>
        <v>CGECP ST OUEN L AUMONE TDI</v>
      </c>
      <c r="C639" s="14">
        <f>IFERROR(VLOOKUP('Requête 052'!$A638,'Requête 052'!$A$1:$F$2000,3,FALSE),"")</f>
        <v>43815</v>
      </c>
      <c r="D639" s="5" t="str">
        <f>IFERROR(VLOOKUP('Requête 052'!$A638,'Requête 052'!$A$1:$F$2000,4,FALSE),"")</f>
        <v>CARTONS</v>
      </c>
      <c r="E639" s="5" t="str">
        <f>IFERROR(VLOOKUP('Requête 052'!$A638,'Requête 052'!$A$1:$F$2000,5,FALSE),"")</f>
        <v>CARTONS</v>
      </c>
      <c r="F639" s="5">
        <f>IFERROR(VLOOKUP('Requête 052'!$A638,'Requête 052'!$A$1:$F$2000,6,FALSE),"")</f>
        <v>1.38</v>
      </c>
      <c r="G639" s="15">
        <f>IFERROR(VLOOKUP(A639,'Fichier source CGECP'!$A$1:$F$1259,1,FALSE),"")</f>
        <v>6299</v>
      </c>
      <c r="H639" s="15" t="str">
        <f>IFERROR(VLOOKUP(A639,'Fichier source CGECP'!$A$1:$F$1259,2,FALSE),"")</f>
        <v>CGECP</v>
      </c>
      <c r="I639" s="46">
        <f>IFERROR(VLOOKUP(A639,'Fichier source CGECP'!$A$1:$F$1259,3,FALSE),"")</f>
        <v>43815</v>
      </c>
      <c r="J639" s="15" t="str">
        <f>IFERROR(VLOOKUP(A639,'Fichier source CGECP'!$A$1:$F$1259,4,FALSE),"")</f>
        <v>CARTONS</v>
      </c>
      <c r="K639" s="15" t="str">
        <f>IFERROR(VLOOKUP(A639,'Fichier source CGECP'!$A$1:$F$1259,5,FALSE),"")</f>
        <v>CARTONS</v>
      </c>
      <c r="L639" s="33">
        <f>IFERROR(IF(COUNTIFS($A$3:$A638,$A639,$B$3:$B638,$B639,$C$3:$C638,$C639,$D$3:$D638,$D639,$E$3:$E638,$E639,$F$3:$F638,$F639)&gt;0,"",VLOOKUP(A639,'Fichier source CGECP'!$A$1:$F$1259,6,FALSE)),"")</f>
        <v>0.30399999999999999</v>
      </c>
      <c r="M639" s="36">
        <f t="shared" si="50"/>
        <v>1.0759999999999998</v>
      </c>
      <c r="N639" s="35" t="str">
        <f t="shared" si="46"/>
        <v>Ok</v>
      </c>
      <c r="O639" s="35" t="str">
        <f t="shared" si="47"/>
        <v>Ok</v>
      </c>
      <c r="P639" s="35" t="str">
        <f t="shared" si="48"/>
        <v>Ok</v>
      </c>
      <c r="Q639" s="35" t="str">
        <f t="shared" si="49"/>
        <v>Ok</v>
      </c>
    </row>
    <row r="640" spans="1:17" ht="15.75" hidden="1" customHeight="1" x14ac:dyDescent="0.25">
      <c r="A640" s="12">
        <f>IFERROR(VLOOKUP('Requête 052'!$A639,'Requête 052'!$A$1:$F$2000,1,FALSE),"")</f>
        <v>6302</v>
      </c>
      <c r="B640" s="5" t="str">
        <f>IFERROR(VLOOKUP('Requête 052'!$A639,'Requête 052'!$A$1:$F$2000,2,FALSE),"")</f>
        <v>CGECP ST OUEN L AUMONE TDI</v>
      </c>
      <c r="C640" s="14">
        <f>IFERROR(VLOOKUP('Requête 052'!$A639,'Requête 052'!$A$1:$F$2000,3,FALSE),"")</f>
        <v>43815</v>
      </c>
      <c r="D640" s="5" t="str">
        <f>IFERROR(VLOOKUP('Requête 052'!$A639,'Requête 052'!$A$1:$F$2000,4,FALSE),"")</f>
        <v>BOIS D'EMBALLAGES BRUTS</v>
      </c>
      <c r="E640" s="5" t="str">
        <f>IFERROR(VLOOKUP('Requête 052'!$A639,'Requête 052'!$A$1:$F$2000,5,FALSE),"")</f>
        <v>BOIS D'EMBALLAGES BRUTS</v>
      </c>
      <c r="F640" s="5">
        <f>IFERROR(VLOOKUP('Requête 052'!$A639,'Requête 052'!$A$1:$F$2000,6,FALSE),"")</f>
        <v>1.88</v>
      </c>
      <c r="G640" s="15">
        <f>IFERROR(VLOOKUP(A640,'Fichier source CGECP'!$A$1:$F$1259,1,FALSE),"")</f>
        <v>6302</v>
      </c>
      <c r="H640" s="15" t="str">
        <f>IFERROR(VLOOKUP(A640,'Fichier source CGECP'!$A$1:$F$1259,2,FALSE),"")</f>
        <v>CGECP</v>
      </c>
      <c r="I640" s="38">
        <f>IFERROR(VLOOKUP(A640,'Fichier source CGECP'!$A$1:$F$1259,3,FALSE),"")</f>
        <v>43815</v>
      </c>
      <c r="J640" s="15" t="str">
        <f>IFERROR(VLOOKUP(A640,'Fichier source CGECP'!$A$1:$F$1259,4,FALSE),"")</f>
        <v>MATIERE VALO EN MELANGE</v>
      </c>
      <c r="K640" s="15" t="str">
        <f>IFERROR(VLOOKUP(A640,'Fichier source CGECP'!$A$1:$F$1259,5,FALSE),"")</f>
        <v>MATIERE VALO EN MELANGE</v>
      </c>
      <c r="L640" s="33">
        <f>IFERROR(IF(COUNTIFS($A$3:$A639,$A640,$B$3:$B639,$B640,$C$3:$C639,$C640,$D$3:$D639,$D640,$E$3:$E639,$E640,$F$3:$F639,$F640)&gt;0,"",VLOOKUP(A640,'Fichier source CGECP'!$A$1:$F$1259,6,FALSE)),"")</f>
        <v>0.53600000000000003</v>
      </c>
      <c r="M640" s="36">
        <f t="shared" si="50"/>
        <v>1.3439999999999999</v>
      </c>
      <c r="N640" s="35" t="str">
        <f t="shared" si="46"/>
        <v>Ok</v>
      </c>
      <c r="O640" s="35" t="str">
        <f t="shared" si="47"/>
        <v>Ecart</v>
      </c>
      <c r="P640" s="35" t="str">
        <f t="shared" si="48"/>
        <v>Ok</v>
      </c>
      <c r="Q640" s="35" t="str">
        <f t="shared" si="49"/>
        <v>Ecart</v>
      </c>
    </row>
    <row r="641" spans="1:17" ht="15.75" hidden="1" customHeight="1" x14ac:dyDescent="0.25">
      <c r="A641" s="12">
        <f>IFERROR(VLOOKUP('Requête 052'!$A640,'Requête 052'!$A$1:$F$2000,1,FALSE),"")</f>
        <v>6302</v>
      </c>
      <c r="B641" s="5" t="str">
        <f>IFERROR(VLOOKUP('Requête 052'!$A640,'Requête 052'!$A$1:$F$2000,2,FALSE),"")</f>
        <v>CGECP ST OUEN L AUMONE TDI</v>
      </c>
      <c r="C641" s="14">
        <f>IFERROR(VLOOKUP('Requête 052'!$A640,'Requête 052'!$A$1:$F$2000,3,FALSE),"")</f>
        <v>43815</v>
      </c>
      <c r="D641" s="5" t="str">
        <f>IFERROR(VLOOKUP('Requête 052'!$A640,'Requête 052'!$A$1:$F$2000,4,FALSE),"")</f>
        <v>BOIS D'EMBALLAGES BRUTS</v>
      </c>
      <c r="E641" s="5" t="str">
        <f>IFERROR(VLOOKUP('Requête 052'!$A640,'Requête 052'!$A$1:$F$2000,5,FALSE),"")</f>
        <v>BOIS D'EMBALLAGES BRUTS</v>
      </c>
      <c r="F641" s="5">
        <f>IFERROR(VLOOKUP('Requête 052'!$A640,'Requête 052'!$A$1:$F$2000,6,FALSE),"")</f>
        <v>1.88</v>
      </c>
      <c r="G641" s="15">
        <f>IFERROR(VLOOKUP(A641,'Fichier source CGECP'!$A$1:$F$1259,1,FALSE),"")</f>
        <v>6302</v>
      </c>
      <c r="H641" s="15" t="str">
        <f>IFERROR(VLOOKUP(A641,'Fichier source CGECP'!$A$1:$F$1259,2,FALSE),"")</f>
        <v>CGECP</v>
      </c>
      <c r="I641" s="38">
        <f>IFERROR(VLOOKUP(A641,'Fichier source CGECP'!$A$1:$F$1259,3,FALSE),"")</f>
        <v>43815</v>
      </c>
      <c r="J641" s="15" t="str">
        <f>IFERROR(VLOOKUP(A641,'Fichier source CGECP'!$A$1:$F$1259,4,FALSE),"")</f>
        <v>MATIERE VALO EN MELANGE</v>
      </c>
      <c r="K641" s="15" t="str">
        <f>IFERROR(VLOOKUP(A641,'Fichier source CGECP'!$A$1:$F$1259,5,FALSE),"")</f>
        <v>MATIERE VALO EN MELANGE</v>
      </c>
      <c r="L641" s="33" t="str">
        <f>IFERROR(IF(COUNTIFS($A$3:$A640,$A641,$B$3:$B640,$B641,$C$3:$C640,$C641,$D$3:$D640,$D641,$E$3:$E640,$E641,$F$3:$F640,$F641)&gt;0,"",VLOOKUP(A641,'Fichier source CGECP'!$A$1:$F$1259,6,FALSE)),"")</f>
        <v/>
      </c>
      <c r="M641" s="36" t="str">
        <f t="shared" si="50"/>
        <v/>
      </c>
      <c r="N641" s="35" t="str">
        <f t="shared" si="46"/>
        <v>Ok</v>
      </c>
      <c r="O641" s="35" t="str">
        <f t="shared" si="47"/>
        <v>Ecart</v>
      </c>
      <c r="P641" s="35" t="str">
        <f t="shared" si="48"/>
        <v>Ok</v>
      </c>
      <c r="Q641" s="35" t="str">
        <f t="shared" si="49"/>
        <v>Ecart</v>
      </c>
    </row>
    <row r="642" spans="1:17" ht="15.75" hidden="1" customHeight="1" x14ac:dyDescent="0.25">
      <c r="A642" s="12">
        <f>IFERROR(VLOOKUP('Requête 052'!$A641,'Requête 052'!$A$1:$F$2000,1,FALSE),"")</f>
        <v>6307</v>
      </c>
      <c r="B642" s="5" t="str">
        <f>IFERROR(VLOOKUP('Requête 052'!$A641,'Requête 052'!$A$1:$F$2000,2,FALSE),"")</f>
        <v>CGECP ST OUEN L AUMONE TDI</v>
      </c>
      <c r="C642" s="14">
        <f>IFERROR(VLOOKUP('Requête 052'!$A641,'Requête 052'!$A$1:$F$2000,3,FALSE),"")</f>
        <v>43815</v>
      </c>
      <c r="D642" s="5" t="str">
        <f>IFERROR(VLOOKUP('Requête 052'!$A641,'Requête 052'!$A$1:$F$2000,4,FALSE),"")</f>
        <v>MATIERE VALO EN MELANGE</v>
      </c>
      <c r="E642" s="5" t="str">
        <f>IFERROR(VLOOKUP('Requête 052'!$A641,'Requête 052'!$A$1:$F$2000,5,FALSE),"")</f>
        <v>REFACTION</v>
      </c>
      <c r="F642" s="5">
        <f>IFERROR(VLOOKUP('Requête 052'!$A641,'Requête 052'!$A$1:$F$2000,6,FALSE),"")</f>
        <v>2.56</v>
      </c>
      <c r="G642" s="15">
        <f>IFERROR(VLOOKUP(A642,'Fichier source CGECP'!$A$1:$F$1259,1,FALSE),"")</f>
        <v>6307</v>
      </c>
      <c r="H642" s="15" t="str">
        <f>IFERROR(VLOOKUP(A642,'Fichier source CGECP'!$A$1:$F$1259,2,FALSE),"")</f>
        <v>CGECP</v>
      </c>
      <c r="I642" s="38">
        <f>IFERROR(VLOOKUP(A642,'Fichier source CGECP'!$A$1:$F$1259,3,FALSE),"")</f>
        <v>43815</v>
      </c>
      <c r="J642" s="15" t="str">
        <f>IFERROR(VLOOKUP(A642,'Fichier source CGECP'!$A$1:$F$1259,4,FALSE),"")</f>
        <v>ORDURES MENAGERES</v>
      </c>
      <c r="K642" s="15" t="str">
        <f>IFERROR(VLOOKUP(A642,'Fichier source CGECP'!$A$1:$F$1259,5,FALSE),"")</f>
        <v>ORDURES MENAGERES</v>
      </c>
      <c r="L642" s="33">
        <f>IFERROR(IF(COUNTIFS($A$3:$A641,$A642,$B$3:$B641,$B642,$C$3:$C641,$C642,$D$3:$D641,$D642,$E$3:$E641,$E642,$F$3:$F641,$F642)&gt;0,"",VLOOKUP(A642,'Fichier source CGECP'!$A$1:$F$1259,6,FALSE)),"")</f>
        <v>0.36</v>
      </c>
      <c r="M642" s="36">
        <f t="shared" si="50"/>
        <v>2.2000000000000002</v>
      </c>
      <c r="N642" s="35" t="str">
        <f t="shared" si="46"/>
        <v>Ok</v>
      </c>
      <c r="O642" s="35" t="str">
        <f t="shared" si="47"/>
        <v>Ecart</v>
      </c>
      <c r="P642" s="35" t="str">
        <f t="shared" si="48"/>
        <v>Ok</v>
      </c>
      <c r="Q642" s="35" t="str">
        <f t="shared" si="49"/>
        <v>Ecart</v>
      </c>
    </row>
    <row r="643" spans="1:17" ht="15.75" hidden="1" customHeight="1" x14ac:dyDescent="0.25">
      <c r="A643" s="12">
        <f>IFERROR(VLOOKUP('Requête 052'!$A642,'Requête 052'!$A$1:$F$2000,1,FALSE),"")</f>
        <v>6307</v>
      </c>
      <c r="B643" s="5" t="str">
        <f>IFERROR(VLOOKUP('Requête 052'!$A642,'Requête 052'!$A$1:$F$2000,2,FALSE),"")</f>
        <v>CGECP ST OUEN L AUMONE TDI</v>
      </c>
      <c r="C643" s="14">
        <f>IFERROR(VLOOKUP('Requête 052'!$A642,'Requête 052'!$A$1:$F$2000,3,FALSE),"")</f>
        <v>43815</v>
      </c>
      <c r="D643" s="5" t="str">
        <f>IFERROR(VLOOKUP('Requête 052'!$A642,'Requête 052'!$A$1:$F$2000,4,FALSE),"")</f>
        <v>MATIERE VALO EN MELANGE</v>
      </c>
      <c r="E643" s="5" t="str">
        <f>IFERROR(VLOOKUP('Requête 052'!$A642,'Requête 052'!$A$1:$F$2000,5,FALSE),"")</f>
        <v>REFACTION</v>
      </c>
      <c r="F643" s="5">
        <f>IFERROR(VLOOKUP('Requête 052'!$A642,'Requête 052'!$A$1:$F$2000,6,FALSE),"")</f>
        <v>2.56</v>
      </c>
      <c r="G643" s="15">
        <f>IFERROR(VLOOKUP(A643,'Fichier source CGECP'!$A$1:$F$1259,1,FALSE),"")</f>
        <v>6307</v>
      </c>
      <c r="H643" s="15" t="str">
        <f>IFERROR(VLOOKUP(A643,'Fichier source CGECP'!$A$1:$F$1259,2,FALSE),"")</f>
        <v>CGECP</v>
      </c>
      <c r="I643" s="38">
        <f>IFERROR(VLOOKUP(A643,'Fichier source CGECP'!$A$1:$F$1259,3,FALSE),"")</f>
        <v>43815</v>
      </c>
      <c r="J643" s="15" t="str">
        <f>IFERROR(VLOOKUP(A643,'Fichier source CGECP'!$A$1:$F$1259,4,FALSE),"")</f>
        <v>ORDURES MENAGERES</v>
      </c>
      <c r="K643" s="15" t="str">
        <f>IFERROR(VLOOKUP(A643,'Fichier source CGECP'!$A$1:$F$1259,5,FALSE),"")</f>
        <v>ORDURES MENAGERES</v>
      </c>
      <c r="L643" s="33" t="str">
        <f>IFERROR(IF(COUNTIFS($A$3:$A642,$A643,$B$3:$B642,$B643,$C$3:$C642,$C643,$D$3:$D642,$D643,$E$3:$E642,$E643,$F$3:$F642,$F643)&gt;0,"",VLOOKUP(A643,'Fichier source CGECP'!$A$1:$F$1259,6,FALSE)),"")</f>
        <v/>
      </c>
      <c r="M643" s="36" t="str">
        <f t="shared" si="50"/>
        <v/>
      </c>
      <c r="N643" s="35" t="str">
        <f t="shared" si="46"/>
        <v>Ok</v>
      </c>
      <c r="O643" s="35" t="str">
        <f t="shared" si="47"/>
        <v>Ecart</v>
      </c>
      <c r="P643" s="35" t="str">
        <f t="shared" si="48"/>
        <v>Ok</v>
      </c>
      <c r="Q643" s="35" t="str">
        <f t="shared" si="49"/>
        <v>Ecart</v>
      </c>
    </row>
    <row r="644" spans="1:17" ht="15.75" hidden="1" customHeight="1" x14ac:dyDescent="0.25">
      <c r="A644" s="12">
        <f>IFERROR(VLOOKUP('Requête 052'!$A643,'Requête 052'!$A$1:$F$2000,1,FALSE),"")</f>
        <v>6316</v>
      </c>
      <c r="B644" s="5" t="str">
        <f>IFERROR(VLOOKUP('Requête 052'!$A643,'Requête 052'!$A$1:$F$2000,2,FALSE),"")</f>
        <v>CGECP ST OUEN L AUMONE TDI</v>
      </c>
      <c r="C644" s="14">
        <f>IFERROR(VLOOKUP('Requête 052'!$A643,'Requête 052'!$A$1:$F$2000,3,FALSE),"")</f>
        <v>43815</v>
      </c>
      <c r="D644" s="5" t="str">
        <f>IFERROR(VLOOKUP('Requête 052'!$A643,'Requête 052'!$A$1:$F$2000,4,FALSE),"")</f>
        <v>FERRAILLE 01</v>
      </c>
      <c r="E644" s="5" t="str">
        <f>IFERROR(VLOOKUP('Requête 052'!$A643,'Requête 052'!$A$1:$F$2000,5,FALSE),"")</f>
        <v>FERRAILLE 01</v>
      </c>
      <c r="F644" s="5">
        <f>IFERROR(VLOOKUP('Requête 052'!$A643,'Requête 052'!$A$1:$F$2000,6,FALSE),"")</f>
        <v>1.58</v>
      </c>
      <c r="G644" s="15">
        <f>IFERROR(VLOOKUP(A644,'Fichier source CGECP'!$A$1:$F$1259,1,FALSE),"")</f>
        <v>6316</v>
      </c>
      <c r="H644" s="15" t="str">
        <f>IFERROR(VLOOKUP(A644,'Fichier source CGECP'!$A$1:$F$1259,2,FALSE),"")</f>
        <v>CGECP</v>
      </c>
      <c r="I644" s="38">
        <f>IFERROR(VLOOKUP(A644,'Fichier source CGECP'!$A$1:$F$1259,3,FALSE),"")</f>
        <v>43815</v>
      </c>
      <c r="J644" s="15" t="str">
        <f>IFERROR(VLOOKUP(A644,'Fichier source CGECP'!$A$1:$F$1259,4,FALSE),"")</f>
        <v>FERRAILLES A BROYER (FAB)</v>
      </c>
      <c r="K644" s="15" t="str">
        <f>IFERROR(VLOOKUP(A644,'Fichier source CGECP'!$A$1:$F$1259,5,FALSE),"")</f>
        <v>FERRAILLES A BROYER (FAB)</v>
      </c>
      <c r="L644" s="33">
        <f>IFERROR(IF(COUNTIFS($A$3:$A643,$A644,$B$3:$B643,$B644,$C$3:$C643,$C644,$D$3:$D643,$D644,$E$3:$E643,$E644,$F$3:$F643,$F644)&gt;0,"",VLOOKUP(A644,'Fichier source CGECP'!$A$1:$F$1259,6,FALSE)),"")</f>
        <v>2.12</v>
      </c>
      <c r="M644" s="36">
        <f t="shared" si="50"/>
        <v>-0.54</v>
      </c>
      <c r="N644" s="35" t="str">
        <f t="shared" ref="N644:N707" si="51">IFERROR(IF(SEARCH(H644,B644,1),"Ok","Ecart"),"")</f>
        <v>Ok</v>
      </c>
      <c r="O644" s="35" t="str">
        <f t="shared" ref="O644:O707" si="52">IFERROR(IF(E644=K644,"Ok","Ecart"),"")</f>
        <v>Ecart</v>
      </c>
      <c r="P644" s="35" t="str">
        <f t="shared" ref="P644:P707" si="53">IFERROR(IF(M644&gt;=0,"Ok","Ecart"),"")</f>
        <v>Ecart</v>
      </c>
      <c r="Q644" s="35" t="str">
        <f t="shared" ref="Q644:Q707" si="54">IFERROR(IF(OR(P644="Ecart",O644="Ecart",N644="Ecart"),"Ecart","Ok"),"")</f>
        <v>Ecart</v>
      </c>
    </row>
    <row r="645" spans="1:17" ht="15.75" hidden="1" customHeight="1" x14ac:dyDescent="0.25">
      <c r="A645" s="12">
        <f>IFERROR(VLOOKUP('Requête 052'!$A644,'Requête 052'!$A$1:$F$2000,1,FALSE),"")</f>
        <v>6325</v>
      </c>
      <c r="B645" s="5" t="str">
        <f>IFERROR(VLOOKUP('Requête 052'!$A644,'Requête 052'!$A$1:$F$2000,2,FALSE),"")</f>
        <v>CGECP ST OUEN L AUMONE TDI</v>
      </c>
      <c r="C645" s="14">
        <f>IFERROR(VLOOKUP('Requête 052'!$A644,'Requête 052'!$A$1:$F$2000,3,FALSE),"")</f>
        <v>43815</v>
      </c>
      <c r="D645" s="5" t="str">
        <f>IFERROR(VLOOKUP('Requête 052'!$A644,'Requête 052'!$A$1:$F$2000,4,FALSE),"")</f>
        <v>ENCOMBRANTS</v>
      </c>
      <c r="E645" s="5" t="str">
        <f>IFERROR(VLOOKUP('Requête 052'!$A644,'Requête 052'!$A$1:$F$2000,5,FALSE),"")</f>
        <v>ENCOMBRANTS</v>
      </c>
      <c r="F645" s="5">
        <f>IFERROR(VLOOKUP('Requête 052'!$A644,'Requête 052'!$A$1:$F$2000,6,FALSE),"")</f>
        <v>0.38</v>
      </c>
      <c r="G645" s="15" t="str">
        <f>IFERROR(VLOOKUP(A645,'Fichier source CGECP'!$A$1:$F$1259,1,FALSE),"")</f>
        <v/>
      </c>
      <c r="H645" s="15" t="str">
        <f>IFERROR(VLOOKUP(A645,'Fichier source CGECP'!$A$1:$F$1259,2,FALSE),"")</f>
        <v/>
      </c>
      <c r="I645" s="38" t="str">
        <f>IFERROR(VLOOKUP(A645,'Fichier source CGECP'!$A$1:$F$1259,3,FALSE),"")</f>
        <v/>
      </c>
      <c r="J645" s="15" t="str">
        <f>IFERROR(VLOOKUP(A645,'Fichier source CGECP'!$A$1:$F$1259,4,FALSE),"")</f>
        <v/>
      </c>
      <c r="K645" s="15" t="str">
        <f>IFERROR(VLOOKUP(A645,'Fichier source CGECP'!$A$1:$F$1259,5,FALSE),"")</f>
        <v/>
      </c>
      <c r="L645" s="33" t="str">
        <f>IFERROR(IF(COUNTIFS($A$3:$A644,$A645,$B$3:$B644,$B645,$C$3:$C644,$C645,$D$3:$D644,$D645,$E$3:$E644,$E645,$F$3:$F644,$F645)&gt;0,"",VLOOKUP(A645,'Fichier source CGECP'!$A$1:$F$1259,6,FALSE)),"")</f>
        <v/>
      </c>
      <c r="M645" s="36" t="str">
        <f t="shared" si="50"/>
        <v/>
      </c>
      <c r="N645" s="35" t="str">
        <f t="shared" si="51"/>
        <v>Ok</v>
      </c>
      <c r="O645" s="35" t="str">
        <f t="shared" si="52"/>
        <v>Ecart</v>
      </c>
      <c r="P645" s="35" t="str">
        <f t="shared" si="53"/>
        <v>Ok</v>
      </c>
      <c r="Q645" s="35" t="str">
        <f t="shared" si="54"/>
        <v>Ecart</v>
      </c>
    </row>
    <row r="646" spans="1:17" ht="15.75" hidden="1" customHeight="1" x14ac:dyDescent="0.25">
      <c r="A646" s="12">
        <f>IFERROR(VLOOKUP('Requête 052'!$A645,'Requête 052'!$A$1:$F$2000,1,FALSE),"")</f>
        <v>6361</v>
      </c>
      <c r="B646" s="5" t="str">
        <f>IFERROR(VLOOKUP('Requête 052'!$A645,'Requête 052'!$A$1:$F$2000,2,FALSE),"")</f>
        <v>CGECP ST OUEN L AUMONE TPCPR</v>
      </c>
      <c r="C646" s="14">
        <f>IFERROR(VLOOKUP('Requête 052'!$A645,'Requête 052'!$A$1:$F$2000,3,FALSE),"")</f>
        <v>43815</v>
      </c>
      <c r="D646" s="5" t="str">
        <f>IFERROR(VLOOKUP('Requête 052'!$A645,'Requête 052'!$A$1:$F$2000,4,FALSE),"")</f>
        <v>PE GRANDE SURFACE-PEGS</v>
      </c>
      <c r="E646" s="5" t="str">
        <f>IFERROR(VLOOKUP('Requête 052'!$A645,'Requête 052'!$A$1:$F$2000,5,FALSE),"")</f>
        <v>REFUS DE TRI TPCPR</v>
      </c>
      <c r="F646" s="5">
        <f>IFERROR(VLOOKUP('Requête 052'!$A645,'Requête 052'!$A$1:$F$2000,6,FALSE),"")</f>
        <v>2.004</v>
      </c>
      <c r="G646" s="15">
        <f>IFERROR(VLOOKUP(A646,'Fichier source CGECP'!$A$1:$F$1259,1,FALSE),"")</f>
        <v>6361</v>
      </c>
      <c r="H646" s="15" t="str">
        <f>IFERROR(VLOOKUP(A646,'Fichier source CGECP'!$A$1:$F$1259,2,FALSE),"")</f>
        <v>CGECP</v>
      </c>
      <c r="I646" s="38">
        <f>IFERROR(VLOOKUP(A646,'Fichier source CGECP'!$A$1:$F$1259,3,FALSE),"")</f>
        <v>43815</v>
      </c>
      <c r="J646" s="15" t="str">
        <f>IFERROR(VLOOKUP(A646,'Fichier source CGECP'!$A$1:$F$1259,4,FALSE),"")</f>
        <v>CARTONS</v>
      </c>
      <c r="K646" s="15" t="str">
        <f>IFERROR(VLOOKUP(A646,'Fichier source CGECP'!$A$1:$F$1259,5,FALSE),"")</f>
        <v>CARTONS</v>
      </c>
      <c r="L646" s="33">
        <f>IFERROR(IF(COUNTIFS($A$3:$A645,$A646,$B$3:$B645,$B646,$C$3:$C645,$C646,$D$3:$D645,$D646,$E$3:$E645,$E646,$F$3:$F645,$F646)&gt;0,"",VLOOKUP(A646,'Fichier source CGECP'!$A$1:$F$1259,6,FALSE)),"")</f>
        <v>0.1</v>
      </c>
      <c r="M646" s="36">
        <f t="shared" si="50"/>
        <v>1.9039999999999999</v>
      </c>
      <c r="N646" s="35" t="str">
        <f t="shared" si="51"/>
        <v>Ok</v>
      </c>
      <c r="O646" s="35" t="str">
        <f t="shared" si="52"/>
        <v>Ecart</v>
      </c>
      <c r="P646" s="35" t="str">
        <f t="shared" si="53"/>
        <v>Ok</v>
      </c>
      <c r="Q646" s="35" t="str">
        <f t="shared" si="54"/>
        <v>Ecart</v>
      </c>
    </row>
    <row r="647" spans="1:17" ht="15.75" hidden="1" customHeight="1" x14ac:dyDescent="0.25">
      <c r="A647" s="12">
        <f>IFERROR(VLOOKUP('Requête 052'!$A646,'Requête 052'!$A$1:$F$2000,1,FALSE),"")</f>
        <v>6362</v>
      </c>
      <c r="B647" s="5" t="str">
        <f>IFERROR(VLOOKUP('Requête 052'!$A646,'Requête 052'!$A$1:$F$2000,2,FALSE),"")</f>
        <v>CGECP ST OUEN L AUMONE TDI</v>
      </c>
      <c r="C647" s="14">
        <f>IFERROR(VLOOKUP('Requête 052'!$A646,'Requête 052'!$A$1:$F$2000,3,FALSE),"")</f>
        <v>43815</v>
      </c>
      <c r="D647" s="5" t="str">
        <f>IFERROR(VLOOKUP('Requête 052'!$A646,'Requête 052'!$A$1:$F$2000,4,FALSE),"")</f>
        <v>MATIERE VALO EN MELANGE</v>
      </c>
      <c r="E647" s="5" t="str">
        <f>IFERROR(VLOOKUP('Requête 052'!$A646,'Requête 052'!$A$1:$F$2000,5,FALSE),"")</f>
        <v>REFACTION</v>
      </c>
      <c r="F647" s="5">
        <f>IFERROR(VLOOKUP('Requête 052'!$A646,'Requête 052'!$A$1:$F$2000,6,FALSE),"")</f>
        <v>5.54</v>
      </c>
      <c r="G647" s="15">
        <f>IFERROR(VLOOKUP(A647,'Fichier source CGECP'!$A$1:$F$1259,1,FALSE),"")</f>
        <v>6362</v>
      </c>
      <c r="H647" s="15" t="str">
        <f>IFERROR(VLOOKUP(A647,'Fichier source CGECP'!$A$1:$F$1259,2,FALSE),"")</f>
        <v>CGECP</v>
      </c>
      <c r="I647" s="38">
        <f>IFERROR(VLOOKUP(A647,'Fichier source CGECP'!$A$1:$F$1259,3,FALSE),"")</f>
        <v>43815</v>
      </c>
      <c r="J647" s="15" t="str">
        <f>IFERROR(VLOOKUP(A647,'Fichier source CGECP'!$A$1:$F$1259,4,FALSE),"")</f>
        <v>MATIERE VALO EN MELANGE</v>
      </c>
      <c r="K647" s="15" t="str">
        <f>IFERROR(VLOOKUP(A647,'Fichier source CGECP'!$A$1:$F$1259,5,FALSE),"")</f>
        <v>MATIERE VALO EN MELANGE</v>
      </c>
      <c r="L647" s="33">
        <f>IFERROR(IF(COUNTIFS($A$3:$A646,$A647,$B$3:$B646,$B647,$C$3:$C646,$C647,$D$3:$D646,$D647,$E$3:$E646,$E647,$F$3:$F646,$F647)&gt;0,"",VLOOKUP(A647,'Fichier source CGECP'!$A$1:$F$1259,6,FALSE)),"")</f>
        <v>2.2400000000000002</v>
      </c>
      <c r="M647" s="36">
        <f t="shared" si="50"/>
        <v>3.3</v>
      </c>
      <c r="N647" s="35" t="str">
        <f t="shared" si="51"/>
        <v>Ok</v>
      </c>
      <c r="O647" s="35" t="str">
        <f t="shared" si="52"/>
        <v>Ecart</v>
      </c>
      <c r="P647" s="35" t="str">
        <f t="shared" si="53"/>
        <v>Ok</v>
      </c>
      <c r="Q647" s="35" t="str">
        <f t="shared" si="54"/>
        <v>Ecart</v>
      </c>
    </row>
    <row r="648" spans="1:17" ht="15.75" hidden="1" customHeight="1" x14ac:dyDescent="0.25">
      <c r="A648" s="12">
        <f>IFERROR(VLOOKUP('Requête 052'!$A647,'Requête 052'!$A$1:$F$2000,1,FALSE),"")</f>
        <v>6362</v>
      </c>
      <c r="B648" s="5" t="str">
        <f>IFERROR(VLOOKUP('Requête 052'!$A647,'Requête 052'!$A$1:$F$2000,2,FALSE),"")</f>
        <v>CGECP ST OUEN L AUMONE TDI</v>
      </c>
      <c r="C648" s="14">
        <f>IFERROR(VLOOKUP('Requête 052'!$A647,'Requête 052'!$A$1:$F$2000,3,FALSE),"")</f>
        <v>43815</v>
      </c>
      <c r="D648" s="5" t="str">
        <f>IFERROR(VLOOKUP('Requête 052'!$A647,'Requête 052'!$A$1:$F$2000,4,FALSE),"")</f>
        <v>MATIERE VALO EN MELANGE</v>
      </c>
      <c r="E648" s="5" t="str">
        <f>IFERROR(VLOOKUP('Requête 052'!$A647,'Requête 052'!$A$1:$F$2000,5,FALSE),"")</f>
        <v>REFACTION</v>
      </c>
      <c r="F648" s="5">
        <f>IFERROR(VLOOKUP('Requête 052'!$A647,'Requête 052'!$A$1:$F$2000,6,FALSE),"")</f>
        <v>5.54</v>
      </c>
      <c r="G648" s="15">
        <f>IFERROR(VLOOKUP(A648,'Fichier source CGECP'!$A$1:$F$1259,1,FALSE),"")</f>
        <v>6362</v>
      </c>
      <c r="H648" s="15" t="str">
        <f>IFERROR(VLOOKUP(A648,'Fichier source CGECP'!$A$1:$F$1259,2,FALSE),"")</f>
        <v>CGECP</v>
      </c>
      <c r="I648" s="38">
        <f>IFERROR(VLOOKUP(A648,'Fichier source CGECP'!$A$1:$F$1259,3,FALSE),"")</f>
        <v>43815</v>
      </c>
      <c r="J648" s="15" t="str">
        <f>IFERROR(VLOOKUP(A648,'Fichier source CGECP'!$A$1:$F$1259,4,FALSE),"")</f>
        <v>MATIERE VALO EN MELANGE</v>
      </c>
      <c r="K648" s="15" t="str">
        <f>IFERROR(VLOOKUP(A648,'Fichier source CGECP'!$A$1:$F$1259,5,FALSE),"")</f>
        <v>MATIERE VALO EN MELANGE</v>
      </c>
      <c r="L648" s="33" t="str">
        <f>IFERROR(IF(COUNTIFS($A$3:$A647,$A648,$B$3:$B647,$B648,$C$3:$C647,$C648,$D$3:$D647,$D648,$E$3:$E647,$E648,$F$3:$F647,$F648)&gt;0,"",VLOOKUP(A648,'Fichier source CGECP'!$A$1:$F$1259,6,FALSE)),"")</f>
        <v/>
      </c>
      <c r="M648" s="36" t="str">
        <f t="shared" si="50"/>
        <v/>
      </c>
      <c r="N648" s="35" t="str">
        <f t="shared" si="51"/>
        <v>Ok</v>
      </c>
      <c r="O648" s="35" t="str">
        <f t="shared" si="52"/>
        <v>Ecart</v>
      </c>
      <c r="P648" s="35" t="str">
        <f t="shared" si="53"/>
        <v>Ok</v>
      </c>
      <c r="Q648" s="35" t="str">
        <f t="shared" si="54"/>
        <v>Ecart</v>
      </c>
    </row>
    <row r="649" spans="1:17" ht="15.75" hidden="1" customHeight="1" x14ac:dyDescent="0.25">
      <c r="A649" s="12">
        <f>IFERROR(VLOOKUP('Requête 052'!$A648,'Requête 052'!$A$1:$F$2000,1,FALSE),"")</f>
        <v>6379</v>
      </c>
      <c r="B649" s="5" t="str">
        <f>IFERROR(VLOOKUP('Requête 052'!$A648,'Requête 052'!$A$1:$F$2000,2,FALSE),"")</f>
        <v>CGECP ST OUEN L AUMONE TDI</v>
      </c>
      <c r="C649" s="14">
        <f>IFERROR(VLOOKUP('Requête 052'!$A648,'Requête 052'!$A$1:$F$2000,3,FALSE),"")</f>
        <v>43815</v>
      </c>
      <c r="D649" s="5" t="str">
        <f>IFERROR(VLOOKUP('Requête 052'!$A648,'Requête 052'!$A$1:$F$2000,4,FALSE),"")</f>
        <v>MATIERE VALO EN MELANGE</v>
      </c>
      <c r="E649" s="5" t="str">
        <f>IFERROR(VLOOKUP('Requête 052'!$A648,'Requête 052'!$A$1:$F$2000,5,FALSE),"")</f>
        <v>MATIERE VALO EN MELANGE</v>
      </c>
      <c r="F649" s="5">
        <f>IFERROR(VLOOKUP('Requête 052'!$A648,'Requête 052'!$A$1:$F$2000,6,FALSE),"")</f>
        <v>0.74199999999999999</v>
      </c>
      <c r="G649" s="15">
        <f>IFERROR(VLOOKUP(A649,'Fichier source CGECP'!$A$1:$F$1259,1,FALSE),"")</f>
        <v>6379</v>
      </c>
      <c r="H649" s="15" t="str">
        <f>IFERROR(VLOOKUP(A649,'Fichier source CGECP'!$A$1:$F$1259,2,FALSE),"")</f>
        <v>CGECP</v>
      </c>
      <c r="I649" s="38">
        <f>IFERROR(VLOOKUP(A649,'Fichier source CGECP'!$A$1:$F$1259,3,FALSE),"")</f>
        <v>43815</v>
      </c>
      <c r="J649" s="15" t="str">
        <f>IFERROR(VLOOKUP(A649,'Fichier source CGECP'!$A$1:$F$1259,4,FALSE),"")</f>
        <v>FERRAILLES A BROYER (FAB)</v>
      </c>
      <c r="K649" s="15" t="str">
        <f>IFERROR(VLOOKUP(A649,'Fichier source CGECP'!$A$1:$F$1259,5,FALSE),"")</f>
        <v>FERRAILLES A BROYER (FAB)</v>
      </c>
      <c r="L649" s="33">
        <f>IFERROR(IF(COUNTIFS($A$3:$A648,$A649,$B$3:$B648,$B649,$C$3:$C648,$C649,$D$3:$D648,$D649,$E$3:$E648,$E649,$F$3:$F648,$F649)&gt;0,"",VLOOKUP(A649,'Fichier source CGECP'!$A$1:$F$1259,6,FALSE)),"")</f>
        <v>2.12</v>
      </c>
      <c r="M649" s="36">
        <f t="shared" si="50"/>
        <v>-1.3780000000000001</v>
      </c>
      <c r="N649" s="35" t="str">
        <f t="shared" si="51"/>
        <v>Ok</v>
      </c>
      <c r="O649" s="35" t="str">
        <f t="shared" si="52"/>
        <v>Ecart</v>
      </c>
      <c r="P649" s="35" t="str">
        <f t="shared" si="53"/>
        <v>Ecart</v>
      </c>
      <c r="Q649" s="35" t="str">
        <f t="shared" si="54"/>
        <v>Ecart</v>
      </c>
    </row>
    <row r="650" spans="1:17" ht="15.75" hidden="1" customHeight="1" x14ac:dyDescent="0.25">
      <c r="A650" s="12">
        <f>IFERROR(VLOOKUP('Requête 052'!$A649,'Requête 052'!$A$1:$F$2000,1,FALSE),"")</f>
        <v>6379</v>
      </c>
      <c r="B650" s="5" t="str">
        <f>IFERROR(VLOOKUP('Requête 052'!$A649,'Requête 052'!$A$1:$F$2000,2,FALSE),"")</f>
        <v>CGECP ST OUEN L AUMONE TDI</v>
      </c>
      <c r="C650" s="14">
        <f>IFERROR(VLOOKUP('Requête 052'!$A649,'Requête 052'!$A$1:$F$2000,3,FALSE),"")</f>
        <v>43815</v>
      </c>
      <c r="D650" s="5" t="str">
        <f>IFERROR(VLOOKUP('Requête 052'!$A649,'Requête 052'!$A$1:$F$2000,4,FALSE),"")</f>
        <v>MATIERE VALO EN MELANGE</v>
      </c>
      <c r="E650" s="5" t="str">
        <f>IFERROR(VLOOKUP('Requête 052'!$A649,'Requête 052'!$A$1:$F$2000,5,FALSE),"")</f>
        <v>MATIERE VALO EN MELANGE</v>
      </c>
      <c r="F650" s="5">
        <f>IFERROR(VLOOKUP('Requête 052'!$A649,'Requête 052'!$A$1:$F$2000,6,FALSE),"")</f>
        <v>0.74199999999999999</v>
      </c>
      <c r="G650" s="15">
        <f>IFERROR(VLOOKUP(A650,'Fichier source CGECP'!$A$1:$F$1259,1,FALSE),"")</f>
        <v>6379</v>
      </c>
      <c r="H650" s="15" t="str">
        <f>IFERROR(VLOOKUP(A650,'Fichier source CGECP'!$A$1:$F$1259,2,FALSE),"")</f>
        <v>CGECP</v>
      </c>
      <c r="I650" s="38">
        <f>IFERROR(VLOOKUP(A650,'Fichier source CGECP'!$A$1:$F$1259,3,FALSE),"")</f>
        <v>43815</v>
      </c>
      <c r="J650" s="15" t="str">
        <f>IFERROR(VLOOKUP(A650,'Fichier source CGECP'!$A$1:$F$1259,4,FALSE),"")</f>
        <v>FERRAILLES A BROYER (FAB)</v>
      </c>
      <c r="K650" s="15" t="str">
        <f>IFERROR(VLOOKUP(A650,'Fichier source CGECP'!$A$1:$F$1259,5,FALSE),"")</f>
        <v>FERRAILLES A BROYER (FAB)</v>
      </c>
      <c r="L650" s="33" t="str">
        <f>IFERROR(IF(COUNTIFS($A$3:$A649,$A650,$B$3:$B649,$B650,$C$3:$C649,$C650,$D$3:$D649,$D650,$E$3:$E649,$E650,$F$3:$F649,$F650)&gt;0,"",VLOOKUP(A650,'Fichier source CGECP'!$A$1:$F$1259,6,FALSE)),"")</f>
        <v/>
      </c>
      <c r="M650" s="36" t="str">
        <f t="shared" si="50"/>
        <v/>
      </c>
      <c r="N650" s="35" t="str">
        <f t="shared" si="51"/>
        <v>Ok</v>
      </c>
      <c r="O650" s="35" t="str">
        <f t="shared" si="52"/>
        <v>Ecart</v>
      </c>
      <c r="P650" s="35" t="str">
        <f t="shared" si="53"/>
        <v>Ok</v>
      </c>
      <c r="Q650" s="35" t="str">
        <f t="shared" si="54"/>
        <v>Ecart</v>
      </c>
    </row>
    <row r="651" spans="1:17" ht="15.75" hidden="1" customHeight="1" x14ac:dyDescent="0.25">
      <c r="A651" s="12">
        <f>IFERROR(VLOOKUP('Requête 052'!$A650,'Requête 052'!$A$1:$F$2000,1,FALSE),"")</f>
        <v>6390</v>
      </c>
      <c r="B651" s="5" t="str">
        <f>IFERROR(VLOOKUP('Requête 052'!$A650,'Requête 052'!$A$1:$F$2000,2,FALSE),"")</f>
        <v>CGECP ST OUEN L AUMONE TPCPR</v>
      </c>
      <c r="C651" s="14">
        <f>IFERROR(VLOOKUP('Requête 052'!$A650,'Requête 052'!$A$1:$F$2000,3,FALSE),"")</f>
        <v>43815</v>
      </c>
      <c r="D651" s="5" t="str">
        <f>IFERROR(VLOOKUP('Requête 052'!$A650,'Requête 052'!$A$1:$F$2000,4,FALSE),"")</f>
        <v>CARTONS</v>
      </c>
      <c r="E651" s="5" t="str">
        <f>IFERROR(VLOOKUP('Requête 052'!$A650,'Requête 052'!$A$1:$F$2000,5,FALSE),"")</f>
        <v>REFUS DE TRI TPCPR</v>
      </c>
      <c r="F651" s="5">
        <f>IFERROR(VLOOKUP('Requête 052'!$A650,'Requête 052'!$A$1:$F$2000,6,FALSE),"")</f>
        <v>1.3360000000000001</v>
      </c>
      <c r="G651" s="15">
        <f>IFERROR(VLOOKUP(A651,'Fichier source CGECP'!$A$1:$F$1259,1,FALSE),"")</f>
        <v>6390</v>
      </c>
      <c r="H651" s="15" t="str">
        <f>IFERROR(VLOOKUP(A651,'Fichier source CGECP'!$A$1:$F$1259,2,FALSE),"")</f>
        <v>CGECP</v>
      </c>
      <c r="I651" s="38">
        <f>IFERROR(VLOOKUP(A651,'Fichier source CGECP'!$A$1:$F$1259,3,FALSE),"")</f>
        <v>43815</v>
      </c>
      <c r="J651" s="15">
        <f>IFERROR(VLOOKUP(A651,'Fichier source CGECP'!$A$1:$F$1259,4,FALSE),"")</f>
        <v>0</v>
      </c>
      <c r="K651" s="15" t="str">
        <f>IFERROR(VLOOKUP(A651,'Fichier source CGECP'!$A$1:$F$1259,5,FALSE),"")</f>
        <v>CARTONS</v>
      </c>
      <c r="L651" s="33">
        <f>IFERROR(IF(COUNTIFS($A$3:$A650,$A651,$B$3:$B650,$B651,$C$3:$C650,$C651,$D$3:$D650,$D651,$E$3:$E650,$E651,$F$3:$F650,$F651)&gt;0,"",VLOOKUP(A651,'Fichier source CGECP'!$A$1:$F$1259,6,FALSE)),"")</f>
        <v>1.71</v>
      </c>
      <c r="M651" s="36">
        <f t="shared" si="50"/>
        <v>-0.37399999999999989</v>
      </c>
      <c r="N651" s="35" t="str">
        <f t="shared" si="51"/>
        <v>Ok</v>
      </c>
      <c r="O651" s="35" t="str">
        <f t="shared" si="52"/>
        <v>Ecart</v>
      </c>
      <c r="P651" s="35" t="str">
        <f t="shared" si="53"/>
        <v>Ecart</v>
      </c>
      <c r="Q651" s="35" t="str">
        <f t="shared" si="54"/>
        <v>Ecart</v>
      </c>
    </row>
    <row r="652" spans="1:17" ht="15.75" hidden="1" customHeight="1" x14ac:dyDescent="0.25">
      <c r="A652" s="12">
        <f>IFERROR(VLOOKUP('Requête 052'!$A651,'Requête 052'!$A$1:$F$2000,1,FALSE),"")</f>
        <v>6390</v>
      </c>
      <c r="B652" s="5" t="str">
        <f>IFERROR(VLOOKUP('Requête 052'!$A651,'Requête 052'!$A$1:$F$2000,2,FALSE),"")</f>
        <v>CGECP ST OUEN L AUMONE TPCPR</v>
      </c>
      <c r="C652" s="14">
        <f>IFERROR(VLOOKUP('Requête 052'!$A651,'Requête 052'!$A$1:$F$2000,3,FALSE),"")</f>
        <v>43815</v>
      </c>
      <c r="D652" s="5" t="str">
        <f>IFERROR(VLOOKUP('Requête 052'!$A651,'Requête 052'!$A$1:$F$2000,4,FALSE),"")</f>
        <v>CARTONS</v>
      </c>
      <c r="E652" s="5" t="str">
        <f>IFERROR(VLOOKUP('Requête 052'!$A651,'Requête 052'!$A$1:$F$2000,5,FALSE),"")</f>
        <v>REFUS DE TRI TPCPR</v>
      </c>
      <c r="F652" s="5">
        <f>IFERROR(VLOOKUP('Requête 052'!$A651,'Requête 052'!$A$1:$F$2000,6,FALSE),"")</f>
        <v>1.3360000000000001</v>
      </c>
      <c r="G652" s="15">
        <f>IFERROR(VLOOKUP(A652,'Fichier source CGECP'!$A$1:$F$1259,1,FALSE),"")</f>
        <v>6390</v>
      </c>
      <c r="H652" s="15" t="str">
        <f>IFERROR(VLOOKUP(A652,'Fichier source CGECP'!$A$1:$F$1259,2,FALSE),"")</f>
        <v>CGECP</v>
      </c>
      <c r="I652" s="38">
        <f>IFERROR(VLOOKUP(A652,'Fichier source CGECP'!$A$1:$F$1259,3,FALSE),"")</f>
        <v>43815</v>
      </c>
      <c r="J652" s="15">
        <f>IFERROR(VLOOKUP(A652,'Fichier source CGECP'!$A$1:$F$1259,4,FALSE),"")</f>
        <v>0</v>
      </c>
      <c r="K652" s="15" t="str">
        <f>IFERROR(VLOOKUP(A652,'Fichier source CGECP'!$A$1:$F$1259,5,FALSE),"")</f>
        <v>CARTONS</v>
      </c>
      <c r="L652" s="33" t="str">
        <f>IFERROR(IF(COUNTIFS($A$3:$A651,$A652,$B$3:$B651,$B652,$C$3:$C651,$C652,$D$3:$D651,$D652,$E$3:$E651,$E652,$F$3:$F651,$F652)&gt;0,"",VLOOKUP(A652,'Fichier source CGECP'!$A$1:$F$1259,6,FALSE)),"")</f>
        <v/>
      </c>
      <c r="M652" s="36" t="str">
        <f t="shared" si="50"/>
        <v/>
      </c>
      <c r="N652" s="35" t="str">
        <f t="shared" si="51"/>
        <v>Ok</v>
      </c>
      <c r="O652" s="35" t="str">
        <f t="shared" si="52"/>
        <v>Ecart</v>
      </c>
      <c r="P652" s="35" t="str">
        <f t="shared" si="53"/>
        <v>Ok</v>
      </c>
      <c r="Q652" s="35" t="str">
        <f t="shared" si="54"/>
        <v>Ecart</v>
      </c>
    </row>
    <row r="653" spans="1:17" ht="15.75" hidden="1" customHeight="1" x14ac:dyDescent="0.25">
      <c r="A653" s="12">
        <f>IFERROR(VLOOKUP('Requête 052'!$A652,'Requête 052'!$A$1:$F$2000,1,FALSE),"")</f>
        <v>6394</v>
      </c>
      <c r="B653" s="5" t="str">
        <f>IFERROR(VLOOKUP('Requête 052'!$A652,'Requête 052'!$A$1:$F$2000,2,FALSE),"")</f>
        <v>CGECP ST OUEN L AUMONE TDI</v>
      </c>
      <c r="C653" s="14">
        <f>IFERROR(VLOOKUP('Requête 052'!$A652,'Requête 052'!$A$1:$F$2000,3,FALSE),"")</f>
        <v>43815</v>
      </c>
      <c r="D653" s="5" t="str">
        <f>IFERROR(VLOOKUP('Requête 052'!$A652,'Requête 052'!$A$1:$F$2000,4,FALSE),"")</f>
        <v>BOIS D'EMBALLAGES BRUTS</v>
      </c>
      <c r="E653" s="5" t="str">
        <f>IFERROR(VLOOKUP('Requête 052'!$A652,'Requête 052'!$A$1:$F$2000,5,FALSE),"")</f>
        <v>DECHETS EN MELANGE</v>
      </c>
      <c r="F653" s="5">
        <f>IFERROR(VLOOKUP('Requête 052'!$A652,'Requête 052'!$A$1:$F$2000,6,FALSE),"")</f>
        <v>1.05</v>
      </c>
      <c r="G653" s="15">
        <f>IFERROR(VLOOKUP(A653,'Fichier source CGECP'!$A$1:$F$1259,1,FALSE),"")</f>
        <v>6394</v>
      </c>
      <c r="H653" s="15" t="str">
        <f>IFERROR(VLOOKUP(A653,'Fichier source CGECP'!$A$1:$F$1259,2,FALSE),"")</f>
        <v>CGECP</v>
      </c>
      <c r="I653" s="38">
        <f>IFERROR(VLOOKUP(A653,'Fichier source CGECP'!$A$1:$F$1259,3,FALSE),"")</f>
        <v>43815</v>
      </c>
      <c r="J653" s="15" t="str">
        <f>IFERROR(VLOOKUP(A653,'Fichier source CGECP'!$A$1:$F$1259,4,FALSE),"")</f>
        <v>FERRAILLES/METAUX</v>
      </c>
      <c r="K653" s="15" t="str">
        <f>IFERROR(VLOOKUP(A653,'Fichier source CGECP'!$A$1:$F$1259,5,FALSE),"")</f>
        <v>FERRAILLES A BROYER (FAB)</v>
      </c>
      <c r="L653" s="33">
        <f>IFERROR(IF(COUNTIFS($A$3:$A652,$A653,$B$3:$B652,$B653,$C$3:$C652,$C653,$D$3:$D652,$D653,$E$3:$E652,$E653,$F$3:$F652,$F653)&gt;0,"",VLOOKUP(A653,'Fichier source CGECP'!$A$1:$F$1259,6,FALSE)),"")</f>
        <v>2.04</v>
      </c>
      <c r="M653" s="36">
        <f t="shared" si="50"/>
        <v>-0.99</v>
      </c>
      <c r="N653" s="35" t="str">
        <f t="shared" si="51"/>
        <v>Ok</v>
      </c>
      <c r="O653" s="35" t="str">
        <f t="shared" si="52"/>
        <v>Ecart</v>
      </c>
      <c r="P653" s="35" t="str">
        <f t="shared" si="53"/>
        <v>Ecart</v>
      </c>
      <c r="Q653" s="35" t="str">
        <f t="shared" si="54"/>
        <v>Ecart</v>
      </c>
    </row>
    <row r="654" spans="1:17" ht="15.75" hidden="1" customHeight="1" x14ac:dyDescent="0.25">
      <c r="A654" s="12">
        <f>IFERROR(VLOOKUP('Requête 052'!$A653,'Requête 052'!$A$1:$F$2000,1,FALSE),"")</f>
        <v>6397</v>
      </c>
      <c r="B654" s="5" t="str">
        <f>IFERROR(VLOOKUP('Requête 052'!$A653,'Requête 052'!$A$1:$F$2000,2,FALSE),"")</f>
        <v>CGECP ST OUEN L AUMONE TDI</v>
      </c>
      <c r="C654" s="14">
        <f>IFERROR(VLOOKUP('Requête 052'!$A653,'Requête 052'!$A$1:$F$2000,3,FALSE),"")</f>
        <v>43815</v>
      </c>
      <c r="D654" s="5" t="str">
        <f>IFERROR(VLOOKUP('Requête 052'!$A653,'Requête 052'!$A$1:$F$2000,4,FALSE),"")</f>
        <v>ENCOMBRANTS</v>
      </c>
      <c r="E654" s="5" t="str">
        <f>IFERROR(VLOOKUP('Requête 052'!$A653,'Requête 052'!$A$1:$F$2000,5,FALSE),"")</f>
        <v>ENCOMBRANTS</v>
      </c>
      <c r="F654" s="5">
        <f>IFERROR(VLOOKUP('Requête 052'!$A653,'Requête 052'!$A$1:$F$2000,6,FALSE),"")</f>
        <v>2.2400000000000002</v>
      </c>
      <c r="G654" s="15" t="str">
        <f>IFERROR(VLOOKUP(A654,'Fichier source CGECP'!$A$1:$F$1259,1,FALSE),"")</f>
        <v/>
      </c>
      <c r="H654" s="15" t="str">
        <f>IFERROR(VLOOKUP(A654,'Fichier source CGECP'!$A$1:$F$1259,2,FALSE),"")</f>
        <v/>
      </c>
      <c r="I654" s="38" t="str">
        <f>IFERROR(VLOOKUP(A654,'Fichier source CGECP'!$A$1:$F$1259,3,FALSE),"")</f>
        <v/>
      </c>
      <c r="J654" s="15" t="str">
        <f>IFERROR(VLOOKUP(A654,'Fichier source CGECP'!$A$1:$F$1259,4,FALSE),"")</f>
        <v/>
      </c>
      <c r="K654" s="15" t="str">
        <f>IFERROR(VLOOKUP(A654,'Fichier source CGECP'!$A$1:$F$1259,5,FALSE),"")</f>
        <v/>
      </c>
      <c r="L654" s="33" t="str">
        <f>IFERROR(IF(COUNTIFS($A$3:$A653,$A654,$B$3:$B653,$B654,$C$3:$C653,$C654,$D$3:$D653,$D654,$E$3:$E653,$E654,$F$3:$F653,$F654)&gt;0,"",VLOOKUP(A654,'Fichier source CGECP'!$A$1:$F$1259,6,FALSE)),"")</f>
        <v/>
      </c>
      <c r="M654" s="36" t="str">
        <f t="shared" si="50"/>
        <v/>
      </c>
      <c r="N654" s="35" t="str">
        <f t="shared" si="51"/>
        <v>Ok</v>
      </c>
      <c r="O654" s="35" t="str">
        <f t="shared" si="52"/>
        <v>Ecart</v>
      </c>
      <c r="P654" s="35" t="str">
        <f t="shared" si="53"/>
        <v>Ok</v>
      </c>
      <c r="Q654" s="35" t="str">
        <f t="shared" si="54"/>
        <v>Ecart</v>
      </c>
    </row>
    <row r="655" spans="1:17" ht="15.75" hidden="1" customHeight="1" x14ac:dyDescent="0.25">
      <c r="A655" s="12">
        <f>IFERROR(VLOOKUP('Requête 052'!$A654,'Requête 052'!$A$1:$F$2000,1,FALSE),"")</f>
        <v>6428</v>
      </c>
      <c r="B655" s="5" t="str">
        <f>IFERROR(VLOOKUP('Requête 052'!$A654,'Requête 052'!$A$1:$F$2000,2,FALSE),"")</f>
        <v>CGECP ST OUEN L AUMONE UVEND</v>
      </c>
      <c r="C655" s="14">
        <f>IFERROR(VLOOKUP('Requête 052'!$A654,'Requête 052'!$A$1:$F$2000,3,FALSE),"")</f>
        <v>43816</v>
      </c>
      <c r="D655" s="5" t="str">
        <f>IFERROR(VLOOKUP('Requête 052'!$A654,'Requête 052'!$A$1:$F$2000,4,FALSE),"")</f>
        <v>ORDURES MENAGERES</v>
      </c>
      <c r="E655" s="5" t="str">
        <f>IFERROR(VLOOKUP('Requête 052'!$A654,'Requête 052'!$A$1:$F$2000,5,FALSE),"")</f>
        <v>ORDURES MENAGERES</v>
      </c>
      <c r="F655" s="5">
        <f>IFERROR(VLOOKUP('Requête 052'!$A654,'Requête 052'!$A$1:$F$2000,6,FALSE),"")</f>
        <v>8.8000000000000007</v>
      </c>
      <c r="G655" s="15">
        <f>IFERROR(VLOOKUP(A655,'Fichier source CGECP'!$A$1:$F$1259,1,FALSE),"")</f>
        <v>6428</v>
      </c>
      <c r="H655" s="15" t="str">
        <f>IFERROR(VLOOKUP(A655,'Fichier source CGECP'!$A$1:$F$1259,2,FALSE),"")</f>
        <v>CGECP</v>
      </c>
      <c r="I655" s="46">
        <f>IFERROR(VLOOKUP(A655,'Fichier source CGECP'!$A$1:$F$1259,3,FALSE),"")</f>
        <v>43816</v>
      </c>
      <c r="J655" s="15">
        <f>IFERROR(VLOOKUP(A655,'Fichier source CGECP'!$A$1:$F$1259,4,FALSE),"")</f>
        <v>0</v>
      </c>
      <c r="K655" s="15" t="str">
        <f>IFERROR(VLOOKUP(A655,'Fichier source CGECP'!$A$1:$F$1259,5,FALSE),"")</f>
        <v>ORDURES MENAGERES</v>
      </c>
      <c r="L655" s="33">
        <f>IFERROR(IF(COUNTIFS($A$3:$A654,$A655,$B$3:$B654,$B655,$C$3:$C654,$C655,$D$3:$D654,$D655,$E$3:$E654,$E655,$F$3:$F654,$F655)&gt;0,"",VLOOKUP(A655,'Fichier source CGECP'!$A$1:$F$1259,6,FALSE)),"")</f>
        <v>5</v>
      </c>
      <c r="M655" s="36">
        <f t="shared" si="50"/>
        <v>3.8000000000000007</v>
      </c>
      <c r="N655" s="35" t="str">
        <f t="shared" si="51"/>
        <v>Ok</v>
      </c>
      <c r="O655" s="35" t="str">
        <f t="shared" si="52"/>
        <v>Ok</v>
      </c>
      <c r="P655" s="35" t="str">
        <f t="shared" si="53"/>
        <v>Ok</v>
      </c>
      <c r="Q655" s="35" t="str">
        <f t="shared" si="54"/>
        <v>Ok</v>
      </c>
    </row>
    <row r="656" spans="1:17" ht="15.75" hidden="1" customHeight="1" x14ac:dyDescent="0.25">
      <c r="A656" s="12">
        <f>IFERROR(VLOOKUP('Requête 052'!$A655,'Requête 052'!$A$1:$F$2000,1,FALSE),"")</f>
        <v>6429</v>
      </c>
      <c r="B656" s="5" t="str">
        <f>IFERROR(VLOOKUP('Requête 052'!$A655,'Requête 052'!$A$1:$F$2000,2,FALSE),"")</f>
        <v>CGECP ST OUEN L AUMONE DVBIODIV</v>
      </c>
      <c r="C656" s="14">
        <f>IFERROR(VLOOKUP('Requête 052'!$A655,'Requête 052'!$A$1:$F$2000,3,FALSE),"")</f>
        <v>43816</v>
      </c>
      <c r="D656" s="5" t="str">
        <f>IFERROR(VLOOKUP('Requête 052'!$A655,'Requête 052'!$A$1:$F$2000,4,FALSE),"")</f>
        <v>DECHETS VERTS EN MELANGE</v>
      </c>
      <c r="E656" s="5" t="str">
        <f>IFERROR(VLOOKUP('Requête 052'!$A655,'Requête 052'!$A$1:$F$2000,5,FALSE),"")</f>
        <v>DECHETS VERTS EN MELANGE</v>
      </c>
      <c r="F656" s="5">
        <f>IFERROR(VLOOKUP('Requête 052'!$A655,'Requête 052'!$A$1:$F$2000,6,FALSE),"")</f>
        <v>5.52</v>
      </c>
      <c r="G656" s="15" t="str">
        <f>IFERROR(VLOOKUP(A656,'Fichier source CGECP'!$A$1:$F$1259,1,FALSE),"")</f>
        <v/>
      </c>
      <c r="H656" s="15" t="str">
        <f>IFERROR(VLOOKUP(A656,'Fichier source CGECP'!$A$1:$F$1259,2,FALSE),"")</f>
        <v/>
      </c>
      <c r="I656" s="38" t="str">
        <f>IFERROR(VLOOKUP(A656,'Fichier source CGECP'!$A$1:$F$1259,3,FALSE),"")</f>
        <v/>
      </c>
      <c r="J656" s="15" t="str">
        <f>IFERROR(VLOOKUP(A656,'Fichier source CGECP'!$A$1:$F$1259,4,FALSE),"")</f>
        <v/>
      </c>
      <c r="K656" s="15" t="str">
        <f>IFERROR(VLOOKUP(A656,'Fichier source CGECP'!$A$1:$F$1259,5,FALSE),"")</f>
        <v/>
      </c>
      <c r="L656" s="33" t="str">
        <f>IFERROR(IF(COUNTIFS($A$3:$A655,$A656,$B$3:$B655,$B656,$C$3:$C655,$C656,$D$3:$D655,$D656,$E$3:$E655,$E656,$F$3:$F655,$F656)&gt;0,"",VLOOKUP(A656,'Fichier source CGECP'!$A$1:$F$1259,6,FALSE)),"")</f>
        <v/>
      </c>
      <c r="M656" s="36" t="str">
        <f t="shared" si="50"/>
        <v/>
      </c>
      <c r="N656" s="35" t="str">
        <f t="shared" si="51"/>
        <v>Ok</v>
      </c>
      <c r="O656" s="35" t="str">
        <f t="shared" si="52"/>
        <v>Ecart</v>
      </c>
      <c r="P656" s="35" t="str">
        <f t="shared" si="53"/>
        <v>Ok</v>
      </c>
      <c r="Q656" s="35" t="str">
        <f t="shared" si="54"/>
        <v>Ecart</v>
      </c>
    </row>
    <row r="657" spans="1:17" ht="15.75" hidden="1" customHeight="1" x14ac:dyDescent="0.25">
      <c r="A657" s="12">
        <f>IFERROR(VLOOKUP('Requête 052'!$A656,'Requête 052'!$A$1:$F$2000,1,FALSE),"")</f>
        <v>6430</v>
      </c>
      <c r="B657" s="5" t="str">
        <f>IFERROR(VLOOKUP('Requête 052'!$A656,'Requête 052'!$A$1:$F$2000,2,FALSE),"")</f>
        <v>CGECP ST OUEN L AUMONE DVBIODIV</v>
      </c>
      <c r="C657" s="14">
        <f>IFERROR(VLOOKUP('Requête 052'!$A656,'Requête 052'!$A$1:$F$2000,3,FALSE),"")</f>
        <v>43816</v>
      </c>
      <c r="D657" s="5" t="str">
        <f>IFERROR(VLOOKUP('Requête 052'!$A656,'Requête 052'!$A$1:$F$2000,4,FALSE),"")</f>
        <v>DECHETS VERTS EN MELANGE</v>
      </c>
      <c r="E657" s="5" t="str">
        <f>IFERROR(VLOOKUP('Requête 052'!$A656,'Requête 052'!$A$1:$F$2000,5,FALSE),"")</f>
        <v>DECHETS VERTS EN MELANGE</v>
      </c>
      <c r="F657" s="5">
        <f>IFERROR(VLOOKUP('Requête 052'!$A656,'Requête 052'!$A$1:$F$2000,6,FALSE),"")</f>
        <v>1.9</v>
      </c>
      <c r="G657" s="15" t="str">
        <f>IFERROR(VLOOKUP(A657,'Fichier source CGECP'!$A$1:$F$1259,1,FALSE),"")</f>
        <v/>
      </c>
      <c r="H657" s="15" t="str">
        <f>IFERROR(VLOOKUP(A657,'Fichier source CGECP'!$A$1:$F$1259,2,FALSE),"")</f>
        <v/>
      </c>
      <c r="I657" s="38" t="str">
        <f>IFERROR(VLOOKUP(A657,'Fichier source CGECP'!$A$1:$F$1259,3,FALSE),"")</f>
        <v/>
      </c>
      <c r="J657" s="15" t="str">
        <f>IFERROR(VLOOKUP(A657,'Fichier source CGECP'!$A$1:$F$1259,4,FALSE),"")</f>
        <v/>
      </c>
      <c r="K657" s="15" t="str">
        <f>IFERROR(VLOOKUP(A657,'Fichier source CGECP'!$A$1:$F$1259,5,FALSE),"")</f>
        <v/>
      </c>
      <c r="L657" s="33" t="str">
        <f>IFERROR(IF(COUNTIFS($A$3:$A656,$A657,$B$3:$B656,$B657,$C$3:$C656,$C657,$D$3:$D656,$D657,$E$3:$E656,$E657,$F$3:$F656,$F657)&gt;0,"",VLOOKUP(A657,'Fichier source CGECP'!$A$1:$F$1259,6,FALSE)),"")</f>
        <v/>
      </c>
      <c r="M657" s="36" t="str">
        <f t="shared" si="50"/>
        <v/>
      </c>
      <c r="N657" s="35" t="str">
        <f t="shared" si="51"/>
        <v>Ok</v>
      </c>
      <c r="O657" s="35" t="str">
        <f t="shared" si="52"/>
        <v>Ecart</v>
      </c>
      <c r="P657" s="35" t="str">
        <f t="shared" si="53"/>
        <v>Ok</v>
      </c>
      <c r="Q657" s="35" t="str">
        <f t="shared" si="54"/>
        <v>Ecart</v>
      </c>
    </row>
    <row r="658" spans="1:17" ht="15.75" hidden="1" customHeight="1" x14ac:dyDescent="0.25">
      <c r="A658" s="12">
        <f>IFERROR(VLOOKUP('Requête 052'!$A657,'Requête 052'!$A$1:$F$2000,1,FALSE),"")</f>
        <v>6431</v>
      </c>
      <c r="B658" s="5" t="str">
        <f>IFERROR(VLOOKUP('Requête 052'!$A657,'Requête 052'!$A$1:$F$2000,2,FALSE),"")</f>
        <v>CGECP ST OUEN L AUMONE UVEND</v>
      </c>
      <c r="C658" s="14">
        <f>IFERROR(VLOOKUP('Requête 052'!$A657,'Requête 052'!$A$1:$F$2000,3,FALSE),"")</f>
        <v>43816</v>
      </c>
      <c r="D658" s="5" t="str">
        <f>IFERROR(VLOOKUP('Requête 052'!$A657,'Requête 052'!$A$1:$F$2000,4,FALSE),"")</f>
        <v>REFUS DE TRI</v>
      </c>
      <c r="E658" s="5" t="str">
        <f>IFERROR(VLOOKUP('Requête 052'!$A657,'Requête 052'!$A$1:$F$2000,5,FALSE),"")</f>
        <v>REFUS DE TRI</v>
      </c>
      <c r="F658" s="5">
        <f>IFERROR(VLOOKUP('Requête 052'!$A657,'Requête 052'!$A$1:$F$2000,6,FALSE),"")</f>
        <v>3.52</v>
      </c>
      <c r="G658" s="15" t="str">
        <f>IFERROR(VLOOKUP(A658,'Fichier source CGECP'!$A$1:$F$1259,1,FALSE),"")</f>
        <v/>
      </c>
      <c r="H658" s="15" t="str">
        <f>IFERROR(VLOOKUP(A658,'Fichier source CGECP'!$A$1:$F$1259,2,FALSE),"")</f>
        <v/>
      </c>
      <c r="I658" s="38" t="str">
        <f>IFERROR(VLOOKUP(A658,'Fichier source CGECP'!$A$1:$F$1259,3,FALSE),"")</f>
        <v/>
      </c>
      <c r="J658" s="15" t="str">
        <f>IFERROR(VLOOKUP(A658,'Fichier source CGECP'!$A$1:$F$1259,4,FALSE),"")</f>
        <v/>
      </c>
      <c r="K658" s="15" t="str">
        <f>IFERROR(VLOOKUP(A658,'Fichier source CGECP'!$A$1:$F$1259,5,FALSE),"")</f>
        <v/>
      </c>
      <c r="L658" s="33" t="str">
        <f>IFERROR(IF(COUNTIFS($A$3:$A657,$A658,$B$3:$B657,$B658,$C$3:$C657,$C658,$D$3:$D657,$D658,$E$3:$E657,$E658,$F$3:$F657,$F658)&gt;0,"",VLOOKUP(A658,'Fichier source CGECP'!$A$1:$F$1259,6,FALSE)),"")</f>
        <v/>
      </c>
      <c r="M658" s="36" t="str">
        <f t="shared" si="50"/>
        <v/>
      </c>
      <c r="N658" s="35" t="str">
        <f t="shared" si="51"/>
        <v>Ok</v>
      </c>
      <c r="O658" s="35" t="str">
        <f t="shared" si="52"/>
        <v>Ecart</v>
      </c>
      <c r="P658" s="35" t="str">
        <f t="shared" si="53"/>
        <v>Ok</v>
      </c>
      <c r="Q658" s="35" t="str">
        <f t="shared" si="54"/>
        <v>Ecart</v>
      </c>
    </row>
    <row r="659" spans="1:17" ht="15.75" hidden="1" customHeight="1" x14ac:dyDescent="0.25">
      <c r="A659" s="12">
        <f>IFERROR(VLOOKUP('Requête 052'!$A658,'Requête 052'!$A$1:$F$2000,1,FALSE),"")</f>
        <v>6432</v>
      </c>
      <c r="B659" s="5" t="str">
        <f>IFERROR(VLOOKUP('Requête 052'!$A658,'Requête 052'!$A$1:$F$2000,2,FALSE),"")</f>
        <v>CGECP ST OUEN L AUMONE UVEND</v>
      </c>
      <c r="C659" s="14">
        <f>IFERROR(VLOOKUP('Requête 052'!$A658,'Requête 052'!$A$1:$F$2000,3,FALSE),"")</f>
        <v>43816</v>
      </c>
      <c r="D659" s="5" t="str">
        <f>IFERROR(VLOOKUP('Requête 052'!$A658,'Requête 052'!$A$1:$F$2000,4,FALSE),"")</f>
        <v>DECHETS INDUSTRIELS BANALS</v>
      </c>
      <c r="E659" s="5" t="str">
        <f>IFERROR(VLOOKUP('Requête 052'!$A658,'Requête 052'!$A$1:$F$2000,5,FALSE),"")</f>
        <v>DECHETS INDUSTRIELS BANALS</v>
      </c>
      <c r="F659" s="5">
        <f>IFERROR(VLOOKUP('Requête 052'!$A658,'Requête 052'!$A$1:$F$2000,6,FALSE),"")</f>
        <v>2.88</v>
      </c>
      <c r="G659" s="15">
        <f>IFERROR(VLOOKUP(A659,'Fichier source CGECP'!$A$1:$F$1259,1,FALSE),"")</f>
        <v>6432</v>
      </c>
      <c r="H659" s="15" t="str">
        <f>IFERROR(VLOOKUP(A659,'Fichier source CGECP'!$A$1:$F$1259,2,FALSE),"")</f>
        <v>CGECP</v>
      </c>
      <c r="I659" s="46">
        <f>IFERROR(VLOOKUP(A659,'Fichier source CGECP'!$A$1:$F$1259,3,FALSE),"")</f>
        <v>43816</v>
      </c>
      <c r="J659" s="15" t="str">
        <f>IFERROR(VLOOKUP(A659,'Fichier source CGECP'!$A$1:$F$1259,4,FALSE),"")</f>
        <v>DECHETS INDUSTRIELS BANALS</v>
      </c>
      <c r="K659" s="15" t="str">
        <f>IFERROR(VLOOKUP(A659,'Fichier source CGECP'!$A$1:$F$1259,5,FALSE),"")</f>
        <v>DECHETS INDUSTRIELS BANALS</v>
      </c>
      <c r="L659" s="33">
        <f>IFERROR(IF(COUNTIFS($A$3:$A658,$A659,$B$3:$B658,$B659,$C$3:$C658,$C659,$D$3:$D658,$D659,$E$3:$E658,$E659,$F$3:$F658,$F659)&gt;0,"",VLOOKUP(A659,'Fichier source CGECP'!$A$1:$F$1259,6,FALSE)),"")</f>
        <v>0.48</v>
      </c>
      <c r="M659" s="36">
        <f t="shared" si="50"/>
        <v>2.4</v>
      </c>
      <c r="N659" s="35" t="str">
        <f t="shared" si="51"/>
        <v>Ok</v>
      </c>
      <c r="O659" s="35" t="str">
        <f t="shared" si="52"/>
        <v>Ok</v>
      </c>
      <c r="P659" s="35" t="str">
        <f t="shared" si="53"/>
        <v>Ok</v>
      </c>
      <c r="Q659" s="35" t="str">
        <f t="shared" si="54"/>
        <v>Ok</v>
      </c>
    </row>
    <row r="660" spans="1:17" ht="15.75" hidden="1" customHeight="1" x14ac:dyDescent="0.25">
      <c r="A660" s="12">
        <f>IFERROR(VLOOKUP('Requête 052'!$A659,'Requête 052'!$A$1:$F$2000,1,FALSE),"")</f>
        <v>6433</v>
      </c>
      <c r="B660" s="5" t="str">
        <f>IFERROR(VLOOKUP('Requête 052'!$A659,'Requête 052'!$A$1:$F$2000,2,FALSE),"")</f>
        <v>CGECP ST OUEN L AUMONE DVBIODIV</v>
      </c>
      <c r="C660" s="14">
        <f>IFERROR(VLOOKUP('Requête 052'!$A659,'Requête 052'!$A$1:$F$2000,3,FALSE),"")</f>
        <v>43816</v>
      </c>
      <c r="D660" s="5" t="str">
        <f>IFERROR(VLOOKUP('Requête 052'!$A659,'Requête 052'!$A$1:$F$2000,4,FALSE),"")</f>
        <v>DECHETS VERTS EN MELANGE</v>
      </c>
      <c r="E660" s="5" t="str">
        <f>IFERROR(VLOOKUP('Requête 052'!$A659,'Requête 052'!$A$1:$F$2000,5,FALSE),"")</f>
        <v>DECHETS VERTS EN MELANGE</v>
      </c>
      <c r="F660" s="5">
        <f>IFERROR(VLOOKUP('Requête 052'!$A659,'Requête 052'!$A$1:$F$2000,6,FALSE),"")</f>
        <v>0.88</v>
      </c>
      <c r="G660" s="15" t="str">
        <f>IFERROR(VLOOKUP(A660,'Fichier source CGECP'!$A$1:$F$1259,1,FALSE),"")</f>
        <v/>
      </c>
      <c r="H660" s="15" t="str">
        <f>IFERROR(VLOOKUP(A660,'Fichier source CGECP'!$A$1:$F$1259,2,FALSE),"")</f>
        <v/>
      </c>
      <c r="I660" s="38" t="str">
        <f>IFERROR(VLOOKUP(A660,'Fichier source CGECP'!$A$1:$F$1259,3,FALSE),"")</f>
        <v/>
      </c>
      <c r="J660" s="15" t="str">
        <f>IFERROR(VLOOKUP(A660,'Fichier source CGECP'!$A$1:$F$1259,4,FALSE),"")</f>
        <v/>
      </c>
      <c r="K660" s="15" t="str">
        <f>IFERROR(VLOOKUP(A660,'Fichier source CGECP'!$A$1:$F$1259,5,FALSE),"")</f>
        <v/>
      </c>
      <c r="L660" s="33" t="str">
        <f>IFERROR(IF(COUNTIFS($A$3:$A659,$A660,$B$3:$B659,$B660,$C$3:$C659,$C660,$D$3:$D659,$D660,$E$3:$E659,$E660,$F$3:$F659,$F660)&gt;0,"",VLOOKUP(A660,'Fichier source CGECP'!$A$1:$F$1259,6,FALSE)),"")</f>
        <v/>
      </c>
      <c r="M660" s="36" t="str">
        <f t="shared" si="50"/>
        <v/>
      </c>
      <c r="N660" s="35" t="str">
        <f t="shared" si="51"/>
        <v>Ok</v>
      </c>
      <c r="O660" s="35" t="str">
        <f t="shared" si="52"/>
        <v>Ecart</v>
      </c>
      <c r="P660" s="35" t="str">
        <f t="shared" si="53"/>
        <v>Ok</v>
      </c>
      <c r="Q660" s="35" t="str">
        <f t="shared" si="54"/>
        <v>Ecart</v>
      </c>
    </row>
    <row r="661" spans="1:17" ht="15.75" hidden="1" customHeight="1" x14ac:dyDescent="0.25">
      <c r="A661" s="12">
        <f>IFERROR(VLOOKUP('Requête 052'!$A660,'Requête 052'!$A$1:$F$2000,1,FALSE),"")</f>
        <v>6434</v>
      </c>
      <c r="B661" s="5" t="str">
        <f>IFERROR(VLOOKUP('Requête 052'!$A660,'Requête 052'!$A$1:$F$2000,2,FALSE),"")</f>
        <v>CGECP ST OUEN L AUMONE UVEND</v>
      </c>
      <c r="C661" s="14">
        <f>IFERROR(VLOOKUP('Requête 052'!$A660,'Requête 052'!$A$1:$F$2000,3,FALSE),"")</f>
        <v>43816</v>
      </c>
      <c r="D661" s="5" t="str">
        <f>IFERROR(VLOOKUP('Requête 052'!$A660,'Requête 052'!$A$1:$F$2000,4,FALSE),"")</f>
        <v>REFUS DE TRI</v>
      </c>
      <c r="E661" s="5" t="str">
        <f>IFERROR(VLOOKUP('Requête 052'!$A660,'Requête 052'!$A$1:$F$2000,5,FALSE),"")</f>
        <v>REFUS DE TRI</v>
      </c>
      <c r="F661" s="5">
        <f>IFERROR(VLOOKUP('Requête 052'!$A660,'Requête 052'!$A$1:$F$2000,6,FALSE),"")</f>
        <v>4.8600000000000003</v>
      </c>
      <c r="G661" s="15" t="str">
        <f>IFERROR(VLOOKUP(A661,'Fichier source CGECP'!$A$1:$F$1259,1,FALSE),"")</f>
        <v/>
      </c>
      <c r="H661" s="15" t="str">
        <f>IFERROR(VLOOKUP(A661,'Fichier source CGECP'!$A$1:$F$1259,2,FALSE),"")</f>
        <v/>
      </c>
      <c r="I661" s="38" t="str">
        <f>IFERROR(VLOOKUP(A661,'Fichier source CGECP'!$A$1:$F$1259,3,FALSE),"")</f>
        <v/>
      </c>
      <c r="J661" s="15" t="str">
        <f>IFERROR(VLOOKUP(A661,'Fichier source CGECP'!$A$1:$F$1259,4,FALSE),"")</f>
        <v/>
      </c>
      <c r="K661" s="15" t="str">
        <f>IFERROR(VLOOKUP(A661,'Fichier source CGECP'!$A$1:$F$1259,5,FALSE),"")</f>
        <v/>
      </c>
      <c r="L661" s="33" t="str">
        <f>IFERROR(IF(COUNTIFS($A$3:$A660,$A661,$B$3:$B660,$B661,$C$3:$C660,$C661,$D$3:$D660,$D661,$E$3:$E660,$E661,$F$3:$F660,$F661)&gt;0,"",VLOOKUP(A661,'Fichier source CGECP'!$A$1:$F$1259,6,FALSE)),"")</f>
        <v/>
      </c>
      <c r="M661" s="36" t="str">
        <f t="shared" ref="M661:M724" si="55">IFERROR(F661-L661,"")</f>
        <v/>
      </c>
      <c r="N661" s="35" t="str">
        <f t="shared" si="51"/>
        <v>Ok</v>
      </c>
      <c r="O661" s="35" t="str">
        <f t="shared" si="52"/>
        <v>Ecart</v>
      </c>
      <c r="P661" s="35" t="str">
        <f t="shared" si="53"/>
        <v>Ok</v>
      </c>
      <c r="Q661" s="35" t="str">
        <f t="shared" si="54"/>
        <v>Ecart</v>
      </c>
    </row>
    <row r="662" spans="1:17" ht="15.75" hidden="1" customHeight="1" x14ac:dyDescent="0.25">
      <c r="A662" s="12">
        <f>IFERROR(VLOOKUP('Requête 052'!$A661,'Requête 052'!$A$1:$F$2000,1,FALSE),"")</f>
        <v>6443</v>
      </c>
      <c r="B662" s="5" t="str">
        <f>IFERROR(VLOOKUP('Requête 052'!$A661,'Requête 052'!$A$1:$F$2000,2,FALSE),"")</f>
        <v>CGECP ST OUEN L AUMONE TDI</v>
      </c>
      <c r="C662" s="14">
        <f>IFERROR(VLOOKUP('Requête 052'!$A661,'Requête 052'!$A$1:$F$2000,3,FALSE),"")</f>
        <v>43816</v>
      </c>
      <c r="D662" s="5" t="str">
        <f>IFERROR(VLOOKUP('Requête 052'!$A661,'Requête 052'!$A$1:$F$2000,4,FALSE),"")</f>
        <v>GRAVATS EN MELANGE</v>
      </c>
      <c r="E662" s="5" t="str">
        <f>IFERROR(VLOOKUP('Requête 052'!$A661,'Requête 052'!$A$1:$F$2000,5,FALSE),"")</f>
        <v>GRAVATS EN MELANGE</v>
      </c>
      <c r="F662" s="5">
        <f>IFERROR(VLOOKUP('Requête 052'!$A661,'Requête 052'!$A$1:$F$2000,6,FALSE),"")</f>
        <v>0.26</v>
      </c>
      <c r="G662" s="15" t="str">
        <f>IFERROR(VLOOKUP(A662,'Fichier source CGECP'!$A$1:$F$1259,1,FALSE),"")</f>
        <v/>
      </c>
      <c r="H662" s="15" t="str">
        <f>IFERROR(VLOOKUP(A662,'Fichier source CGECP'!$A$1:$F$1259,2,FALSE),"")</f>
        <v/>
      </c>
      <c r="I662" s="38" t="str">
        <f>IFERROR(VLOOKUP(A662,'Fichier source CGECP'!$A$1:$F$1259,3,FALSE),"")</f>
        <v/>
      </c>
      <c r="J662" s="15" t="str">
        <f>IFERROR(VLOOKUP(A662,'Fichier source CGECP'!$A$1:$F$1259,4,FALSE),"")</f>
        <v/>
      </c>
      <c r="K662" s="15" t="str">
        <f>IFERROR(VLOOKUP(A662,'Fichier source CGECP'!$A$1:$F$1259,5,FALSE),"")</f>
        <v/>
      </c>
      <c r="L662" s="33" t="str">
        <f>IFERROR(IF(COUNTIFS($A$3:$A661,$A662,$B$3:$B661,$B662,$C$3:$C661,$C662,$D$3:$D661,$D662,$E$3:$E661,$E662,$F$3:$F661,$F662)&gt;0,"",VLOOKUP(A662,'Fichier source CGECP'!$A$1:$F$1259,6,FALSE)),"")</f>
        <v/>
      </c>
      <c r="M662" s="36" t="str">
        <f t="shared" si="55"/>
        <v/>
      </c>
      <c r="N662" s="35" t="str">
        <f t="shared" si="51"/>
        <v>Ok</v>
      </c>
      <c r="O662" s="35" t="str">
        <f t="shared" si="52"/>
        <v>Ecart</v>
      </c>
      <c r="P662" s="35" t="str">
        <f t="shared" si="53"/>
        <v>Ok</v>
      </c>
      <c r="Q662" s="35" t="str">
        <f t="shared" si="54"/>
        <v>Ecart</v>
      </c>
    </row>
    <row r="663" spans="1:17" ht="15.75" hidden="1" customHeight="1" x14ac:dyDescent="0.25">
      <c r="A663" s="12">
        <f>IFERROR(VLOOKUP('Requête 052'!$A662,'Requête 052'!$A$1:$F$2000,1,FALSE),"")</f>
        <v>6444</v>
      </c>
      <c r="B663" s="5" t="str">
        <f>IFERROR(VLOOKUP('Requête 052'!$A662,'Requête 052'!$A$1:$F$2000,2,FALSE),"")</f>
        <v>CGECP ST OUEN L AUMONE UVEND</v>
      </c>
      <c r="C663" s="14">
        <f>IFERROR(VLOOKUP('Requête 052'!$A662,'Requête 052'!$A$1:$F$2000,3,FALSE),"")</f>
        <v>43816</v>
      </c>
      <c r="D663" s="5" t="str">
        <f>IFERROR(VLOOKUP('Requête 052'!$A662,'Requête 052'!$A$1:$F$2000,4,FALSE),"")</f>
        <v>ORDURES MENAGERES</v>
      </c>
      <c r="E663" s="5" t="str">
        <f>IFERROR(VLOOKUP('Requête 052'!$A662,'Requête 052'!$A$1:$F$2000,5,FALSE),"")</f>
        <v>ORDURES MENAGERES</v>
      </c>
      <c r="F663" s="5">
        <f>IFERROR(VLOOKUP('Requête 052'!$A662,'Requête 052'!$A$1:$F$2000,6,FALSE),"")</f>
        <v>4.54</v>
      </c>
      <c r="G663" s="15">
        <f>IFERROR(VLOOKUP(A663,'Fichier source CGECP'!$A$1:$F$1259,1,FALSE),"")</f>
        <v>6444</v>
      </c>
      <c r="H663" s="15" t="str">
        <f>IFERROR(VLOOKUP(A663,'Fichier source CGECP'!$A$1:$F$1259,2,FALSE),"")</f>
        <v>CGECP</v>
      </c>
      <c r="I663" s="38">
        <f>IFERROR(VLOOKUP(A663,'Fichier source CGECP'!$A$1:$F$1259,3,FALSE),"")</f>
        <v>43816</v>
      </c>
      <c r="J663" s="15">
        <f>IFERROR(VLOOKUP(A663,'Fichier source CGECP'!$A$1:$F$1259,4,FALSE),"")</f>
        <v>0</v>
      </c>
      <c r="K663" s="15" t="str">
        <f>IFERROR(VLOOKUP(A663,'Fichier source CGECP'!$A$1:$F$1259,5,FALSE),"")</f>
        <v>ORDURES MENAGERES</v>
      </c>
      <c r="L663" s="33">
        <f>IFERROR(IF(COUNTIFS($A$3:$A662,$A663,$B$3:$B662,$B663,$C$3:$C662,$C663,$D$3:$D662,$D663,$E$3:$E662,$E663,$F$3:$F662,$F663)&gt;0,"",VLOOKUP(A663,'Fichier source CGECP'!$A$1:$F$1259,6,FALSE)),"")</f>
        <v>5.24</v>
      </c>
      <c r="M663" s="36">
        <f t="shared" si="55"/>
        <v>-0.70000000000000018</v>
      </c>
      <c r="N663" s="35" t="str">
        <f t="shared" si="51"/>
        <v>Ok</v>
      </c>
      <c r="O663" s="35" t="str">
        <f t="shared" si="52"/>
        <v>Ok</v>
      </c>
      <c r="P663" s="35" t="str">
        <f t="shared" si="53"/>
        <v>Ecart</v>
      </c>
      <c r="Q663" s="35" t="str">
        <f t="shared" si="54"/>
        <v>Ecart</v>
      </c>
    </row>
    <row r="664" spans="1:17" ht="15.75" hidden="1" customHeight="1" x14ac:dyDescent="0.25">
      <c r="A664" s="12">
        <f>IFERROR(VLOOKUP('Requête 052'!$A663,'Requête 052'!$A$1:$F$2000,1,FALSE),"")</f>
        <v>6446</v>
      </c>
      <c r="B664" s="5" t="str">
        <f>IFERROR(VLOOKUP('Requête 052'!$A663,'Requête 052'!$A$1:$F$2000,2,FALSE),"")</f>
        <v>CGECP ST OUEN L AUMONE UVEND</v>
      </c>
      <c r="C664" s="14">
        <f>IFERROR(VLOOKUP('Requête 052'!$A663,'Requête 052'!$A$1:$F$2000,3,FALSE),"")</f>
        <v>43816</v>
      </c>
      <c r="D664" s="5" t="str">
        <f>IFERROR(VLOOKUP('Requête 052'!$A663,'Requête 052'!$A$1:$F$2000,4,FALSE),"")</f>
        <v>DECHET A INCINERER</v>
      </c>
      <c r="E664" s="5" t="str">
        <f>IFERROR(VLOOKUP('Requête 052'!$A663,'Requête 052'!$A$1:$F$2000,5,FALSE),"")</f>
        <v>DECHET A INCINERER</v>
      </c>
      <c r="F664" s="5">
        <f>IFERROR(VLOOKUP('Requête 052'!$A663,'Requête 052'!$A$1:$F$2000,6,FALSE),"")</f>
        <v>0.47199999999999998</v>
      </c>
      <c r="G664" s="15">
        <f>IFERROR(VLOOKUP(A664,'Fichier source CGECP'!$A$1:$F$1259,1,FALSE),"")</f>
        <v>6446</v>
      </c>
      <c r="H664" s="15" t="str">
        <f>IFERROR(VLOOKUP(A664,'Fichier source CGECP'!$A$1:$F$1259,2,FALSE),"")</f>
        <v>CGECP</v>
      </c>
      <c r="I664" s="38">
        <f>IFERROR(VLOOKUP(A664,'Fichier source CGECP'!$A$1:$F$1259,3,FALSE),"")</f>
        <v>43816</v>
      </c>
      <c r="J664" s="15" t="str">
        <f>IFERROR(VLOOKUP(A664,'Fichier source CGECP'!$A$1:$F$1259,4,FALSE),"")</f>
        <v>CARTONS</v>
      </c>
      <c r="K664" s="15" t="str">
        <f>IFERROR(VLOOKUP(A664,'Fichier source CGECP'!$A$1:$F$1259,5,FALSE),"")</f>
        <v>CARTONS</v>
      </c>
      <c r="L664" s="33">
        <f>IFERROR(IF(COUNTIFS($A$3:$A663,$A664,$B$3:$B663,$B664,$C$3:$C663,$C664,$D$3:$D663,$D664,$E$3:$E663,$E664,$F$3:$F663,$F664)&gt;0,"",VLOOKUP(A664,'Fichier source CGECP'!$A$1:$F$1259,6,FALSE)),"")</f>
        <v>3.5</v>
      </c>
      <c r="M664" s="36">
        <f t="shared" si="55"/>
        <v>-3.028</v>
      </c>
      <c r="N664" s="35" t="str">
        <f t="shared" si="51"/>
        <v>Ok</v>
      </c>
      <c r="O664" s="35" t="str">
        <f t="shared" si="52"/>
        <v>Ecart</v>
      </c>
      <c r="P664" s="35" t="str">
        <f t="shared" si="53"/>
        <v>Ecart</v>
      </c>
      <c r="Q664" s="35" t="str">
        <f t="shared" si="54"/>
        <v>Ecart</v>
      </c>
    </row>
    <row r="665" spans="1:17" ht="15.75" hidden="1" customHeight="1" x14ac:dyDescent="0.25">
      <c r="A665" s="12">
        <f>IFERROR(VLOOKUP('Requête 052'!$A664,'Requête 052'!$A$1:$F$2000,1,FALSE),"")</f>
        <v>6447</v>
      </c>
      <c r="B665" s="5" t="str">
        <f>IFERROR(VLOOKUP('Requête 052'!$A664,'Requête 052'!$A$1:$F$2000,2,FALSE),"")</f>
        <v>CGECP ST OUEN L AUMONE TDI</v>
      </c>
      <c r="C665" s="14">
        <f>IFERROR(VLOOKUP('Requête 052'!$A664,'Requête 052'!$A$1:$F$2000,3,FALSE),"")</f>
        <v>43816</v>
      </c>
      <c r="D665" s="5" t="str">
        <f>IFERROR(VLOOKUP('Requête 052'!$A664,'Requête 052'!$A$1:$F$2000,4,FALSE),"")</f>
        <v>ENCOMBRANTS</v>
      </c>
      <c r="E665" s="5" t="str">
        <f>IFERROR(VLOOKUP('Requête 052'!$A664,'Requête 052'!$A$1:$F$2000,5,FALSE),"")</f>
        <v>ENCOMBRANTS</v>
      </c>
      <c r="F665" s="5">
        <f>IFERROR(VLOOKUP('Requête 052'!$A664,'Requête 052'!$A$1:$F$2000,6,FALSE),"")</f>
        <v>1.64</v>
      </c>
      <c r="G665" s="15">
        <f>IFERROR(VLOOKUP(A665,'Fichier source CGECP'!$A$1:$F$1259,1,FALSE),"")</f>
        <v>6447</v>
      </c>
      <c r="H665" s="15" t="str">
        <f>IFERROR(VLOOKUP(A665,'Fichier source CGECP'!$A$1:$F$1259,2,FALSE),"")</f>
        <v>CGECP</v>
      </c>
      <c r="I665" s="38">
        <f>IFERROR(VLOOKUP(A665,'Fichier source CGECP'!$A$1:$F$1259,3,FALSE),"")</f>
        <v>43816</v>
      </c>
      <c r="J665" s="15">
        <f>IFERROR(VLOOKUP(A665,'Fichier source CGECP'!$A$1:$F$1259,4,FALSE),"")</f>
        <v>0</v>
      </c>
      <c r="K665" s="15" t="str">
        <f>IFERROR(VLOOKUP(A665,'Fichier source CGECP'!$A$1:$F$1259,5,FALSE),"")</f>
        <v>ENCOMBRANTS</v>
      </c>
      <c r="L665" s="33">
        <f>IFERROR(IF(COUNTIFS($A$3:$A664,$A665,$B$3:$B664,$B665,$C$3:$C664,$C665,$D$3:$D664,$D665,$E$3:$E664,$E665,$F$3:$F664,$F665)&gt;0,"",VLOOKUP(A665,'Fichier source CGECP'!$A$1:$F$1259,6,FALSE)),"")</f>
        <v>5.76</v>
      </c>
      <c r="M665" s="36">
        <f t="shared" si="55"/>
        <v>-4.12</v>
      </c>
      <c r="N665" s="35" t="str">
        <f t="shared" si="51"/>
        <v>Ok</v>
      </c>
      <c r="O665" s="35" t="str">
        <f t="shared" si="52"/>
        <v>Ok</v>
      </c>
      <c r="P665" s="35" t="str">
        <f t="shared" si="53"/>
        <v>Ecart</v>
      </c>
      <c r="Q665" s="35" t="str">
        <f t="shared" si="54"/>
        <v>Ecart</v>
      </c>
    </row>
    <row r="666" spans="1:17" ht="15.75" hidden="1" customHeight="1" x14ac:dyDescent="0.25">
      <c r="A666" s="12">
        <f>IFERROR(VLOOKUP('Requête 052'!$A665,'Requête 052'!$A$1:$F$2000,1,FALSE),"")</f>
        <v>6451</v>
      </c>
      <c r="B666" s="5" t="str">
        <f>IFERROR(VLOOKUP('Requête 052'!$A665,'Requête 052'!$A$1:$F$2000,2,FALSE),"")</f>
        <v>CGECP ST OUEN L AUMONE UVEND</v>
      </c>
      <c r="C666" s="14">
        <f>IFERROR(VLOOKUP('Requête 052'!$A665,'Requête 052'!$A$1:$F$2000,3,FALSE),"")</f>
        <v>43816</v>
      </c>
      <c r="D666" s="5" t="str">
        <f>IFERROR(VLOOKUP('Requête 052'!$A665,'Requête 052'!$A$1:$F$2000,4,FALSE),"")</f>
        <v>ORDURES MENAGERES</v>
      </c>
      <c r="E666" s="5" t="str">
        <f>IFERROR(VLOOKUP('Requête 052'!$A665,'Requête 052'!$A$1:$F$2000,5,FALSE),"")</f>
        <v>ORDURES MENAGERES</v>
      </c>
      <c r="F666" s="5">
        <f>IFERROR(VLOOKUP('Requête 052'!$A665,'Requête 052'!$A$1:$F$2000,6,FALSE),"")</f>
        <v>3.26</v>
      </c>
      <c r="G666" s="15">
        <f>IFERROR(VLOOKUP(A666,'Fichier source CGECP'!$A$1:$F$1259,1,FALSE),"")</f>
        <v>6451</v>
      </c>
      <c r="H666" s="15" t="str">
        <f>IFERROR(VLOOKUP(A666,'Fichier source CGECP'!$A$1:$F$1259,2,FALSE),"")</f>
        <v>CGECP</v>
      </c>
      <c r="I666" s="38">
        <f>IFERROR(VLOOKUP(A666,'Fichier source CGECP'!$A$1:$F$1259,3,FALSE),"")</f>
        <v>43816</v>
      </c>
      <c r="J666" s="15" t="str">
        <f>IFERROR(VLOOKUP(A666,'Fichier source CGECP'!$A$1:$F$1259,4,FALSE),"")</f>
        <v>BOIS B BRUT</v>
      </c>
      <c r="K666" s="15" t="str">
        <f>IFERROR(VLOOKUP(A666,'Fichier source CGECP'!$A$1:$F$1259,5,FALSE),"")</f>
        <v>BOIS B BRUT</v>
      </c>
      <c r="L666" s="33">
        <f>IFERROR(IF(COUNTIFS($A$3:$A665,$A666,$B$3:$B665,$B666,$C$3:$C665,$C666,$D$3:$D665,$D666,$E$3:$E665,$E666,$F$3:$F665,$F666)&gt;0,"",VLOOKUP(A666,'Fichier source CGECP'!$A$1:$F$1259,6,FALSE)),"")</f>
        <v>0.40200000000000002</v>
      </c>
      <c r="M666" s="36">
        <f t="shared" si="55"/>
        <v>2.8579999999999997</v>
      </c>
      <c r="N666" s="35" t="str">
        <f t="shared" si="51"/>
        <v>Ok</v>
      </c>
      <c r="O666" s="35" t="str">
        <f t="shared" si="52"/>
        <v>Ecart</v>
      </c>
      <c r="P666" s="35" t="str">
        <f t="shared" si="53"/>
        <v>Ok</v>
      </c>
      <c r="Q666" s="35" t="str">
        <f t="shared" si="54"/>
        <v>Ecart</v>
      </c>
    </row>
    <row r="667" spans="1:17" ht="15.75" hidden="1" customHeight="1" x14ac:dyDescent="0.25">
      <c r="A667" s="12">
        <f>IFERROR(VLOOKUP('Requête 052'!$A666,'Requête 052'!$A$1:$F$2000,1,FALSE),"")</f>
        <v>6456</v>
      </c>
      <c r="B667" s="5" t="str">
        <f>IFERROR(VLOOKUP('Requête 052'!$A666,'Requête 052'!$A$1:$F$2000,2,FALSE),"")</f>
        <v>CGECP ST OUEN L AUMONE UVEND</v>
      </c>
      <c r="C667" s="14">
        <f>IFERROR(VLOOKUP('Requête 052'!$A666,'Requête 052'!$A$1:$F$2000,3,FALSE),"")</f>
        <v>43816</v>
      </c>
      <c r="D667" s="5" t="str">
        <f>IFERROR(VLOOKUP('Requête 052'!$A666,'Requête 052'!$A$1:$F$2000,4,FALSE),"")</f>
        <v>DECHETS INCINERABLES</v>
      </c>
      <c r="E667" s="5" t="str">
        <f>IFERROR(VLOOKUP('Requête 052'!$A666,'Requête 052'!$A$1:$F$2000,5,FALSE),"")</f>
        <v>DECHETS INCINERABLES</v>
      </c>
      <c r="F667" s="5">
        <f>IFERROR(VLOOKUP('Requête 052'!$A666,'Requête 052'!$A$1:$F$2000,6,FALSE),"")</f>
        <v>1.8879999999999999</v>
      </c>
      <c r="G667" s="15">
        <f>IFERROR(VLOOKUP(A667,'Fichier source CGECP'!$A$1:$F$1259,1,FALSE),"")</f>
        <v>6456</v>
      </c>
      <c r="H667" s="15" t="str">
        <f>IFERROR(VLOOKUP(A667,'Fichier source CGECP'!$A$1:$F$1259,2,FALSE),"")</f>
        <v>CGECP</v>
      </c>
      <c r="I667" s="38">
        <f>IFERROR(VLOOKUP(A667,'Fichier source CGECP'!$A$1:$F$1259,3,FALSE),"")</f>
        <v>43816</v>
      </c>
      <c r="J667" s="15" t="str">
        <f>IFERROR(VLOOKUP(A667,'Fichier source CGECP'!$A$1:$F$1259,4,FALSE),"")</f>
        <v>BOIS D'EMBALLAGES BRUTS</v>
      </c>
      <c r="K667" s="15" t="str">
        <f>IFERROR(VLOOKUP(A667,'Fichier source CGECP'!$A$1:$F$1259,5,FALSE),"")</f>
        <v>BOIS D'EMBALLAGES BRUTS</v>
      </c>
      <c r="L667" s="33">
        <f>IFERROR(IF(COUNTIFS($A$3:$A666,$A667,$B$3:$B666,$B667,$C$3:$C666,$C667,$D$3:$D666,$D667,$E$3:$E666,$E667,$F$3:$F666,$F667)&gt;0,"",VLOOKUP(A667,'Fichier source CGECP'!$A$1:$F$1259,6,FALSE)),"")</f>
        <v>0.188</v>
      </c>
      <c r="M667" s="36">
        <f t="shared" si="55"/>
        <v>1.7</v>
      </c>
      <c r="N667" s="35" t="str">
        <f t="shared" si="51"/>
        <v>Ok</v>
      </c>
      <c r="O667" s="35" t="str">
        <f t="shared" si="52"/>
        <v>Ecart</v>
      </c>
      <c r="P667" s="35" t="str">
        <f t="shared" si="53"/>
        <v>Ok</v>
      </c>
      <c r="Q667" s="35" t="str">
        <f t="shared" si="54"/>
        <v>Ecart</v>
      </c>
    </row>
    <row r="668" spans="1:17" ht="15.75" hidden="1" customHeight="1" x14ac:dyDescent="0.25">
      <c r="A668" s="12">
        <f>IFERROR(VLOOKUP('Requête 052'!$A667,'Requête 052'!$A$1:$F$2000,1,FALSE),"")</f>
        <v>6460</v>
      </c>
      <c r="B668" s="5" t="str">
        <f>IFERROR(VLOOKUP('Requête 052'!$A667,'Requête 052'!$A$1:$F$2000,2,FALSE),"")</f>
        <v>CGECP ST OUEN L AUMONE TDI</v>
      </c>
      <c r="C668" s="14">
        <f>IFERROR(VLOOKUP('Requête 052'!$A667,'Requête 052'!$A$1:$F$2000,3,FALSE),"")</f>
        <v>43816</v>
      </c>
      <c r="D668" s="5" t="str">
        <f>IFERROR(VLOOKUP('Requête 052'!$A667,'Requête 052'!$A$1:$F$2000,4,FALSE),"")</f>
        <v>DECHETS INDUSTRIELS BANALS</v>
      </c>
      <c r="E668" s="5" t="str">
        <f>IFERROR(VLOOKUP('Requête 052'!$A667,'Requête 052'!$A$1:$F$2000,5,FALSE),"")</f>
        <v>DECHETS INDUSTRIELS BANALS</v>
      </c>
      <c r="F668" s="5">
        <f>IFERROR(VLOOKUP('Requête 052'!$A667,'Requête 052'!$A$1:$F$2000,6,FALSE),"")</f>
        <v>1.1000000000000001</v>
      </c>
      <c r="G668" s="15">
        <f>IFERROR(VLOOKUP(A668,'Fichier source CGECP'!$A$1:$F$1259,1,FALSE),"")</f>
        <v>6460</v>
      </c>
      <c r="H668" s="15" t="str">
        <f>IFERROR(VLOOKUP(A668,'Fichier source CGECP'!$A$1:$F$1259,2,FALSE),"")</f>
        <v>CGECP</v>
      </c>
      <c r="I668" s="38">
        <f>IFERROR(VLOOKUP(A668,'Fichier source CGECP'!$A$1:$F$1259,3,FALSE),"")</f>
        <v>43816</v>
      </c>
      <c r="J668" s="15" t="str">
        <f>IFERROR(VLOOKUP(A668,'Fichier source CGECP'!$A$1:$F$1259,4,FALSE),"")</f>
        <v>DECHETS INDUSTRIELS BANALS</v>
      </c>
      <c r="K668" s="15" t="str">
        <f>IFERROR(VLOOKUP(A668,'Fichier source CGECP'!$A$1:$F$1259,5,FALSE),"")</f>
        <v>DECHETS INDUSTRIELS BANALS</v>
      </c>
      <c r="L668" s="33">
        <f>IFERROR(IF(COUNTIFS($A$3:$A667,$A668,$B$3:$B667,$B668,$C$3:$C667,$C668,$D$3:$D667,$D668,$E$3:$E667,$E668,$F$3:$F667,$F668)&gt;0,"",VLOOKUP(A668,'Fichier source CGECP'!$A$1:$F$1259,6,FALSE)),"")</f>
        <v>2.02</v>
      </c>
      <c r="M668" s="36">
        <f t="shared" si="55"/>
        <v>-0.91999999999999993</v>
      </c>
      <c r="N668" s="35" t="str">
        <f t="shared" si="51"/>
        <v>Ok</v>
      </c>
      <c r="O668" s="35" t="str">
        <f t="shared" si="52"/>
        <v>Ok</v>
      </c>
      <c r="P668" s="35" t="str">
        <f t="shared" si="53"/>
        <v>Ecart</v>
      </c>
      <c r="Q668" s="35" t="str">
        <f t="shared" si="54"/>
        <v>Ecart</v>
      </c>
    </row>
    <row r="669" spans="1:17" ht="15.75" hidden="1" customHeight="1" x14ac:dyDescent="0.25">
      <c r="A669" s="12">
        <f>IFERROR(VLOOKUP('Requête 052'!$A668,'Requête 052'!$A$1:$F$2000,1,FALSE),"")</f>
        <v>6462</v>
      </c>
      <c r="B669" s="5" t="str">
        <f>IFERROR(VLOOKUP('Requête 052'!$A668,'Requête 052'!$A$1:$F$2000,2,FALSE),"")</f>
        <v>CGECP ST OUEN L AUMONE TDI</v>
      </c>
      <c r="C669" s="14">
        <f>IFERROR(VLOOKUP('Requête 052'!$A668,'Requête 052'!$A$1:$F$2000,3,FALSE),"")</f>
        <v>43816</v>
      </c>
      <c r="D669" s="5" t="str">
        <f>IFERROR(VLOOKUP('Requête 052'!$A668,'Requête 052'!$A$1:$F$2000,4,FALSE),"")</f>
        <v>ENCOMBRANTS</v>
      </c>
      <c r="E669" s="5" t="str">
        <f>IFERROR(VLOOKUP('Requête 052'!$A668,'Requête 052'!$A$1:$F$2000,5,FALSE),"")</f>
        <v>ENCOMBRANTS</v>
      </c>
      <c r="F669" s="5">
        <f>IFERROR(VLOOKUP('Requête 052'!$A668,'Requête 052'!$A$1:$F$2000,6,FALSE),"")</f>
        <v>8.4</v>
      </c>
      <c r="G669" s="15" t="str">
        <f>IFERROR(VLOOKUP(A669,'Fichier source CGECP'!$A$1:$F$1259,1,FALSE),"")</f>
        <v/>
      </c>
      <c r="H669" s="15" t="str">
        <f>IFERROR(VLOOKUP(A669,'Fichier source CGECP'!$A$1:$F$1259,2,FALSE),"")</f>
        <v/>
      </c>
      <c r="I669" s="38" t="str">
        <f>IFERROR(VLOOKUP(A669,'Fichier source CGECP'!$A$1:$F$1259,3,FALSE),"")</f>
        <v/>
      </c>
      <c r="J669" s="15" t="str">
        <f>IFERROR(VLOOKUP(A669,'Fichier source CGECP'!$A$1:$F$1259,4,FALSE),"")</f>
        <v/>
      </c>
      <c r="K669" s="15" t="str">
        <f>IFERROR(VLOOKUP(A669,'Fichier source CGECP'!$A$1:$F$1259,5,FALSE),"")</f>
        <v/>
      </c>
      <c r="L669" s="33" t="str">
        <f>IFERROR(IF(COUNTIFS($A$3:$A668,$A669,$B$3:$B668,$B669,$C$3:$C668,$C669,$D$3:$D668,$D669,$E$3:$E668,$E669,$F$3:$F668,$F669)&gt;0,"",VLOOKUP(A669,'Fichier source CGECP'!$A$1:$F$1259,6,FALSE)),"")</f>
        <v/>
      </c>
      <c r="M669" s="36" t="str">
        <f t="shared" si="55"/>
        <v/>
      </c>
      <c r="N669" s="35" t="str">
        <f t="shared" si="51"/>
        <v>Ok</v>
      </c>
      <c r="O669" s="35" t="str">
        <f t="shared" si="52"/>
        <v>Ecart</v>
      </c>
      <c r="P669" s="35" t="str">
        <f t="shared" si="53"/>
        <v>Ok</v>
      </c>
      <c r="Q669" s="35" t="str">
        <f t="shared" si="54"/>
        <v>Ecart</v>
      </c>
    </row>
    <row r="670" spans="1:17" ht="15.75" hidden="1" customHeight="1" x14ac:dyDescent="0.25">
      <c r="A670" s="12">
        <f>IFERROR(VLOOKUP('Requête 052'!$A669,'Requête 052'!$A$1:$F$2000,1,FALSE),"")</f>
        <v>6464</v>
      </c>
      <c r="B670" s="5" t="str">
        <f>IFERROR(VLOOKUP('Requête 052'!$A669,'Requête 052'!$A$1:$F$2000,2,FALSE),"")</f>
        <v>CGECP ST OUEN L AUMONE TDI</v>
      </c>
      <c r="C670" s="14">
        <f>IFERROR(VLOOKUP('Requête 052'!$A669,'Requête 052'!$A$1:$F$2000,3,FALSE),"")</f>
        <v>43816</v>
      </c>
      <c r="D670" s="5" t="str">
        <f>IFERROR(VLOOKUP('Requête 052'!$A669,'Requête 052'!$A$1:$F$2000,4,FALSE),"")</f>
        <v>ENCOMBRANTS</v>
      </c>
      <c r="E670" s="5" t="str">
        <f>IFERROR(VLOOKUP('Requête 052'!$A669,'Requête 052'!$A$1:$F$2000,5,FALSE),"")</f>
        <v>ENCOMBRANTS</v>
      </c>
      <c r="F670" s="5">
        <f>IFERROR(VLOOKUP('Requête 052'!$A669,'Requête 052'!$A$1:$F$2000,6,FALSE),"")</f>
        <v>3.96</v>
      </c>
      <c r="G670" s="15">
        <f>IFERROR(VLOOKUP(A670,'Fichier source CGECP'!$A$1:$F$1259,1,FALSE),"")</f>
        <v>6464</v>
      </c>
      <c r="H670" s="15" t="str">
        <f>IFERROR(VLOOKUP(A670,'Fichier source CGECP'!$A$1:$F$1259,2,FALSE),"")</f>
        <v>CGECP</v>
      </c>
      <c r="I670" s="46">
        <f>IFERROR(VLOOKUP(A670,'Fichier source CGECP'!$A$1:$F$1259,3,FALSE),"")</f>
        <v>43816</v>
      </c>
      <c r="J670" s="15">
        <f>IFERROR(VLOOKUP(A670,'Fichier source CGECP'!$A$1:$F$1259,4,FALSE),"")</f>
        <v>0</v>
      </c>
      <c r="K670" s="15" t="str">
        <f>IFERROR(VLOOKUP(A670,'Fichier source CGECP'!$A$1:$F$1259,5,FALSE),"")</f>
        <v>ENCOMBRANTS</v>
      </c>
      <c r="L670" s="33">
        <f>IFERROR(IF(COUNTIFS($A$3:$A669,$A670,$B$3:$B669,$B670,$C$3:$C669,$C670,$D$3:$D669,$D670,$E$3:$E669,$E670,$F$3:$F669,$F670)&gt;0,"",VLOOKUP(A670,'Fichier source CGECP'!$A$1:$F$1259,6,FALSE)),"")</f>
        <v>2.74</v>
      </c>
      <c r="M670" s="36">
        <f t="shared" si="55"/>
        <v>1.2199999999999998</v>
      </c>
      <c r="N670" s="35" t="str">
        <f t="shared" si="51"/>
        <v>Ok</v>
      </c>
      <c r="O670" s="35" t="str">
        <f t="shared" si="52"/>
        <v>Ok</v>
      </c>
      <c r="P670" s="35" t="str">
        <f t="shared" si="53"/>
        <v>Ok</v>
      </c>
      <c r="Q670" s="35" t="str">
        <f t="shared" si="54"/>
        <v>Ok</v>
      </c>
    </row>
    <row r="671" spans="1:17" ht="15.75" hidden="1" customHeight="1" x14ac:dyDescent="0.25">
      <c r="A671" s="12">
        <f>IFERROR(VLOOKUP('Requête 052'!$A670,'Requête 052'!$A$1:$F$2000,1,FALSE),"")</f>
        <v>6466</v>
      </c>
      <c r="B671" s="5" t="str">
        <f>IFERROR(VLOOKUP('Requête 052'!$A670,'Requête 052'!$A$1:$F$2000,2,FALSE),"")</f>
        <v>CGECP ST OUEN L AUMONE TDI</v>
      </c>
      <c r="C671" s="14">
        <f>IFERROR(VLOOKUP('Requête 052'!$A670,'Requête 052'!$A$1:$F$2000,3,FALSE),"")</f>
        <v>43816</v>
      </c>
      <c r="D671" s="5" t="str">
        <f>IFERROR(VLOOKUP('Requête 052'!$A670,'Requête 052'!$A$1:$F$2000,4,FALSE),"")</f>
        <v>DECHETS INDUSTRIELS BANALS</v>
      </c>
      <c r="E671" s="5" t="str">
        <f>IFERROR(VLOOKUP('Requête 052'!$A670,'Requête 052'!$A$1:$F$2000,5,FALSE),"")</f>
        <v>DECHETS INDUSTRIELS BANALS</v>
      </c>
      <c r="F671" s="5">
        <f>IFERROR(VLOOKUP('Requête 052'!$A670,'Requête 052'!$A$1:$F$2000,6,FALSE),"")</f>
        <v>0.29799999999999999</v>
      </c>
      <c r="G671" s="15">
        <f>IFERROR(VLOOKUP(A671,'Fichier source CGECP'!$A$1:$F$1259,1,FALSE),"")</f>
        <v>6466</v>
      </c>
      <c r="H671" s="15" t="str">
        <f>IFERROR(VLOOKUP(A671,'Fichier source CGECP'!$A$1:$F$1259,2,FALSE),"")</f>
        <v>CGECP</v>
      </c>
      <c r="I671" s="38">
        <f>IFERROR(VLOOKUP(A671,'Fichier source CGECP'!$A$1:$F$1259,3,FALSE),"")</f>
        <v>43816</v>
      </c>
      <c r="J671" s="15" t="str">
        <f>IFERROR(VLOOKUP(A671,'Fichier source CGECP'!$A$1:$F$1259,4,FALSE),"")</f>
        <v>DECHETS INDUSTRIELS BANALS</v>
      </c>
      <c r="K671" s="15" t="str">
        <f>IFERROR(VLOOKUP(A671,'Fichier source CGECP'!$A$1:$F$1259,5,FALSE),"")</f>
        <v>DECHETS INDUSTRIELS BANALS</v>
      </c>
      <c r="L671" s="33">
        <f>IFERROR(IF(COUNTIFS($A$3:$A670,$A671,$B$3:$B670,$B671,$C$3:$C670,$C671,$D$3:$D670,$D671,$E$3:$E670,$E671,$F$3:$F670,$F671)&gt;0,"",VLOOKUP(A671,'Fichier source CGECP'!$A$1:$F$1259,6,FALSE)),"")</f>
        <v>1.06</v>
      </c>
      <c r="M671" s="36">
        <f t="shared" si="55"/>
        <v>-0.76200000000000001</v>
      </c>
      <c r="N671" s="35" t="str">
        <f t="shared" si="51"/>
        <v>Ok</v>
      </c>
      <c r="O671" s="35" t="str">
        <f t="shared" si="52"/>
        <v>Ok</v>
      </c>
      <c r="P671" s="35" t="str">
        <f t="shared" si="53"/>
        <v>Ecart</v>
      </c>
      <c r="Q671" s="35" t="str">
        <f t="shared" si="54"/>
        <v>Ecart</v>
      </c>
    </row>
    <row r="672" spans="1:17" ht="15.75" hidden="1" customHeight="1" x14ac:dyDescent="0.25">
      <c r="A672" s="12">
        <f>IFERROR(VLOOKUP('Requête 052'!$A671,'Requête 052'!$A$1:$F$2000,1,FALSE),"")</f>
        <v>6468</v>
      </c>
      <c r="B672" s="5" t="str">
        <f>IFERROR(VLOOKUP('Requête 052'!$A671,'Requête 052'!$A$1:$F$2000,2,FALSE),"")</f>
        <v>CGECP ST OUEN L AUMONE TDI</v>
      </c>
      <c r="C672" s="14">
        <f>IFERROR(VLOOKUP('Requête 052'!$A671,'Requête 052'!$A$1:$F$2000,3,FALSE),"")</f>
        <v>43816</v>
      </c>
      <c r="D672" s="5" t="str">
        <f>IFERROR(VLOOKUP('Requête 052'!$A671,'Requête 052'!$A$1:$F$2000,4,FALSE),"")</f>
        <v>CARTONS ET SACHES PLAST - 1.04.00</v>
      </c>
      <c r="E672" s="5" t="str">
        <f>IFERROR(VLOOKUP('Requête 052'!$A671,'Requête 052'!$A$1:$F$2000,5,FALSE),"")</f>
        <v>REFUS DE TRI TPCPR</v>
      </c>
      <c r="F672" s="5">
        <f>IFERROR(VLOOKUP('Requête 052'!$A671,'Requête 052'!$A$1:$F$2000,6,FALSE),"")</f>
        <v>1.778</v>
      </c>
      <c r="G672" s="15">
        <f>IFERROR(VLOOKUP(A672,'Fichier source CGECP'!$A$1:$F$1259,1,FALSE),"")</f>
        <v>6468</v>
      </c>
      <c r="H672" s="15" t="str">
        <f>IFERROR(VLOOKUP(A672,'Fichier source CGECP'!$A$1:$F$1259,2,FALSE),"")</f>
        <v>CGECP</v>
      </c>
      <c r="I672" s="38">
        <f>IFERROR(VLOOKUP(A672,'Fichier source CGECP'!$A$1:$F$1259,3,FALSE),"")</f>
        <v>43816</v>
      </c>
      <c r="J672" s="15" t="str">
        <f>IFERROR(VLOOKUP(A672,'Fichier source CGECP'!$A$1:$F$1259,4,FALSE),"")</f>
        <v>CARTONS ET SACHES PLAST - 1.04.00</v>
      </c>
      <c r="K672" s="15" t="str">
        <f>IFERROR(VLOOKUP(A672,'Fichier source CGECP'!$A$1:$F$1259,5,FALSE),"")</f>
        <v>CARTONS ET SACHES PLAST - 1.04.00</v>
      </c>
      <c r="L672" s="33">
        <f>IFERROR(IF(COUNTIFS($A$3:$A671,$A672,$B$3:$B671,$B672,$C$3:$C671,$C672,$D$3:$D671,$D672,$E$3:$E671,$E672,$F$3:$F671,$F672)&gt;0,"",VLOOKUP(A672,'Fichier source CGECP'!$A$1:$F$1259,6,FALSE)),"")</f>
        <v>1.64</v>
      </c>
      <c r="M672" s="36">
        <f t="shared" si="55"/>
        <v>0.13800000000000012</v>
      </c>
      <c r="N672" s="35" t="str">
        <f t="shared" si="51"/>
        <v>Ok</v>
      </c>
      <c r="O672" s="35" t="str">
        <f t="shared" si="52"/>
        <v>Ecart</v>
      </c>
      <c r="P672" s="35" t="str">
        <f t="shared" si="53"/>
        <v>Ok</v>
      </c>
      <c r="Q672" s="35" t="str">
        <f t="shared" si="54"/>
        <v>Ecart</v>
      </c>
    </row>
    <row r="673" spans="1:17" ht="15.75" hidden="1" customHeight="1" x14ac:dyDescent="0.25">
      <c r="A673" s="12">
        <f>IFERROR(VLOOKUP('Requête 052'!$A672,'Requête 052'!$A$1:$F$2000,1,FALSE),"")</f>
        <v>6468</v>
      </c>
      <c r="B673" s="5" t="str">
        <f>IFERROR(VLOOKUP('Requête 052'!$A672,'Requête 052'!$A$1:$F$2000,2,FALSE),"")</f>
        <v>CGECP ST OUEN L AUMONE TDI</v>
      </c>
      <c r="C673" s="14">
        <f>IFERROR(VLOOKUP('Requête 052'!$A672,'Requête 052'!$A$1:$F$2000,3,FALSE),"")</f>
        <v>43816</v>
      </c>
      <c r="D673" s="5" t="str">
        <f>IFERROR(VLOOKUP('Requête 052'!$A672,'Requête 052'!$A$1:$F$2000,4,FALSE),"")</f>
        <v>CARTONS ET SACHES PLAST - 1.04.00</v>
      </c>
      <c r="E673" s="5" t="str">
        <f>IFERROR(VLOOKUP('Requête 052'!$A672,'Requête 052'!$A$1:$F$2000,5,FALSE),"")</f>
        <v>REFUS DE TRI TPCPR</v>
      </c>
      <c r="F673" s="5">
        <f>IFERROR(VLOOKUP('Requête 052'!$A672,'Requête 052'!$A$1:$F$2000,6,FALSE),"")</f>
        <v>1.778</v>
      </c>
      <c r="G673" s="15">
        <f>IFERROR(VLOOKUP(A673,'Fichier source CGECP'!$A$1:$F$1259,1,FALSE),"")</f>
        <v>6468</v>
      </c>
      <c r="H673" s="15" t="str">
        <f>IFERROR(VLOOKUP(A673,'Fichier source CGECP'!$A$1:$F$1259,2,FALSE),"")</f>
        <v>CGECP</v>
      </c>
      <c r="I673" s="38">
        <f>IFERROR(VLOOKUP(A673,'Fichier source CGECP'!$A$1:$F$1259,3,FALSE),"")</f>
        <v>43816</v>
      </c>
      <c r="J673" s="15" t="str">
        <f>IFERROR(VLOOKUP(A673,'Fichier source CGECP'!$A$1:$F$1259,4,FALSE),"")</f>
        <v>CARTONS ET SACHES PLAST - 1.04.00</v>
      </c>
      <c r="K673" s="15" t="str">
        <f>IFERROR(VLOOKUP(A673,'Fichier source CGECP'!$A$1:$F$1259,5,FALSE),"")</f>
        <v>CARTONS ET SACHES PLAST - 1.04.00</v>
      </c>
      <c r="L673" s="33" t="str">
        <f>IFERROR(IF(COUNTIFS($A$3:$A672,$A673,$B$3:$B672,$B673,$C$3:$C672,$C673,$D$3:$D672,$D673,$E$3:$E672,$E673,$F$3:$F672,$F673)&gt;0,"",VLOOKUP(A673,'Fichier source CGECP'!$A$1:$F$1259,6,FALSE)),"")</f>
        <v/>
      </c>
      <c r="M673" s="36" t="str">
        <f t="shared" si="55"/>
        <v/>
      </c>
      <c r="N673" s="35" t="str">
        <f t="shared" si="51"/>
        <v>Ok</v>
      </c>
      <c r="O673" s="35" t="str">
        <f t="shared" si="52"/>
        <v>Ecart</v>
      </c>
      <c r="P673" s="35" t="str">
        <f t="shared" si="53"/>
        <v>Ok</v>
      </c>
      <c r="Q673" s="35" t="str">
        <f t="shared" si="54"/>
        <v>Ecart</v>
      </c>
    </row>
    <row r="674" spans="1:17" ht="15.75" hidden="1" customHeight="1" x14ac:dyDescent="0.25">
      <c r="A674" s="12">
        <f>IFERROR(VLOOKUP('Requête 052'!$A673,'Requête 052'!$A$1:$F$2000,1,FALSE),"")</f>
        <v>6468</v>
      </c>
      <c r="B674" s="5" t="str">
        <f>IFERROR(VLOOKUP('Requête 052'!$A673,'Requête 052'!$A$1:$F$2000,2,FALSE),"")</f>
        <v>CGECP ST OUEN L AUMONE TDI</v>
      </c>
      <c r="C674" s="14">
        <f>IFERROR(VLOOKUP('Requête 052'!$A673,'Requête 052'!$A$1:$F$2000,3,FALSE),"")</f>
        <v>43816</v>
      </c>
      <c r="D674" s="5" t="str">
        <f>IFERROR(VLOOKUP('Requête 052'!$A673,'Requête 052'!$A$1:$F$2000,4,FALSE),"")</f>
        <v>CARTONS ET SACHES PLAST - 1.04.00</v>
      </c>
      <c r="E674" s="5" t="str">
        <f>IFERROR(VLOOKUP('Requête 052'!$A673,'Requête 052'!$A$1:$F$2000,5,FALSE),"")</f>
        <v>REFUS DE TRI TPCPR</v>
      </c>
      <c r="F674" s="5">
        <f>IFERROR(VLOOKUP('Requête 052'!$A673,'Requête 052'!$A$1:$F$2000,6,FALSE),"")</f>
        <v>1.778</v>
      </c>
      <c r="G674" s="15">
        <f>IFERROR(VLOOKUP(A674,'Fichier source CGECP'!$A$1:$F$1259,1,FALSE),"")</f>
        <v>6468</v>
      </c>
      <c r="H674" s="15" t="str">
        <f>IFERROR(VLOOKUP(A674,'Fichier source CGECP'!$A$1:$F$1259,2,FALSE),"")</f>
        <v>CGECP</v>
      </c>
      <c r="I674" s="38">
        <f>IFERROR(VLOOKUP(A674,'Fichier source CGECP'!$A$1:$F$1259,3,FALSE),"")</f>
        <v>43816</v>
      </c>
      <c r="J674" s="15" t="str">
        <f>IFERROR(VLOOKUP(A674,'Fichier source CGECP'!$A$1:$F$1259,4,FALSE),"")</f>
        <v>CARTONS ET SACHES PLAST - 1.04.00</v>
      </c>
      <c r="K674" s="15" t="str">
        <f>IFERROR(VLOOKUP(A674,'Fichier source CGECP'!$A$1:$F$1259,5,FALSE),"")</f>
        <v>CARTONS ET SACHES PLAST - 1.04.00</v>
      </c>
      <c r="L674" s="33" t="str">
        <f>IFERROR(IF(COUNTIFS($A$3:$A673,$A674,$B$3:$B673,$B674,$C$3:$C673,$C674,$D$3:$D673,$D674,$E$3:$E673,$E674,$F$3:$F673,$F674)&gt;0,"",VLOOKUP(A674,'Fichier source CGECP'!$A$1:$F$1259,6,FALSE)),"")</f>
        <v/>
      </c>
      <c r="M674" s="36" t="str">
        <f t="shared" si="55"/>
        <v/>
      </c>
      <c r="N674" s="35" t="str">
        <f t="shared" si="51"/>
        <v>Ok</v>
      </c>
      <c r="O674" s="35" t="str">
        <f t="shared" si="52"/>
        <v>Ecart</v>
      </c>
      <c r="P674" s="35" t="str">
        <f t="shared" si="53"/>
        <v>Ok</v>
      </c>
      <c r="Q674" s="35" t="str">
        <f t="shared" si="54"/>
        <v>Ecart</v>
      </c>
    </row>
    <row r="675" spans="1:17" ht="15.75" hidden="1" customHeight="1" x14ac:dyDescent="0.25">
      <c r="A675" s="12">
        <f>IFERROR(VLOOKUP('Requête 052'!$A674,'Requête 052'!$A$1:$F$2000,1,FALSE),"")</f>
        <v>6469</v>
      </c>
      <c r="B675" s="5" t="str">
        <f>IFERROR(VLOOKUP('Requête 052'!$A674,'Requête 052'!$A$1:$F$2000,2,FALSE),"")</f>
        <v>CGECP ST OUEN L AUMONE TPCPR</v>
      </c>
      <c r="C675" s="14">
        <f>IFERROR(VLOOKUP('Requête 052'!$A674,'Requête 052'!$A$1:$F$2000,3,FALSE),"")</f>
        <v>43816</v>
      </c>
      <c r="D675" s="5" t="str">
        <f>IFERROR(VLOOKUP('Requête 052'!$A674,'Requête 052'!$A$1:$F$2000,4,FALSE),"")</f>
        <v>CARTONS ET SACHES PLAST - 1.04.00</v>
      </c>
      <c r="E675" s="5" t="str">
        <f>IFERROR(VLOOKUP('Requête 052'!$A674,'Requête 052'!$A$1:$F$2000,5,FALSE),"")</f>
        <v>REFUS DE TRI TPCPR</v>
      </c>
      <c r="F675" s="5">
        <f>IFERROR(VLOOKUP('Requête 052'!$A674,'Requête 052'!$A$1:$F$2000,6,FALSE),"")</f>
        <v>0.48</v>
      </c>
      <c r="G675" s="15">
        <f>IFERROR(VLOOKUP(A675,'Fichier source CGECP'!$A$1:$F$1259,1,FALSE),"")</f>
        <v>6469</v>
      </c>
      <c r="H675" s="15" t="str">
        <f>IFERROR(VLOOKUP(A675,'Fichier source CGECP'!$A$1:$F$1259,2,FALSE),"")</f>
        <v>CGECP</v>
      </c>
      <c r="I675" s="38">
        <f>IFERROR(VLOOKUP(A675,'Fichier source CGECP'!$A$1:$F$1259,3,FALSE),"")</f>
        <v>43816</v>
      </c>
      <c r="J675" s="15" t="str">
        <f>IFERROR(VLOOKUP(A675,'Fichier source CGECP'!$A$1:$F$1259,4,FALSE),"")</f>
        <v>CARTONS ET SACHES PLAST - 1.04.00</v>
      </c>
      <c r="K675" s="15" t="str">
        <f>IFERROR(VLOOKUP(A675,'Fichier source CGECP'!$A$1:$F$1259,5,FALSE),"")</f>
        <v>CARTONS ET SACHES PLAST - 1.04.00</v>
      </c>
      <c r="L675" s="33">
        <f>IFERROR(IF(COUNTIFS($A$3:$A674,$A675,$B$3:$B674,$B675,$C$3:$C674,$C675,$D$3:$D674,$D675,$E$3:$E674,$E675,$F$3:$F674,$F675)&gt;0,"",VLOOKUP(A675,'Fichier source CGECP'!$A$1:$F$1259,6,FALSE)),"")</f>
        <v>0.09</v>
      </c>
      <c r="M675" s="36">
        <f t="shared" si="55"/>
        <v>0.39</v>
      </c>
      <c r="N675" s="35" t="str">
        <f t="shared" si="51"/>
        <v>Ok</v>
      </c>
      <c r="O675" s="35" t="str">
        <f t="shared" si="52"/>
        <v>Ecart</v>
      </c>
      <c r="P675" s="35" t="str">
        <f t="shared" si="53"/>
        <v>Ok</v>
      </c>
      <c r="Q675" s="35" t="str">
        <f t="shared" si="54"/>
        <v>Ecart</v>
      </c>
    </row>
    <row r="676" spans="1:17" ht="15.75" hidden="1" customHeight="1" x14ac:dyDescent="0.25">
      <c r="A676" s="12">
        <f>IFERROR(VLOOKUP('Requête 052'!$A675,'Requête 052'!$A$1:$F$2000,1,FALSE),"")</f>
        <v>6469</v>
      </c>
      <c r="B676" s="5" t="str">
        <f>IFERROR(VLOOKUP('Requête 052'!$A675,'Requête 052'!$A$1:$F$2000,2,FALSE),"")</f>
        <v>CGECP ST OUEN L AUMONE TPCPR</v>
      </c>
      <c r="C676" s="14">
        <f>IFERROR(VLOOKUP('Requête 052'!$A675,'Requête 052'!$A$1:$F$2000,3,FALSE),"")</f>
        <v>43816</v>
      </c>
      <c r="D676" s="5" t="str">
        <f>IFERROR(VLOOKUP('Requête 052'!$A675,'Requête 052'!$A$1:$F$2000,4,FALSE),"")</f>
        <v>CARTONS ET SACHES PLAST - 1.04.00</v>
      </c>
      <c r="E676" s="5" t="str">
        <f>IFERROR(VLOOKUP('Requête 052'!$A675,'Requête 052'!$A$1:$F$2000,5,FALSE),"")</f>
        <v>REFUS DE TRI TPCPR</v>
      </c>
      <c r="F676" s="5">
        <f>IFERROR(VLOOKUP('Requête 052'!$A675,'Requête 052'!$A$1:$F$2000,6,FALSE),"")</f>
        <v>0.48</v>
      </c>
      <c r="G676" s="15">
        <f>IFERROR(VLOOKUP(A676,'Fichier source CGECP'!$A$1:$F$1259,1,FALSE),"")</f>
        <v>6469</v>
      </c>
      <c r="H676" s="15" t="str">
        <f>IFERROR(VLOOKUP(A676,'Fichier source CGECP'!$A$1:$F$1259,2,FALSE),"")</f>
        <v>CGECP</v>
      </c>
      <c r="I676" s="38">
        <f>IFERROR(VLOOKUP(A676,'Fichier source CGECP'!$A$1:$F$1259,3,FALSE),"")</f>
        <v>43816</v>
      </c>
      <c r="J676" s="15" t="str">
        <f>IFERROR(VLOOKUP(A676,'Fichier source CGECP'!$A$1:$F$1259,4,FALSE),"")</f>
        <v>CARTONS ET SACHES PLAST - 1.04.00</v>
      </c>
      <c r="K676" s="15" t="str">
        <f>IFERROR(VLOOKUP(A676,'Fichier source CGECP'!$A$1:$F$1259,5,FALSE),"")</f>
        <v>CARTONS ET SACHES PLAST - 1.04.00</v>
      </c>
      <c r="L676" s="33" t="str">
        <f>IFERROR(IF(COUNTIFS($A$3:$A675,$A676,$B$3:$B675,$B676,$C$3:$C675,$C676,$D$3:$D675,$D676,$E$3:$E675,$E676,$F$3:$F675,$F676)&gt;0,"",VLOOKUP(A676,'Fichier source CGECP'!$A$1:$F$1259,6,FALSE)),"")</f>
        <v/>
      </c>
      <c r="M676" s="36" t="str">
        <f t="shared" si="55"/>
        <v/>
      </c>
      <c r="N676" s="35" t="str">
        <f t="shared" si="51"/>
        <v>Ok</v>
      </c>
      <c r="O676" s="35" t="str">
        <f t="shared" si="52"/>
        <v>Ecart</v>
      </c>
      <c r="P676" s="35" t="str">
        <f t="shared" si="53"/>
        <v>Ok</v>
      </c>
      <c r="Q676" s="35" t="str">
        <f t="shared" si="54"/>
        <v>Ecart</v>
      </c>
    </row>
    <row r="677" spans="1:17" ht="15.75" hidden="1" customHeight="1" x14ac:dyDescent="0.25">
      <c r="A677" s="12">
        <f>IFERROR(VLOOKUP('Requête 052'!$A676,'Requête 052'!$A$1:$F$2000,1,FALSE),"")</f>
        <v>6469</v>
      </c>
      <c r="B677" s="5" t="str">
        <f>IFERROR(VLOOKUP('Requête 052'!$A676,'Requête 052'!$A$1:$F$2000,2,FALSE),"")</f>
        <v>CGECP ST OUEN L AUMONE TPCPR</v>
      </c>
      <c r="C677" s="14">
        <f>IFERROR(VLOOKUP('Requête 052'!$A676,'Requête 052'!$A$1:$F$2000,3,FALSE),"")</f>
        <v>43816</v>
      </c>
      <c r="D677" s="5" t="str">
        <f>IFERROR(VLOOKUP('Requête 052'!$A676,'Requête 052'!$A$1:$F$2000,4,FALSE),"")</f>
        <v>CARTONS ET SACHES PLAST - 1.04.00</v>
      </c>
      <c r="E677" s="5" t="str">
        <f>IFERROR(VLOOKUP('Requête 052'!$A676,'Requête 052'!$A$1:$F$2000,5,FALSE),"")</f>
        <v>REFUS DE TRI TPCPR</v>
      </c>
      <c r="F677" s="5">
        <f>IFERROR(VLOOKUP('Requête 052'!$A676,'Requête 052'!$A$1:$F$2000,6,FALSE),"")</f>
        <v>0.48</v>
      </c>
      <c r="G677" s="15">
        <f>IFERROR(VLOOKUP(A677,'Fichier source CGECP'!$A$1:$F$1259,1,FALSE),"")</f>
        <v>6469</v>
      </c>
      <c r="H677" s="15" t="str">
        <f>IFERROR(VLOOKUP(A677,'Fichier source CGECP'!$A$1:$F$1259,2,FALSE),"")</f>
        <v>CGECP</v>
      </c>
      <c r="I677" s="38">
        <f>IFERROR(VLOOKUP(A677,'Fichier source CGECP'!$A$1:$F$1259,3,FALSE),"")</f>
        <v>43816</v>
      </c>
      <c r="J677" s="15" t="str">
        <f>IFERROR(VLOOKUP(A677,'Fichier source CGECP'!$A$1:$F$1259,4,FALSE),"")</f>
        <v>CARTONS ET SACHES PLAST - 1.04.00</v>
      </c>
      <c r="K677" s="15" t="str">
        <f>IFERROR(VLOOKUP(A677,'Fichier source CGECP'!$A$1:$F$1259,5,FALSE),"")</f>
        <v>CARTONS ET SACHES PLAST - 1.04.00</v>
      </c>
      <c r="L677" s="33" t="str">
        <f>IFERROR(IF(COUNTIFS($A$3:$A676,$A677,$B$3:$B676,$B677,$C$3:$C676,$C677,$D$3:$D676,$D677,$E$3:$E676,$E677,$F$3:$F676,$F677)&gt;0,"",VLOOKUP(A677,'Fichier source CGECP'!$A$1:$F$1259,6,FALSE)),"")</f>
        <v/>
      </c>
      <c r="M677" s="36" t="str">
        <f t="shared" si="55"/>
        <v/>
      </c>
      <c r="N677" s="35" t="str">
        <f t="shared" si="51"/>
        <v>Ok</v>
      </c>
      <c r="O677" s="35" t="str">
        <f t="shared" si="52"/>
        <v>Ecart</v>
      </c>
      <c r="P677" s="35" t="str">
        <f t="shared" si="53"/>
        <v>Ok</v>
      </c>
      <c r="Q677" s="35" t="str">
        <f t="shared" si="54"/>
        <v>Ecart</v>
      </c>
    </row>
    <row r="678" spans="1:17" ht="15.75" hidden="1" customHeight="1" x14ac:dyDescent="0.25">
      <c r="A678" s="12">
        <f>IFERROR(VLOOKUP('Requête 052'!$A677,'Requête 052'!$A$1:$F$2000,1,FALSE),"")</f>
        <v>6473</v>
      </c>
      <c r="B678" s="5" t="str">
        <f>IFERROR(VLOOKUP('Requête 052'!$A677,'Requête 052'!$A$1:$F$2000,2,FALSE),"")</f>
        <v>CGECP ST OUEN L AUMONE UVEND</v>
      </c>
      <c r="C678" s="14">
        <f>IFERROR(VLOOKUP('Requête 052'!$A677,'Requête 052'!$A$1:$F$2000,3,FALSE),"")</f>
        <v>43816</v>
      </c>
      <c r="D678" s="5" t="str">
        <f>IFERROR(VLOOKUP('Requête 052'!$A677,'Requête 052'!$A$1:$F$2000,4,FALSE),"")</f>
        <v>ORDURES MENAGERES</v>
      </c>
      <c r="E678" s="5" t="str">
        <f>IFERROR(VLOOKUP('Requête 052'!$A677,'Requête 052'!$A$1:$F$2000,5,FALSE),"")</f>
        <v>ORDURES MENAGERES</v>
      </c>
      <c r="F678" s="5">
        <f>IFERROR(VLOOKUP('Requête 052'!$A677,'Requête 052'!$A$1:$F$2000,6,FALSE),"")</f>
        <v>3.36</v>
      </c>
      <c r="G678" s="15">
        <f>IFERROR(VLOOKUP(A678,'Fichier source CGECP'!$A$1:$F$1259,1,FALSE),"")</f>
        <v>6473</v>
      </c>
      <c r="H678" s="15" t="str">
        <f>IFERROR(VLOOKUP(A678,'Fichier source CGECP'!$A$1:$F$1259,2,FALSE),"")</f>
        <v>CGECP</v>
      </c>
      <c r="I678" s="46">
        <f>IFERROR(VLOOKUP(A678,'Fichier source CGECP'!$A$1:$F$1259,3,FALSE),"")</f>
        <v>43816</v>
      </c>
      <c r="J678" s="15">
        <f>IFERROR(VLOOKUP(A678,'Fichier source CGECP'!$A$1:$F$1259,4,FALSE),"")</f>
        <v>0</v>
      </c>
      <c r="K678" s="15" t="str">
        <f>IFERROR(VLOOKUP(A678,'Fichier source CGECP'!$A$1:$F$1259,5,FALSE),"")</f>
        <v>ORDURES MENAGERES</v>
      </c>
      <c r="L678" s="33">
        <f>IFERROR(IF(COUNTIFS($A$3:$A677,$A678,$B$3:$B677,$B678,$C$3:$C677,$C678,$D$3:$D677,$D678,$E$3:$E677,$E678,$F$3:$F677,$F678)&gt;0,"",VLOOKUP(A678,'Fichier source CGECP'!$A$1:$F$1259,6,FALSE)),"")</f>
        <v>3</v>
      </c>
      <c r="M678" s="36">
        <f t="shared" si="55"/>
        <v>0.35999999999999988</v>
      </c>
      <c r="N678" s="35" t="str">
        <f t="shared" si="51"/>
        <v>Ok</v>
      </c>
      <c r="O678" s="35" t="str">
        <f t="shared" si="52"/>
        <v>Ok</v>
      </c>
      <c r="P678" s="35" t="str">
        <f t="shared" si="53"/>
        <v>Ok</v>
      </c>
      <c r="Q678" s="35" t="str">
        <f t="shared" si="54"/>
        <v>Ok</v>
      </c>
    </row>
    <row r="679" spans="1:17" ht="15.75" hidden="1" customHeight="1" x14ac:dyDescent="0.25">
      <c r="A679" s="12">
        <f>IFERROR(VLOOKUP('Requête 052'!$A678,'Requête 052'!$A$1:$F$2000,1,FALSE),"")</f>
        <v>6476</v>
      </c>
      <c r="B679" s="5" t="str">
        <f>IFERROR(VLOOKUP('Requête 052'!$A678,'Requête 052'!$A$1:$F$2000,2,FALSE),"")</f>
        <v>CGECP ST OUEN L AUMONE DVBIODIV</v>
      </c>
      <c r="C679" s="14">
        <f>IFERROR(VLOOKUP('Requête 052'!$A678,'Requête 052'!$A$1:$F$2000,3,FALSE),"")</f>
        <v>43816</v>
      </c>
      <c r="D679" s="5" t="str">
        <f>IFERROR(VLOOKUP('Requête 052'!$A678,'Requête 052'!$A$1:$F$2000,4,FALSE),"")</f>
        <v>DECHETS VERTS EN MELANGE</v>
      </c>
      <c r="E679" s="5" t="str">
        <f>IFERROR(VLOOKUP('Requête 052'!$A678,'Requête 052'!$A$1:$F$2000,5,FALSE),"")</f>
        <v>DECHETS VERTS EN MELANGE</v>
      </c>
      <c r="F679" s="5">
        <f>IFERROR(VLOOKUP('Requête 052'!$A678,'Requête 052'!$A$1:$F$2000,6,FALSE),"")</f>
        <v>2.86</v>
      </c>
      <c r="G679" s="15">
        <f>IFERROR(VLOOKUP(A679,'Fichier source CGECP'!$A$1:$F$1259,1,FALSE),"")</f>
        <v>6476</v>
      </c>
      <c r="H679" s="15" t="str">
        <f>IFERROR(VLOOKUP(A679,'Fichier source CGECP'!$A$1:$F$1259,2,FALSE),"")</f>
        <v>CGECP</v>
      </c>
      <c r="I679" s="38">
        <f>IFERROR(VLOOKUP(A679,'Fichier source CGECP'!$A$1:$F$1259,3,FALSE),"")</f>
        <v>43816</v>
      </c>
      <c r="J679" s="15">
        <f>IFERROR(VLOOKUP(A679,'Fichier source CGECP'!$A$1:$F$1259,4,FALSE),"")</f>
        <v>0</v>
      </c>
      <c r="K679" s="15" t="str">
        <f>IFERROR(VLOOKUP(A679,'Fichier source CGECP'!$A$1:$F$1259,5,FALSE),"")</f>
        <v>DECHETS VERTS EN MELANGE</v>
      </c>
      <c r="L679" s="33">
        <f>IFERROR(IF(COUNTIFS($A$3:$A678,$A679,$B$3:$B678,$B679,$C$3:$C678,$C679,$D$3:$D678,$D679,$E$3:$E678,$E679,$F$3:$F678,$F679)&gt;0,"",VLOOKUP(A679,'Fichier source CGECP'!$A$1:$F$1259,6,FALSE)),"")</f>
        <v>5.64</v>
      </c>
      <c r="M679" s="36">
        <f t="shared" si="55"/>
        <v>-2.78</v>
      </c>
      <c r="N679" s="35" t="str">
        <f t="shared" si="51"/>
        <v>Ok</v>
      </c>
      <c r="O679" s="35" t="str">
        <f t="shared" si="52"/>
        <v>Ok</v>
      </c>
      <c r="P679" s="35" t="str">
        <f t="shared" si="53"/>
        <v>Ecart</v>
      </c>
      <c r="Q679" s="35" t="str">
        <f t="shared" si="54"/>
        <v>Ecart</v>
      </c>
    </row>
    <row r="680" spans="1:17" ht="15.75" hidden="1" customHeight="1" x14ac:dyDescent="0.25">
      <c r="A680" s="12">
        <f>IFERROR(VLOOKUP('Requête 052'!$A679,'Requête 052'!$A$1:$F$2000,1,FALSE),"")</f>
        <v>6478</v>
      </c>
      <c r="B680" s="5" t="str">
        <f>IFERROR(VLOOKUP('Requête 052'!$A679,'Requête 052'!$A$1:$F$2000,2,FALSE),"")</f>
        <v>CGECP ST OUEN L AUMONE TDI</v>
      </c>
      <c r="C680" s="14">
        <f>IFERROR(VLOOKUP('Requête 052'!$A679,'Requête 052'!$A$1:$F$2000,3,FALSE),"")</f>
        <v>43816</v>
      </c>
      <c r="D680" s="5" t="str">
        <f>IFERROR(VLOOKUP('Requête 052'!$A679,'Requête 052'!$A$1:$F$2000,4,FALSE),"")</f>
        <v>DECHETS INDUSTRIELS BANALS</v>
      </c>
      <c r="E680" s="5" t="str">
        <f>IFERROR(VLOOKUP('Requête 052'!$A679,'Requête 052'!$A$1:$F$2000,5,FALSE),"")</f>
        <v>DECHETS INDUSTRIELS BANALS</v>
      </c>
      <c r="F680" s="5">
        <f>IFERROR(VLOOKUP('Requête 052'!$A679,'Requête 052'!$A$1:$F$2000,6,FALSE),"")</f>
        <v>8.8999999999999996E-2</v>
      </c>
      <c r="G680" s="15">
        <f>IFERROR(VLOOKUP(A680,'Fichier source CGECP'!$A$1:$F$1259,1,FALSE),"")</f>
        <v>6478</v>
      </c>
      <c r="H680" s="15" t="str">
        <f>IFERROR(VLOOKUP(A680,'Fichier source CGECP'!$A$1:$F$1259,2,FALSE),"")</f>
        <v>CGECP</v>
      </c>
      <c r="I680" s="38">
        <f>IFERROR(VLOOKUP(A680,'Fichier source CGECP'!$A$1:$F$1259,3,FALSE),"")</f>
        <v>43816</v>
      </c>
      <c r="J680" s="15" t="str">
        <f>IFERROR(VLOOKUP(A680,'Fichier source CGECP'!$A$1:$F$1259,4,FALSE),"")</f>
        <v>CARTONS ET SACHES PLAST - 1.04.00</v>
      </c>
      <c r="K680" s="15" t="str">
        <f>IFERROR(VLOOKUP(A680,'Fichier source CGECP'!$A$1:$F$1259,5,FALSE),"")</f>
        <v>CARTONS ET SACHES PLAST - 1.04.00</v>
      </c>
      <c r="L680" s="33">
        <f>IFERROR(IF(COUNTIFS($A$3:$A679,$A680,$B$3:$B679,$B680,$C$3:$C679,$C680,$D$3:$D679,$D680,$E$3:$E679,$E680,$F$3:$F679,$F680)&gt;0,"",VLOOKUP(A680,'Fichier source CGECP'!$A$1:$F$1259,6,FALSE)),"")</f>
        <v>1.64</v>
      </c>
      <c r="M680" s="36">
        <f t="shared" si="55"/>
        <v>-1.5509999999999999</v>
      </c>
      <c r="N680" s="35" t="str">
        <f t="shared" si="51"/>
        <v>Ok</v>
      </c>
      <c r="O680" s="35" t="str">
        <f t="shared" si="52"/>
        <v>Ecart</v>
      </c>
      <c r="P680" s="35" t="str">
        <f t="shared" si="53"/>
        <v>Ecart</v>
      </c>
      <c r="Q680" s="35" t="str">
        <f t="shared" si="54"/>
        <v>Ecart</v>
      </c>
    </row>
    <row r="681" spans="1:17" ht="15.75" hidden="1" customHeight="1" x14ac:dyDescent="0.25">
      <c r="A681" s="12">
        <f>IFERROR(VLOOKUP('Requête 052'!$A680,'Requête 052'!$A$1:$F$2000,1,FALSE),"")</f>
        <v>6481</v>
      </c>
      <c r="B681" s="5" t="str">
        <f>IFERROR(VLOOKUP('Requête 052'!$A680,'Requête 052'!$A$1:$F$2000,2,FALSE),"")</f>
        <v>CGECP ST OUEN L AUMONE TDI</v>
      </c>
      <c r="C681" s="14">
        <f>IFERROR(VLOOKUP('Requête 052'!$A680,'Requête 052'!$A$1:$F$2000,3,FALSE),"")</f>
        <v>43816</v>
      </c>
      <c r="D681" s="5" t="str">
        <f>IFERROR(VLOOKUP('Requête 052'!$A680,'Requête 052'!$A$1:$F$2000,4,FALSE),"")</f>
        <v>DECHETS INDUSTRIELS A TRIER</v>
      </c>
      <c r="E681" s="5" t="str">
        <f>IFERROR(VLOOKUP('Requête 052'!$A680,'Requête 052'!$A$1:$F$2000,5,FALSE),"")</f>
        <v>DECHETS INDUSTRIELS BANALS</v>
      </c>
      <c r="F681" s="5">
        <f>IFERROR(VLOOKUP('Requête 052'!$A680,'Requête 052'!$A$1:$F$2000,6,FALSE),"")</f>
        <v>2.593</v>
      </c>
      <c r="G681" s="15">
        <f>IFERROR(VLOOKUP(A681,'Fichier source CGECP'!$A$1:$F$1259,1,FALSE),"")</f>
        <v>6481</v>
      </c>
      <c r="H681" s="15" t="str">
        <f>IFERROR(VLOOKUP(A681,'Fichier source CGECP'!$A$1:$F$1259,2,FALSE),"")</f>
        <v>CGECP</v>
      </c>
      <c r="I681" s="38">
        <f>IFERROR(VLOOKUP(A681,'Fichier source CGECP'!$A$1:$F$1259,3,FALSE),"")</f>
        <v>43816</v>
      </c>
      <c r="J681" s="15">
        <f>IFERROR(VLOOKUP(A681,'Fichier source CGECP'!$A$1:$F$1259,4,FALSE),"")</f>
        <v>0</v>
      </c>
      <c r="K681" s="15" t="str">
        <f>IFERROR(VLOOKUP(A681,'Fichier source CGECP'!$A$1:$F$1259,5,FALSE),"")</f>
        <v>CARTONS</v>
      </c>
      <c r="L681" s="33">
        <f>IFERROR(IF(COUNTIFS($A$3:$A680,$A681,$B$3:$B680,$B681,$C$3:$C680,$C681,$D$3:$D680,$D681,$E$3:$E680,$E681,$F$3:$F680,$F681)&gt;0,"",VLOOKUP(A681,'Fichier source CGECP'!$A$1:$F$1259,6,FALSE)),"")</f>
        <v>2.98</v>
      </c>
      <c r="M681" s="36">
        <f t="shared" si="55"/>
        <v>-0.38700000000000001</v>
      </c>
      <c r="N681" s="35" t="str">
        <f t="shared" si="51"/>
        <v>Ok</v>
      </c>
      <c r="O681" s="35" t="str">
        <f t="shared" si="52"/>
        <v>Ecart</v>
      </c>
      <c r="P681" s="35" t="str">
        <f t="shared" si="53"/>
        <v>Ecart</v>
      </c>
      <c r="Q681" s="35" t="str">
        <f t="shared" si="54"/>
        <v>Ecart</v>
      </c>
    </row>
    <row r="682" spans="1:17" ht="15.75" hidden="1" customHeight="1" x14ac:dyDescent="0.25">
      <c r="A682" s="12">
        <f>IFERROR(VLOOKUP('Requête 052'!$A681,'Requête 052'!$A$1:$F$2000,1,FALSE),"")</f>
        <v>6489</v>
      </c>
      <c r="B682" s="5" t="str">
        <f>IFERROR(VLOOKUP('Requête 052'!$A681,'Requête 052'!$A$1:$F$2000,2,FALSE),"")</f>
        <v>CGECP ST OUEN L AUMONE UVEND</v>
      </c>
      <c r="C682" s="14">
        <f>IFERROR(VLOOKUP('Requête 052'!$A681,'Requête 052'!$A$1:$F$2000,3,FALSE),"")</f>
        <v>43816</v>
      </c>
      <c r="D682" s="5" t="str">
        <f>IFERROR(VLOOKUP('Requête 052'!$A681,'Requête 052'!$A$1:$F$2000,4,FALSE),"")</f>
        <v>ORDURES MENAGERES</v>
      </c>
      <c r="E682" s="5" t="str">
        <f>IFERROR(VLOOKUP('Requête 052'!$A681,'Requête 052'!$A$1:$F$2000,5,FALSE),"")</f>
        <v>ORDURES MENAGERES</v>
      </c>
      <c r="F682" s="5">
        <f>IFERROR(VLOOKUP('Requête 052'!$A681,'Requête 052'!$A$1:$F$2000,6,FALSE),"")</f>
        <v>6.38</v>
      </c>
      <c r="G682" s="15">
        <f>IFERROR(VLOOKUP(A682,'Fichier source CGECP'!$A$1:$F$1259,1,FALSE),"")</f>
        <v>6489</v>
      </c>
      <c r="H682" s="15" t="str">
        <f>IFERROR(VLOOKUP(A682,'Fichier source CGECP'!$A$1:$F$1259,2,FALSE),"")</f>
        <v>CGECP</v>
      </c>
      <c r="I682" s="46">
        <f>IFERROR(VLOOKUP(A682,'Fichier source CGECP'!$A$1:$F$1259,3,FALSE),"")</f>
        <v>43816</v>
      </c>
      <c r="J682" s="15" t="str">
        <f>IFERROR(VLOOKUP(A682,'Fichier source CGECP'!$A$1:$F$1259,4,FALSE),"")</f>
        <v>AUTRES PRESTATIONS</v>
      </c>
      <c r="K682" s="15" t="str">
        <f>IFERROR(VLOOKUP(A682,'Fichier source CGECP'!$A$1:$F$1259,5,FALSE),"")</f>
        <v>ORDURES MENAGERES</v>
      </c>
      <c r="L682" s="33">
        <f>IFERROR(IF(COUNTIFS($A$3:$A681,$A682,$B$3:$B681,$B682,$C$3:$C681,$C682,$D$3:$D681,$D682,$E$3:$E681,$E682,$F$3:$F681,$F682)&gt;0,"",VLOOKUP(A682,'Fichier source CGECP'!$A$1:$F$1259,6,FALSE)),"")</f>
        <v>3.72</v>
      </c>
      <c r="M682" s="36">
        <f t="shared" si="55"/>
        <v>2.6599999999999997</v>
      </c>
      <c r="N682" s="35" t="str">
        <f t="shared" si="51"/>
        <v>Ok</v>
      </c>
      <c r="O682" s="35" t="str">
        <f t="shared" si="52"/>
        <v>Ok</v>
      </c>
      <c r="P682" s="35" t="str">
        <f t="shared" si="53"/>
        <v>Ok</v>
      </c>
      <c r="Q682" s="35" t="str">
        <f t="shared" si="54"/>
        <v>Ok</v>
      </c>
    </row>
    <row r="683" spans="1:17" ht="15.75" hidden="1" customHeight="1" x14ac:dyDescent="0.25">
      <c r="A683" s="12">
        <f>IFERROR(VLOOKUP('Requête 052'!$A682,'Requête 052'!$A$1:$F$2000,1,FALSE),"")</f>
        <v>6496</v>
      </c>
      <c r="B683" s="5" t="str">
        <f>IFERROR(VLOOKUP('Requête 052'!$A682,'Requête 052'!$A$1:$F$2000,2,FALSE),"")</f>
        <v>CGECP ST OUEN L AUMONE TDI</v>
      </c>
      <c r="C683" s="14">
        <f>IFERROR(VLOOKUP('Requête 052'!$A682,'Requête 052'!$A$1:$F$2000,3,FALSE),"")</f>
        <v>43816</v>
      </c>
      <c r="D683" s="5" t="str">
        <f>IFERROR(VLOOKUP('Requête 052'!$A682,'Requête 052'!$A$1:$F$2000,4,FALSE),"")</f>
        <v>CARTONS ET SACHES PLAST - 1.04.00</v>
      </c>
      <c r="E683" s="5" t="str">
        <f>IFERROR(VLOOKUP('Requête 052'!$A682,'Requête 052'!$A$1:$F$2000,5,FALSE),"")</f>
        <v>DECHETS INDUSTRIELS BANALS</v>
      </c>
      <c r="F683" s="5">
        <f>IFERROR(VLOOKUP('Requête 052'!$A682,'Requête 052'!$A$1:$F$2000,6,FALSE),"")</f>
        <v>0.84</v>
      </c>
      <c r="G683" s="15">
        <f>IFERROR(VLOOKUP(A683,'Fichier source CGECP'!$A$1:$F$1259,1,FALSE),"")</f>
        <v>6496</v>
      </c>
      <c r="H683" s="15" t="str">
        <f>IFERROR(VLOOKUP(A683,'Fichier source CGECP'!$A$1:$F$1259,2,FALSE),"")</f>
        <v>CGECP</v>
      </c>
      <c r="I683" s="38">
        <f>IFERROR(VLOOKUP(A683,'Fichier source CGECP'!$A$1:$F$1259,3,FALSE),"")</f>
        <v>43816</v>
      </c>
      <c r="J683" s="15" t="str">
        <f>IFERROR(VLOOKUP(A683,'Fichier source CGECP'!$A$1:$F$1259,4,FALSE),"")</f>
        <v>CARTONS ET SACHES PLAST - 1.04.00</v>
      </c>
      <c r="K683" s="15" t="str">
        <f>IFERROR(VLOOKUP(A683,'Fichier source CGECP'!$A$1:$F$1259,5,FALSE),"")</f>
        <v>CARTONS ET SACHES PLAST - 1.04.00</v>
      </c>
      <c r="L683" s="33">
        <f>IFERROR(IF(COUNTIFS($A$3:$A682,$A683,$B$3:$B682,$B683,$C$3:$C682,$C683,$D$3:$D682,$D683,$E$3:$E682,$E683,$F$3:$F682,$F683)&gt;0,"",VLOOKUP(A683,'Fichier source CGECP'!$A$1:$F$1259,6,FALSE)),"")</f>
        <v>2.38</v>
      </c>
      <c r="M683" s="36">
        <f t="shared" si="55"/>
        <v>-1.54</v>
      </c>
      <c r="N683" s="35" t="str">
        <f t="shared" si="51"/>
        <v>Ok</v>
      </c>
      <c r="O683" s="35" t="str">
        <f t="shared" si="52"/>
        <v>Ecart</v>
      </c>
      <c r="P683" s="35" t="str">
        <f t="shared" si="53"/>
        <v>Ecart</v>
      </c>
      <c r="Q683" s="35" t="str">
        <f t="shared" si="54"/>
        <v>Ecart</v>
      </c>
    </row>
    <row r="684" spans="1:17" ht="15.75" hidden="1" customHeight="1" x14ac:dyDescent="0.25">
      <c r="A684" s="12">
        <f>IFERROR(VLOOKUP('Requête 052'!$A683,'Requête 052'!$A$1:$F$2000,1,FALSE),"")</f>
        <v>6497</v>
      </c>
      <c r="B684" s="5" t="str">
        <f>IFERROR(VLOOKUP('Requête 052'!$A683,'Requête 052'!$A$1:$F$2000,2,FALSE),"")</f>
        <v>CGECP ST OUEN L AUMONE TDI</v>
      </c>
      <c r="C684" s="14">
        <f>IFERROR(VLOOKUP('Requête 052'!$A683,'Requête 052'!$A$1:$F$2000,3,FALSE),"")</f>
        <v>43816</v>
      </c>
      <c r="D684" s="5" t="str">
        <f>IFERROR(VLOOKUP('Requête 052'!$A683,'Requête 052'!$A$1:$F$2000,4,FALSE),"")</f>
        <v>ENCOMBRANTS</v>
      </c>
      <c r="E684" s="5" t="str">
        <f>IFERROR(VLOOKUP('Requête 052'!$A683,'Requête 052'!$A$1:$F$2000,5,FALSE),"")</f>
        <v>ENCOMBRANTS</v>
      </c>
      <c r="F684" s="5">
        <f>IFERROR(VLOOKUP('Requête 052'!$A683,'Requête 052'!$A$1:$F$2000,6,FALSE),"")</f>
        <v>4.28</v>
      </c>
      <c r="G684" s="15">
        <f>IFERROR(VLOOKUP(A684,'Fichier source CGECP'!$A$1:$F$1259,1,FALSE),"")</f>
        <v>6497</v>
      </c>
      <c r="H684" s="15" t="str">
        <f>IFERROR(VLOOKUP(A684,'Fichier source CGECP'!$A$1:$F$1259,2,FALSE),"")</f>
        <v>CGECP</v>
      </c>
      <c r="I684" s="46">
        <f>IFERROR(VLOOKUP(A684,'Fichier source CGECP'!$A$1:$F$1259,3,FALSE),"")</f>
        <v>43816</v>
      </c>
      <c r="J684" s="15">
        <f>IFERROR(VLOOKUP(A684,'Fichier source CGECP'!$A$1:$F$1259,4,FALSE),"")</f>
        <v>0</v>
      </c>
      <c r="K684" s="15" t="str">
        <f>IFERROR(VLOOKUP(A684,'Fichier source CGECP'!$A$1:$F$1259,5,FALSE),"")</f>
        <v>ENCOMBRANTS</v>
      </c>
      <c r="L684" s="33">
        <f>IFERROR(IF(COUNTIFS($A$3:$A683,$A684,$B$3:$B683,$B684,$C$3:$C683,$C684,$D$3:$D683,$D684,$E$3:$E683,$E684,$F$3:$F683,$F684)&gt;0,"",VLOOKUP(A684,'Fichier source CGECP'!$A$1:$F$1259,6,FALSE)),"")</f>
        <v>3.02</v>
      </c>
      <c r="M684" s="36">
        <f t="shared" si="55"/>
        <v>1.2600000000000002</v>
      </c>
      <c r="N684" s="35" t="str">
        <f t="shared" si="51"/>
        <v>Ok</v>
      </c>
      <c r="O684" s="35" t="str">
        <f t="shared" si="52"/>
        <v>Ok</v>
      </c>
      <c r="P684" s="35" t="str">
        <f t="shared" si="53"/>
        <v>Ok</v>
      </c>
      <c r="Q684" s="35" t="str">
        <f t="shared" si="54"/>
        <v>Ok</v>
      </c>
    </row>
    <row r="685" spans="1:17" ht="15.75" hidden="1" customHeight="1" x14ac:dyDescent="0.25">
      <c r="A685" s="12">
        <f>IFERROR(VLOOKUP('Requête 052'!$A684,'Requête 052'!$A$1:$F$2000,1,FALSE),"")</f>
        <v>6500</v>
      </c>
      <c r="B685" s="5" t="str">
        <f>IFERROR(VLOOKUP('Requête 052'!$A684,'Requête 052'!$A$1:$F$2000,2,FALSE),"")</f>
        <v>CGECP ST OUEN L AUMONE TDI</v>
      </c>
      <c r="C685" s="14">
        <f>IFERROR(VLOOKUP('Requête 052'!$A684,'Requête 052'!$A$1:$F$2000,3,FALSE),"")</f>
        <v>43816</v>
      </c>
      <c r="D685" s="5" t="str">
        <f>IFERROR(VLOOKUP('Requête 052'!$A684,'Requête 052'!$A$1:$F$2000,4,FALSE),"")</f>
        <v>MATIERE VALO EN MELANGE</v>
      </c>
      <c r="E685" s="5" t="str">
        <f>IFERROR(VLOOKUP('Requête 052'!$A684,'Requête 052'!$A$1:$F$2000,5,FALSE),"")</f>
        <v>DECHETS INDUSTRIELS BANALS</v>
      </c>
      <c r="F685" s="5">
        <f>IFERROR(VLOOKUP('Requête 052'!$A684,'Requête 052'!$A$1:$F$2000,6,FALSE),"")</f>
        <v>1.26</v>
      </c>
      <c r="G685" s="15">
        <f>IFERROR(VLOOKUP(A685,'Fichier source CGECP'!$A$1:$F$1259,1,FALSE),"")</f>
        <v>6500</v>
      </c>
      <c r="H685" s="15" t="str">
        <f>IFERROR(VLOOKUP(A685,'Fichier source CGECP'!$A$1:$F$1259,2,FALSE),"")</f>
        <v>CGECP</v>
      </c>
      <c r="I685" s="38">
        <f>IFERROR(VLOOKUP(A685,'Fichier source CGECP'!$A$1:$F$1259,3,FALSE),"")</f>
        <v>43816</v>
      </c>
      <c r="J685" s="15" t="str">
        <f>IFERROR(VLOOKUP(A685,'Fichier source CGECP'!$A$1:$F$1259,4,FALSE),"")</f>
        <v>DECHETS INCINERABLES</v>
      </c>
      <c r="K685" s="15" t="str">
        <f>IFERROR(VLOOKUP(A685,'Fichier source CGECP'!$A$1:$F$1259,5,FALSE),"")</f>
        <v>DECHETS INDUSTRIELS BANALS</v>
      </c>
      <c r="L685" s="33">
        <f>IFERROR(IF(COUNTIFS($A$3:$A684,$A685,$B$3:$B684,$B685,$C$3:$C684,$C685,$D$3:$D684,$D685,$E$3:$E684,$E685,$F$3:$F684,$F685)&gt;0,"",VLOOKUP(A685,'Fichier source CGECP'!$A$1:$F$1259,6,FALSE)),"")</f>
        <v>4.72</v>
      </c>
      <c r="M685" s="36">
        <f t="shared" si="55"/>
        <v>-3.46</v>
      </c>
      <c r="N685" s="35" t="str">
        <f t="shared" si="51"/>
        <v>Ok</v>
      </c>
      <c r="O685" s="35" t="str">
        <f t="shared" si="52"/>
        <v>Ok</v>
      </c>
      <c r="P685" s="35" t="str">
        <f t="shared" si="53"/>
        <v>Ecart</v>
      </c>
      <c r="Q685" s="35" t="str">
        <f t="shared" si="54"/>
        <v>Ecart</v>
      </c>
    </row>
    <row r="686" spans="1:17" ht="15.75" hidden="1" customHeight="1" x14ac:dyDescent="0.25">
      <c r="A686" s="12">
        <f>IFERROR(VLOOKUP('Requête 052'!$A685,'Requête 052'!$A$1:$F$2000,1,FALSE),"")</f>
        <v>6515</v>
      </c>
      <c r="B686" s="5" t="str">
        <f>IFERROR(VLOOKUP('Requête 052'!$A685,'Requête 052'!$A$1:$F$2000,2,FALSE),"")</f>
        <v>CGECP ST OUEN L AUMONE TDI</v>
      </c>
      <c r="C686" s="14">
        <f>IFERROR(VLOOKUP('Requête 052'!$A685,'Requête 052'!$A$1:$F$2000,3,FALSE),"")</f>
        <v>43816</v>
      </c>
      <c r="D686" s="5" t="str">
        <f>IFERROR(VLOOKUP('Requête 052'!$A685,'Requête 052'!$A$1:$F$2000,4,FALSE),"")</f>
        <v>GRAVATS</v>
      </c>
      <c r="E686" s="5" t="str">
        <f>IFERROR(VLOOKUP('Requête 052'!$A685,'Requête 052'!$A$1:$F$2000,5,FALSE),"")</f>
        <v>GRAVATS</v>
      </c>
      <c r="F686" s="5">
        <f>IFERROR(VLOOKUP('Requête 052'!$A685,'Requête 052'!$A$1:$F$2000,6,FALSE),"")</f>
        <v>6.44</v>
      </c>
      <c r="G686" s="15" t="str">
        <f>IFERROR(VLOOKUP(A686,'Fichier source CGECP'!$A$1:$F$1259,1,FALSE),"")</f>
        <v/>
      </c>
      <c r="H686" s="15" t="str">
        <f>IFERROR(VLOOKUP(A686,'Fichier source CGECP'!$A$1:$F$1259,2,FALSE),"")</f>
        <v/>
      </c>
      <c r="I686" s="38" t="str">
        <f>IFERROR(VLOOKUP(A686,'Fichier source CGECP'!$A$1:$F$1259,3,FALSE),"")</f>
        <v/>
      </c>
      <c r="J686" s="15" t="str">
        <f>IFERROR(VLOOKUP(A686,'Fichier source CGECP'!$A$1:$F$1259,4,FALSE),"")</f>
        <v/>
      </c>
      <c r="K686" s="15" t="str">
        <f>IFERROR(VLOOKUP(A686,'Fichier source CGECP'!$A$1:$F$1259,5,FALSE),"")</f>
        <v/>
      </c>
      <c r="L686" s="33" t="str">
        <f>IFERROR(IF(COUNTIFS($A$3:$A685,$A686,$B$3:$B685,$B686,$C$3:$C685,$C686,$D$3:$D685,$D686,$E$3:$E685,$E686,$F$3:$F685,$F686)&gt;0,"",VLOOKUP(A686,'Fichier source CGECP'!$A$1:$F$1259,6,FALSE)),"")</f>
        <v/>
      </c>
      <c r="M686" s="36" t="str">
        <f t="shared" si="55"/>
        <v/>
      </c>
      <c r="N686" s="35" t="str">
        <f t="shared" si="51"/>
        <v>Ok</v>
      </c>
      <c r="O686" s="35" t="str">
        <f t="shared" si="52"/>
        <v>Ecart</v>
      </c>
      <c r="P686" s="35" t="str">
        <f t="shared" si="53"/>
        <v>Ok</v>
      </c>
      <c r="Q686" s="35" t="str">
        <f t="shared" si="54"/>
        <v>Ecart</v>
      </c>
    </row>
    <row r="687" spans="1:17" ht="15.75" hidden="1" customHeight="1" x14ac:dyDescent="0.25">
      <c r="A687" s="12">
        <f>IFERROR(VLOOKUP('Requête 052'!$A686,'Requête 052'!$A$1:$F$2000,1,FALSE),"")</f>
        <v>6522</v>
      </c>
      <c r="B687" s="5" t="str">
        <f>IFERROR(VLOOKUP('Requête 052'!$A686,'Requête 052'!$A$1:$F$2000,2,FALSE),"")</f>
        <v>CGECP ST OUEN L AUMONE TDI</v>
      </c>
      <c r="C687" s="14">
        <f>IFERROR(VLOOKUP('Requête 052'!$A686,'Requête 052'!$A$1:$F$2000,3,FALSE),"")</f>
        <v>43816</v>
      </c>
      <c r="D687" s="5" t="str">
        <f>IFERROR(VLOOKUP('Requête 052'!$A686,'Requête 052'!$A$1:$F$2000,4,FALSE),"")</f>
        <v>MATIERE VALO EN MELANGE</v>
      </c>
      <c r="E687" s="5" t="str">
        <f>IFERROR(VLOOKUP('Requête 052'!$A686,'Requête 052'!$A$1:$F$2000,5,FALSE),"")</f>
        <v>DECHETS INDUSTRIELS BANALS</v>
      </c>
      <c r="F687" s="5">
        <f>IFERROR(VLOOKUP('Requête 052'!$A686,'Requête 052'!$A$1:$F$2000,6,FALSE),"")</f>
        <v>2.1</v>
      </c>
      <c r="G687" s="15">
        <f>IFERROR(VLOOKUP(A687,'Fichier source CGECP'!$A$1:$F$1259,1,FALSE),"")</f>
        <v>6522</v>
      </c>
      <c r="H687" s="15" t="str">
        <f>IFERROR(VLOOKUP(A687,'Fichier source CGECP'!$A$1:$F$1259,2,FALSE),"")</f>
        <v>CGECP</v>
      </c>
      <c r="I687" s="38">
        <f>IFERROR(VLOOKUP(A687,'Fichier source CGECP'!$A$1:$F$1259,3,FALSE),"")</f>
        <v>43816</v>
      </c>
      <c r="J687" s="15" t="str">
        <f>IFERROR(VLOOKUP(A687,'Fichier source CGECP'!$A$1:$F$1259,4,FALSE),"")</f>
        <v>MATIERE VALO EN MELANGE</v>
      </c>
      <c r="K687" s="15" t="str">
        <f>IFERROR(VLOOKUP(A687,'Fichier source CGECP'!$A$1:$F$1259,5,FALSE),"")</f>
        <v>MATIERE VALO EN MELANGE</v>
      </c>
      <c r="L687" s="33">
        <f>IFERROR(IF(COUNTIFS($A$3:$A686,$A687,$B$3:$B686,$B687,$C$3:$C686,$C687,$D$3:$D686,$D687,$E$3:$E686,$E687,$F$3:$F686,$F687)&gt;0,"",VLOOKUP(A687,'Fichier source CGECP'!$A$1:$F$1259,6,FALSE)),"")</f>
        <v>0.26</v>
      </c>
      <c r="M687" s="36">
        <f t="shared" si="55"/>
        <v>1.84</v>
      </c>
      <c r="N687" s="35" t="str">
        <f t="shared" si="51"/>
        <v>Ok</v>
      </c>
      <c r="O687" s="35" t="str">
        <f t="shared" si="52"/>
        <v>Ecart</v>
      </c>
      <c r="P687" s="35" t="str">
        <f t="shared" si="53"/>
        <v>Ok</v>
      </c>
      <c r="Q687" s="35" t="str">
        <f t="shared" si="54"/>
        <v>Ecart</v>
      </c>
    </row>
    <row r="688" spans="1:17" ht="15.75" hidden="1" customHeight="1" x14ac:dyDescent="0.25">
      <c r="A688" s="12">
        <f>IFERROR(VLOOKUP('Requête 052'!$A687,'Requête 052'!$A$1:$F$2000,1,FALSE),"")</f>
        <v>6532</v>
      </c>
      <c r="B688" s="5" t="str">
        <f>IFERROR(VLOOKUP('Requête 052'!$A687,'Requête 052'!$A$1:$F$2000,2,FALSE),"")</f>
        <v>CGECP ST OUEN L AUMONE TPCPR</v>
      </c>
      <c r="C688" s="14">
        <f>IFERROR(VLOOKUP('Requête 052'!$A687,'Requête 052'!$A$1:$F$2000,3,FALSE),"")</f>
        <v>43816</v>
      </c>
      <c r="D688" s="5" t="str">
        <f>IFERROR(VLOOKUP('Requête 052'!$A687,'Requête 052'!$A$1:$F$2000,4,FALSE),"")</f>
        <v>ONDULES RECUPERES - 1.05.00</v>
      </c>
      <c r="E688" s="5" t="str">
        <f>IFERROR(VLOOKUP('Requête 052'!$A687,'Requête 052'!$A$1:$F$2000,5,FALSE),"")</f>
        <v>ONDULE RECUPERE VRAC - BALLE&lt;320 KG</v>
      </c>
      <c r="F688" s="5">
        <f>IFERROR(VLOOKUP('Requête 052'!$A687,'Requête 052'!$A$1:$F$2000,6,FALSE),"")</f>
        <v>6.72</v>
      </c>
      <c r="G688" s="15">
        <f>IFERROR(VLOOKUP(A688,'Fichier source CGECP'!$A$1:$F$1259,1,FALSE),"")</f>
        <v>6532</v>
      </c>
      <c r="H688" s="15" t="str">
        <f>IFERROR(VLOOKUP(A688,'Fichier source CGECP'!$A$1:$F$1259,2,FALSE),"")</f>
        <v>CGECP</v>
      </c>
      <c r="I688" s="46">
        <f>IFERROR(VLOOKUP(A688,'Fichier source CGECP'!$A$1:$F$1259,3,FALSE),"")</f>
        <v>43816</v>
      </c>
      <c r="J688" s="15" t="str">
        <f>IFERROR(VLOOKUP(A688,'Fichier source CGECP'!$A$1:$F$1259,4,FALSE),"")</f>
        <v>ONDULES RECUPERES - 1.05.00</v>
      </c>
      <c r="K688" s="15" t="str">
        <f>IFERROR(VLOOKUP(A688,'Fichier source CGECP'!$A$1:$F$1259,5,FALSE),"")</f>
        <v>ONDULE RECUPERE VRAC - BALLE&lt;320 KG</v>
      </c>
      <c r="L688" s="33">
        <f>IFERROR(IF(COUNTIFS($A$3:$A687,$A688,$B$3:$B687,$B688,$C$3:$C687,$C688,$D$3:$D687,$D688,$E$3:$E687,$E688,$F$3:$F687,$F688)&gt;0,"",VLOOKUP(A688,'Fichier source CGECP'!$A$1:$F$1259,6,FALSE)),"")</f>
        <v>0.216</v>
      </c>
      <c r="M688" s="36">
        <f t="shared" si="55"/>
        <v>6.5039999999999996</v>
      </c>
      <c r="N688" s="35" t="str">
        <f t="shared" si="51"/>
        <v>Ok</v>
      </c>
      <c r="O688" s="35" t="str">
        <f t="shared" si="52"/>
        <v>Ok</v>
      </c>
      <c r="P688" s="35" t="str">
        <f t="shared" si="53"/>
        <v>Ok</v>
      </c>
      <c r="Q688" s="35" t="str">
        <f t="shared" si="54"/>
        <v>Ok</v>
      </c>
    </row>
    <row r="689" spans="1:17" ht="15.75" hidden="1" customHeight="1" x14ac:dyDescent="0.25">
      <c r="A689" s="12">
        <f>IFERROR(VLOOKUP('Requête 052'!$A688,'Requête 052'!$A$1:$F$2000,1,FALSE),"")</f>
        <v>6537</v>
      </c>
      <c r="B689" s="5" t="str">
        <f>IFERROR(VLOOKUP('Requête 052'!$A688,'Requête 052'!$A$1:$F$2000,2,FALSE),"")</f>
        <v>CGECP ST OUEN L AUMONE TPCPR</v>
      </c>
      <c r="C689" s="14">
        <f>IFERROR(VLOOKUP('Requête 052'!$A688,'Requête 052'!$A$1:$F$2000,3,FALSE),"")</f>
        <v>43816</v>
      </c>
      <c r="D689" s="5" t="str">
        <f>IFERROR(VLOOKUP('Requête 052'!$A688,'Requête 052'!$A$1:$F$2000,4,FALSE),"")</f>
        <v>CARTONS</v>
      </c>
      <c r="E689" s="5" t="str">
        <f>IFERROR(VLOOKUP('Requête 052'!$A688,'Requête 052'!$A$1:$F$2000,5,FALSE),"")</f>
        <v>REFUS DE TRI TPCPR</v>
      </c>
      <c r="F689" s="5">
        <f>IFERROR(VLOOKUP('Requête 052'!$A688,'Requête 052'!$A$1:$F$2000,6,FALSE),"")</f>
        <v>3.76</v>
      </c>
      <c r="G689" s="15">
        <f>IFERROR(VLOOKUP(A689,'Fichier source CGECP'!$A$1:$F$1259,1,FALSE),"")</f>
        <v>6537</v>
      </c>
      <c r="H689" s="15" t="str">
        <f>IFERROR(VLOOKUP(A689,'Fichier source CGECP'!$A$1:$F$1259,2,FALSE),"")</f>
        <v>CGECP</v>
      </c>
      <c r="I689" s="38">
        <f>IFERROR(VLOOKUP(A689,'Fichier source CGECP'!$A$1:$F$1259,3,FALSE),"")</f>
        <v>43816</v>
      </c>
      <c r="J689" s="15" t="str">
        <f>IFERROR(VLOOKUP(A689,'Fichier source CGECP'!$A$1:$F$1259,4,FALSE),"")</f>
        <v>CARTONS ET SACHES PLAST - 1.04.00</v>
      </c>
      <c r="K689" s="15" t="str">
        <f>IFERROR(VLOOKUP(A689,'Fichier source CGECP'!$A$1:$F$1259,5,FALSE),"")</f>
        <v>CARTONS ET SACHES PLAST - 1.04.00</v>
      </c>
      <c r="L689" s="33">
        <f>IFERROR(IF(COUNTIFS($A$3:$A688,$A689,$B$3:$B688,$B689,$C$3:$C688,$C689,$D$3:$D688,$D689,$E$3:$E688,$E689,$F$3:$F688,$F689)&gt;0,"",VLOOKUP(A689,'Fichier source CGECP'!$A$1:$F$1259,6,FALSE)),"")</f>
        <v>2.3580000000000001</v>
      </c>
      <c r="M689" s="36">
        <f t="shared" si="55"/>
        <v>1.4019999999999997</v>
      </c>
      <c r="N689" s="35" t="str">
        <f t="shared" si="51"/>
        <v>Ok</v>
      </c>
      <c r="O689" s="35" t="str">
        <f t="shared" si="52"/>
        <v>Ecart</v>
      </c>
      <c r="P689" s="35" t="str">
        <f t="shared" si="53"/>
        <v>Ok</v>
      </c>
      <c r="Q689" s="35" t="str">
        <f t="shared" si="54"/>
        <v>Ecart</v>
      </c>
    </row>
    <row r="690" spans="1:17" ht="15.75" hidden="1" customHeight="1" x14ac:dyDescent="0.25">
      <c r="A690" s="12">
        <f>IFERROR(VLOOKUP('Requête 052'!$A689,'Requête 052'!$A$1:$F$2000,1,FALSE),"")</f>
        <v>6537</v>
      </c>
      <c r="B690" s="5" t="str">
        <f>IFERROR(VLOOKUP('Requête 052'!$A689,'Requête 052'!$A$1:$F$2000,2,FALSE),"")</f>
        <v>CGECP ST OUEN L AUMONE TPCPR</v>
      </c>
      <c r="C690" s="14">
        <f>IFERROR(VLOOKUP('Requête 052'!$A689,'Requête 052'!$A$1:$F$2000,3,FALSE),"")</f>
        <v>43816</v>
      </c>
      <c r="D690" s="5" t="str">
        <f>IFERROR(VLOOKUP('Requête 052'!$A689,'Requête 052'!$A$1:$F$2000,4,FALSE),"")</f>
        <v>CARTONS</v>
      </c>
      <c r="E690" s="5" t="str">
        <f>IFERROR(VLOOKUP('Requête 052'!$A689,'Requête 052'!$A$1:$F$2000,5,FALSE),"")</f>
        <v>REFUS DE TRI TPCPR</v>
      </c>
      <c r="F690" s="5">
        <f>IFERROR(VLOOKUP('Requête 052'!$A689,'Requête 052'!$A$1:$F$2000,6,FALSE),"")</f>
        <v>3.76</v>
      </c>
      <c r="G690" s="15">
        <f>IFERROR(VLOOKUP(A690,'Fichier source CGECP'!$A$1:$F$1259,1,FALSE),"")</f>
        <v>6537</v>
      </c>
      <c r="H690" s="15" t="str">
        <f>IFERROR(VLOOKUP(A690,'Fichier source CGECP'!$A$1:$F$1259,2,FALSE),"")</f>
        <v>CGECP</v>
      </c>
      <c r="I690" s="38">
        <f>IFERROR(VLOOKUP(A690,'Fichier source CGECP'!$A$1:$F$1259,3,FALSE),"")</f>
        <v>43816</v>
      </c>
      <c r="J690" s="15" t="str">
        <f>IFERROR(VLOOKUP(A690,'Fichier source CGECP'!$A$1:$F$1259,4,FALSE),"")</f>
        <v>CARTONS ET SACHES PLAST - 1.04.00</v>
      </c>
      <c r="K690" s="15" t="str">
        <f>IFERROR(VLOOKUP(A690,'Fichier source CGECP'!$A$1:$F$1259,5,FALSE),"")</f>
        <v>CARTONS ET SACHES PLAST - 1.04.00</v>
      </c>
      <c r="L690" s="33" t="str">
        <f>IFERROR(IF(COUNTIFS($A$3:$A689,$A690,$B$3:$B689,$B690,$C$3:$C689,$C690,$D$3:$D689,$D690,$E$3:$E689,$E690,$F$3:$F689,$F690)&gt;0,"",VLOOKUP(A690,'Fichier source CGECP'!$A$1:$F$1259,6,FALSE)),"")</f>
        <v/>
      </c>
      <c r="M690" s="36" t="str">
        <f t="shared" si="55"/>
        <v/>
      </c>
      <c r="N690" s="35" t="str">
        <f t="shared" si="51"/>
        <v>Ok</v>
      </c>
      <c r="O690" s="35" t="str">
        <f t="shared" si="52"/>
        <v>Ecart</v>
      </c>
      <c r="P690" s="35" t="str">
        <f t="shared" si="53"/>
        <v>Ok</v>
      </c>
      <c r="Q690" s="35" t="str">
        <f t="shared" si="54"/>
        <v>Ecart</v>
      </c>
    </row>
    <row r="691" spans="1:17" ht="15.75" hidden="1" customHeight="1" x14ac:dyDescent="0.25">
      <c r="A691" s="12">
        <f>IFERROR(VLOOKUP('Requête 052'!$A690,'Requête 052'!$A$1:$F$2000,1,FALSE),"")</f>
        <v>6538</v>
      </c>
      <c r="B691" s="5" t="str">
        <f>IFERROR(VLOOKUP('Requête 052'!$A690,'Requête 052'!$A$1:$F$2000,2,FALSE),"")</f>
        <v>CGECP ST OUEN L AUMONE TDI</v>
      </c>
      <c r="C691" s="14">
        <f>IFERROR(VLOOKUP('Requête 052'!$A690,'Requête 052'!$A$1:$F$2000,3,FALSE),"")</f>
        <v>43816</v>
      </c>
      <c r="D691" s="5" t="str">
        <f>IFERROR(VLOOKUP('Requête 052'!$A690,'Requête 052'!$A$1:$F$2000,4,FALSE),"")</f>
        <v>MATIERE VALO EN MELANGE</v>
      </c>
      <c r="E691" s="5" t="str">
        <f>IFERROR(VLOOKUP('Requête 052'!$A690,'Requête 052'!$A$1:$F$2000,5,FALSE),"")</f>
        <v>REFACTION</v>
      </c>
      <c r="F691" s="5">
        <f>IFERROR(VLOOKUP('Requête 052'!$A690,'Requête 052'!$A$1:$F$2000,6,FALSE),"")</f>
        <v>0.41599999999999998</v>
      </c>
      <c r="G691" s="15">
        <f>IFERROR(VLOOKUP(A691,'Fichier source CGECP'!$A$1:$F$1259,1,FALSE),"")</f>
        <v>6538</v>
      </c>
      <c r="H691" s="15" t="str">
        <f>IFERROR(VLOOKUP(A691,'Fichier source CGECP'!$A$1:$F$1259,2,FALSE),"")</f>
        <v>CGECP</v>
      </c>
      <c r="I691" s="38">
        <f>IFERROR(VLOOKUP(A691,'Fichier source CGECP'!$A$1:$F$1259,3,FALSE),"")</f>
        <v>43816</v>
      </c>
      <c r="J691" s="15" t="str">
        <f>IFERROR(VLOOKUP(A691,'Fichier source CGECP'!$A$1:$F$1259,4,FALSE),"")</f>
        <v>ONDULES RECUPERES - 1.05.00</v>
      </c>
      <c r="K691" s="15" t="str">
        <f>IFERROR(VLOOKUP(A691,'Fichier source CGECP'!$A$1:$F$1259,5,FALSE),"")</f>
        <v>ONDULES RECUPERES - 1.05.00</v>
      </c>
      <c r="L691" s="33">
        <f>IFERROR(IF(COUNTIFS($A$3:$A690,$A691,$B$3:$B690,$B691,$C$3:$C690,$C691,$D$3:$D690,$D691,$E$3:$E690,$E691,$F$3:$F690,$F691)&gt;0,"",VLOOKUP(A691,'Fichier source CGECP'!$A$1:$F$1259,6,FALSE)),"")</f>
        <v>8.74</v>
      </c>
      <c r="M691" s="36">
        <f t="shared" si="55"/>
        <v>-8.3239999999999998</v>
      </c>
      <c r="N691" s="35" t="str">
        <f t="shared" si="51"/>
        <v>Ok</v>
      </c>
      <c r="O691" s="35" t="str">
        <f t="shared" si="52"/>
        <v>Ecart</v>
      </c>
      <c r="P691" s="35" t="str">
        <f t="shared" si="53"/>
        <v>Ecart</v>
      </c>
      <c r="Q691" s="35" t="str">
        <f t="shared" si="54"/>
        <v>Ecart</v>
      </c>
    </row>
    <row r="692" spans="1:17" ht="15.75" hidden="1" customHeight="1" x14ac:dyDescent="0.25">
      <c r="A692" s="12">
        <f>IFERROR(VLOOKUP('Requête 052'!$A691,'Requête 052'!$A$1:$F$2000,1,FALSE),"")</f>
        <v>6538</v>
      </c>
      <c r="B692" s="5" t="str">
        <f>IFERROR(VLOOKUP('Requête 052'!$A691,'Requête 052'!$A$1:$F$2000,2,FALSE),"")</f>
        <v>CGECP ST OUEN L AUMONE TDI</v>
      </c>
      <c r="C692" s="14">
        <f>IFERROR(VLOOKUP('Requête 052'!$A691,'Requête 052'!$A$1:$F$2000,3,FALSE),"")</f>
        <v>43816</v>
      </c>
      <c r="D692" s="5" t="str">
        <f>IFERROR(VLOOKUP('Requête 052'!$A691,'Requête 052'!$A$1:$F$2000,4,FALSE),"")</f>
        <v>MATIERE VALO EN MELANGE</v>
      </c>
      <c r="E692" s="5" t="str">
        <f>IFERROR(VLOOKUP('Requête 052'!$A691,'Requête 052'!$A$1:$F$2000,5,FALSE),"")</f>
        <v>REFACTION</v>
      </c>
      <c r="F692" s="5">
        <f>IFERROR(VLOOKUP('Requête 052'!$A691,'Requête 052'!$A$1:$F$2000,6,FALSE),"")</f>
        <v>0.41599999999999998</v>
      </c>
      <c r="G692" s="15">
        <f>IFERROR(VLOOKUP(A692,'Fichier source CGECP'!$A$1:$F$1259,1,FALSE),"")</f>
        <v>6538</v>
      </c>
      <c r="H692" s="15" t="str">
        <f>IFERROR(VLOOKUP(A692,'Fichier source CGECP'!$A$1:$F$1259,2,FALSE),"")</f>
        <v>CGECP</v>
      </c>
      <c r="I692" s="38">
        <f>IFERROR(VLOOKUP(A692,'Fichier source CGECP'!$A$1:$F$1259,3,FALSE),"")</f>
        <v>43816</v>
      </c>
      <c r="J692" s="15" t="str">
        <f>IFERROR(VLOOKUP(A692,'Fichier source CGECP'!$A$1:$F$1259,4,FALSE),"")</f>
        <v>ONDULES RECUPERES - 1.05.00</v>
      </c>
      <c r="K692" s="15" t="str">
        <f>IFERROR(VLOOKUP(A692,'Fichier source CGECP'!$A$1:$F$1259,5,FALSE),"")</f>
        <v>ONDULES RECUPERES - 1.05.00</v>
      </c>
      <c r="L692" s="33" t="str">
        <f>IFERROR(IF(COUNTIFS($A$3:$A691,$A692,$B$3:$B691,$B692,$C$3:$C691,$C692,$D$3:$D691,$D692,$E$3:$E691,$E692,$F$3:$F691,$F692)&gt;0,"",VLOOKUP(A692,'Fichier source CGECP'!$A$1:$F$1259,6,FALSE)),"")</f>
        <v/>
      </c>
      <c r="M692" s="36" t="str">
        <f t="shared" si="55"/>
        <v/>
      </c>
      <c r="N692" s="35" t="str">
        <f t="shared" si="51"/>
        <v>Ok</v>
      </c>
      <c r="O692" s="35" t="str">
        <f t="shared" si="52"/>
        <v>Ecart</v>
      </c>
      <c r="P692" s="35" t="str">
        <f t="shared" si="53"/>
        <v>Ok</v>
      </c>
      <c r="Q692" s="35" t="str">
        <f t="shared" si="54"/>
        <v>Ecart</v>
      </c>
    </row>
    <row r="693" spans="1:17" ht="15.75" hidden="1" customHeight="1" x14ac:dyDescent="0.25">
      <c r="A693" s="12">
        <f>IFERROR(VLOOKUP('Requête 052'!$A692,'Requête 052'!$A$1:$F$2000,1,FALSE),"")</f>
        <v>6539</v>
      </c>
      <c r="B693" s="5" t="str">
        <f>IFERROR(VLOOKUP('Requête 052'!$A692,'Requête 052'!$A$1:$F$2000,2,FALSE),"")</f>
        <v>CGECP ST OUEN L AUMONE TDI</v>
      </c>
      <c r="C693" s="14">
        <f>IFERROR(VLOOKUP('Requête 052'!$A692,'Requête 052'!$A$1:$F$2000,3,FALSE),"")</f>
        <v>43816</v>
      </c>
      <c r="D693" s="5" t="str">
        <f>IFERROR(VLOOKUP('Requête 052'!$A692,'Requête 052'!$A$1:$F$2000,4,FALSE),"")</f>
        <v>CARTONS</v>
      </c>
      <c r="E693" s="5" t="str">
        <f>IFERROR(VLOOKUP('Requête 052'!$A692,'Requête 052'!$A$1:$F$2000,5,FALSE),"")</f>
        <v>REFUS DE TRI TPCPR</v>
      </c>
      <c r="F693" s="5">
        <f>IFERROR(VLOOKUP('Requête 052'!$A692,'Requête 052'!$A$1:$F$2000,6,FALSE),"")</f>
        <v>0.114</v>
      </c>
      <c r="G693" s="15">
        <f>IFERROR(VLOOKUP(A693,'Fichier source CGECP'!$A$1:$F$1259,1,FALSE),"")</f>
        <v>6539</v>
      </c>
      <c r="H693" s="15" t="str">
        <f>IFERROR(VLOOKUP(A693,'Fichier source CGECP'!$A$1:$F$1259,2,FALSE),"")</f>
        <v>CGECP</v>
      </c>
      <c r="I693" s="38">
        <f>IFERROR(VLOOKUP(A693,'Fichier source CGECP'!$A$1:$F$1259,3,FALSE),"")</f>
        <v>43816</v>
      </c>
      <c r="J693" s="15" t="str">
        <f>IFERROR(VLOOKUP(A693,'Fichier source CGECP'!$A$1:$F$1259,4,FALSE),"")</f>
        <v>CARTONS</v>
      </c>
      <c r="K693" s="15" t="str">
        <f>IFERROR(VLOOKUP(A693,'Fichier source CGECP'!$A$1:$F$1259,5,FALSE),"")</f>
        <v>CARTONS</v>
      </c>
      <c r="L693" s="33">
        <f>IFERROR(IF(COUNTIFS($A$3:$A692,$A693,$B$3:$B692,$B693,$C$3:$C692,$C693,$D$3:$D692,$D693,$E$3:$E692,$E693,$F$3:$F692,$F693)&gt;0,"",VLOOKUP(A693,'Fichier source CGECP'!$A$1:$F$1259,6,FALSE)),"")</f>
        <v>0.76</v>
      </c>
      <c r="M693" s="36">
        <f t="shared" si="55"/>
        <v>-0.64600000000000002</v>
      </c>
      <c r="N693" s="35" t="str">
        <f t="shared" si="51"/>
        <v>Ok</v>
      </c>
      <c r="O693" s="35" t="str">
        <f t="shared" si="52"/>
        <v>Ecart</v>
      </c>
      <c r="P693" s="35" t="str">
        <f t="shared" si="53"/>
        <v>Ecart</v>
      </c>
      <c r="Q693" s="35" t="str">
        <f t="shared" si="54"/>
        <v>Ecart</v>
      </c>
    </row>
    <row r="694" spans="1:17" ht="15.75" hidden="1" customHeight="1" x14ac:dyDescent="0.25">
      <c r="A694" s="12">
        <f>IFERROR(VLOOKUP('Requête 052'!$A693,'Requête 052'!$A$1:$F$2000,1,FALSE),"")</f>
        <v>6539</v>
      </c>
      <c r="B694" s="5" t="str">
        <f>IFERROR(VLOOKUP('Requête 052'!$A693,'Requête 052'!$A$1:$F$2000,2,FALSE),"")</f>
        <v>CGECP ST OUEN L AUMONE TDI</v>
      </c>
      <c r="C694" s="14">
        <f>IFERROR(VLOOKUP('Requête 052'!$A693,'Requête 052'!$A$1:$F$2000,3,FALSE),"")</f>
        <v>43816</v>
      </c>
      <c r="D694" s="5" t="str">
        <f>IFERROR(VLOOKUP('Requête 052'!$A693,'Requête 052'!$A$1:$F$2000,4,FALSE),"")</f>
        <v>CARTONS</v>
      </c>
      <c r="E694" s="5" t="str">
        <f>IFERROR(VLOOKUP('Requête 052'!$A693,'Requête 052'!$A$1:$F$2000,5,FALSE),"")</f>
        <v>REFUS DE TRI TPCPR</v>
      </c>
      <c r="F694" s="5">
        <f>IFERROR(VLOOKUP('Requête 052'!$A693,'Requête 052'!$A$1:$F$2000,6,FALSE),"")</f>
        <v>0.114</v>
      </c>
      <c r="G694" s="15">
        <f>IFERROR(VLOOKUP(A694,'Fichier source CGECP'!$A$1:$F$1259,1,FALSE),"")</f>
        <v>6539</v>
      </c>
      <c r="H694" s="15" t="str">
        <f>IFERROR(VLOOKUP(A694,'Fichier source CGECP'!$A$1:$F$1259,2,FALSE),"")</f>
        <v>CGECP</v>
      </c>
      <c r="I694" s="38">
        <f>IFERROR(VLOOKUP(A694,'Fichier source CGECP'!$A$1:$F$1259,3,FALSE),"")</f>
        <v>43816</v>
      </c>
      <c r="J694" s="15" t="str">
        <f>IFERROR(VLOOKUP(A694,'Fichier source CGECP'!$A$1:$F$1259,4,FALSE),"")</f>
        <v>CARTONS</v>
      </c>
      <c r="K694" s="15" t="str">
        <f>IFERROR(VLOOKUP(A694,'Fichier source CGECP'!$A$1:$F$1259,5,FALSE),"")</f>
        <v>CARTONS</v>
      </c>
      <c r="L694" s="33" t="str">
        <f>IFERROR(IF(COUNTIFS($A$3:$A693,$A694,$B$3:$B693,$B694,$C$3:$C693,$C694,$D$3:$D693,$D694,$E$3:$E693,$E694,$F$3:$F693,$F694)&gt;0,"",VLOOKUP(A694,'Fichier source CGECP'!$A$1:$F$1259,6,FALSE)),"")</f>
        <v/>
      </c>
      <c r="M694" s="36" t="str">
        <f t="shared" si="55"/>
        <v/>
      </c>
      <c r="N694" s="35" t="str">
        <f t="shared" si="51"/>
        <v>Ok</v>
      </c>
      <c r="O694" s="35" t="str">
        <f t="shared" si="52"/>
        <v>Ecart</v>
      </c>
      <c r="P694" s="35" t="str">
        <f t="shared" si="53"/>
        <v>Ok</v>
      </c>
      <c r="Q694" s="35" t="str">
        <f t="shared" si="54"/>
        <v>Ecart</v>
      </c>
    </row>
    <row r="695" spans="1:17" ht="15.75" hidden="1" customHeight="1" x14ac:dyDescent="0.25">
      <c r="A695" s="12">
        <f>IFERROR(VLOOKUP('Requête 052'!$A694,'Requête 052'!$A$1:$F$2000,1,FALSE),"")</f>
        <v>6544</v>
      </c>
      <c r="B695" s="5" t="str">
        <f>IFERROR(VLOOKUP('Requête 052'!$A694,'Requête 052'!$A$1:$F$2000,2,FALSE),"")</f>
        <v>CGECP ST OUEN L AUMONE UVEND</v>
      </c>
      <c r="C695" s="14">
        <f>IFERROR(VLOOKUP('Requête 052'!$A694,'Requête 052'!$A$1:$F$2000,3,FALSE),"")</f>
        <v>43816</v>
      </c>
      <c r="D695" s="5" t="str">
        <f>IFERROR(VLOOKUP('Requête 052'!$A694,'Requête 052'!$A$1:$F$2000,4,FALSE),"")</f>
        <v>REFUS DE TRI</v>
      </c>
      <c r="E695" s="5" t="str">
        <f>IFERROR(VLOOKUP('Requête 052'!$A694,'Requête 052'!$A$1:$F$2000,5,FALSE),"")</f>
        <v>REFUS DE TRI</v>
      </c>
      <c r="F695" s="5">
        <f>IFERROR(VLOOKUP('Requête 052'!$A694,'Requête 052'!$A$1:$F$2000,6,FALSE),"")</f>
        <v>6.36</v>
      </c>
      <c r="G695" s="15" t="str">
        <f>IFERROR(VLOOKUP(A695,'Fichier source CGECP'!$A$1:$F$1259,1,FALSE),"")</f>
        <v/>
      </c>
      <c r="H695" s="15" t="str">
        <f>IFERROR(VLOOKUP(A695,'Fichier source CGECP'!$A$1:$F$1259,2,FALSE),"")</f>
        <v/>
      </c>
      <c r="I695" s="38" t="str">
        <f>IFERROR(VLOOKUP(A695,'Fichier source CGECP'!$A$1:$F$1259,3,FALSE),"")</f>
        <v/>
      </c>
      <c r="J695" s="15" t="str">
        <f>IFERROR(VLOOKUP(A695,'Fichier source CGECP'!$A$1:$F$1259,4,FALSE),"")</f>
        <v/>
      </c>
      <c r="K695" s="15" t="str">
        <f>IFERROR(VLOOKUP(A695,'Fichier source CGECP'!$A$1:$F$1259,5,FALSE),"")</f>
        <v/>
      </c>
      <c r="L695" s="33" t="str">
        <f>IFERROR(IF(COUNTIFS($A$3:$A694,$A695,$B$3:$B694,$B695,$C$3:$C694,$C695,$D$3:$D694,$D695,$E$3:$E694,$E695,$F$3:$F694,$F695)&gt;0,"",VLOOKUP(A695,'Fichier source CGECP'!$A$1:$F$1259,6,FALSE)),"")</f>
        <v/>
      </c>
      <c r="M695" s="36" t="str">
        <f t="shared" si="55"/>
        <v/>
      </c>
      <c r="N695" s="35" t="str">
        <f t="shared" si="51"/>
        <v>Ok</v>
      </c>
      <c r="O695" s="35" t="str">
        <f t="shared" si="52"/>
        <v>Ecart</v>
      </c>
      <c r="P695" s="35" t="str">
        <f t="shared" si="53"/>
        <v>Ok</v>
      </c>
      <c r="Q695" s="35" t="str">
        <f t="shared" si="54"/>
        <v>Ecart</v>
      </c>
    </row>
    <row r="696" spans="1:17" ht="15.75" hidden="1" customHeight="1" x14ac:dyDescent="0.25">
      <c r="A696" s="12">
        <f>IFERROR(VLOOKUP('Requête 052'!$A695,'Requête 052'!$A$1:$F$2000,1,FALSE),"")</f>
        <v>6550</v>
      </c>
      <c r="B696" s="5" t="str">
        <f>IFERROR(VLOOKUP('Requête 052'!$A695,'Requête 052'!$A$1:$F$2000,2,FALSE),"")</f>
        <v>CGECP ST OUEN L AUMONE TDI</v>
      </c>
      <c r="C696" s="14">
        <f>IFERROR(VLOOKUP('Requête 052'!$A695,'Requête 052'!$A$1:$F$2000,3,FALSE),"")</f>
        <v>43816</v>
      </c>
      <c r="D696" s="5" t="str">
        <f>IFERROR(VLOOKUP('Requête 052'!$A695,'Requête 052'!$A$1:$F$2000,4,FALSE),"")</f>
        <v>CARTONS</v>
      </c>
      <c r="E696" s="5" t="str">
        <f>IFERROR(VLOOKUP('Requête 052'!$A695,'Requête 052'!$A$1:$F$2000,5,FALSE),"")</f>
        <v>REFUS DE TRI TPCPR</v>
      </c>
      <c r="F696" s="5">
        <f>IFERROR(VLOOKUP('Requête 052'!$A695,'Requête 052'!$A$1:$F$2000,6,FALSE),"")</f>
        <v>1.026</v>
      </c>
      <c r="G696" s="15">
        <f>IFERROR(VLOOKUP(A696,'Fichier source CGECP'!$A$1:$F$1259,1,FALSE),"")</f>
        <v>6550</v>
      </c>
      <c r="H696" s="15" t="str">
        <f>IFERROR(VLOOKUP(A696,'Fichier source CGECP'!$A$1:$F$1259,2,FALSE),"")</f>
        <v>CGECP</v>
      </c>
      <c r="I696" s="38">
        <f>IFERROR(VLOOKUP(A696,'Fichier source CGECP'!$A$1:$F$1259,3,FALSE),"")</f>
        <v>43816</v>
      </c>
      <c r="J696" s="15" t="str">
        <f>IFERROR(VLOOKUP(A696,'Fichier source CGECP'!$A$1:$F$1259,4,FALSE),"")</f>
        <v>CARTONS ET SACHES PLAST - 1.04.00</v>
      </c>
      <c r="K696" s="15" t="str">
        <f>IFERROR(VLOOKUP(A696,'Fichier source CGECP'!$A$1:$F$1259,5,FALSE),"")</f>
        <v>CARTONS ET SACHES PLAST - 1.04.00</v>
      </c>
      <c r="L696" s="33">
        <f>IFERROR(IF(COUNTIFS($A$3:$A695,$A696,$B$3:$B695,$B696,$C$3:$C695,$C696,$D$3:$D695,$D696,$E$3:$E695,$E696,$F$3:$F695,$F696)&gt;0,"",VLOOKUP(A696,'Fichier source CGECP'!$A$1:$F$1259,6,FALSE)),"")</f>
        <v>2.157</v>
      </c>
      <c r="M696" s="36">
        <f t="shared" si="55"/>
        <v>-1.131</v>
      </c>
      <c r="N696" s="35" t="str">
        <f t="shared" si="51"/>
        <v>Ok</v>
      </c>
      <c r="O696" s="35" t="str">
        <f t="shared" si="52"/>
        <v>Ecart</v>
      </c>
      <c r="P696" s="35" t="str">
        <f t="shared" si="53"/>
        <v>Ecart</v>
      </c>
      <c r="Q696" s="35" t="str">
        <f t="shared" si="54"/>
        <v>Ecart</v>
      </c>
    </row>
    <row r="697" spans="1:17" ht="15.75" hidden="1" customHeight="1" x14ac:dyDescent="0.25">
      <c r="A697" s="12">
        <f>IFERROR(VLOOKUP('Requête 052'!$A696,'Requête 052'!$A$1:$F$2000,1,FALSE),"")</f>
        <v>6550</v>
      </c>
      <c r="B697" s="5" t="str">
        <f>IFERROR(VLOOKUP('Requête 052'!$A696,'Requête 052'!$A$1:$F$2000,2,FALSE),"")</f>
        <v>CGECP ST OUEN L AUMONE TDI</v>
      </c>
      <c r="C697" s="14">
        <f>IFERROR(VLOOKUP('Requête 052'!$A696,'Requête 052'!$A$1:$F$2000,3,FALSE),"")</f>
        <v>43816</v>
      </c>
      <c r="D697" s="5" t="str">
        <f>IFERROR(VLOOKUP('Requête 052'!$A696,'Requête 052'!$A$1:$F$2000,4,FALSE),"")</f>
        <v>CARTONS</v>
      </c>
      <c r="E697" s="5" t="str">
        <f>IFERROR(VLOOKUP('Requête 052'!$A696,'Requête 052'!$A$1:$F$2000,5,FALSE),"")</f>
        <v>REFUS DE TRI TPCPR</v>
      </c>
      <c r="F697" s="5">
        <f>IFERROR(VLOOKUP('Requête 052'!$A696,'Requête 052'!$A$1:$F$2000,6,FALSE),"")</f>
        <v>1.026</v>
      </c>
      <c r="G697" s="15">
        <f>IFERROR(VLOOKUP(A697,'Fichier source CGECP'!$A$1:$F$1259,1,FALSE),"")</f>
        <v>6550</v>
      </c>
      <c r="H697" s="15" t="str">
        <f>IFERROR(VLOOKUP(A697,'Fichier source CGECP'!$A$1:$F$1259,2,FALSE),"")</f>
        <v>CGECP</v>
      </c>
      <c r="I697" s="38">
        <f>IFERROR(VLOOKUP(A697,'Fichier source CGECP'!$A$1:$F$1259,3,FALSE),"")</f>
        <v>43816</v>
      </c>
      <c r="J697" s="15" t="str">
        <f>IFERROR(VLOOKUP(A697,'Fichier source CGECP'!$A$1:$F$1259,4,FALSE),"")</f>
        <v>CARTONS ET SACHES PLAST - 1.04.00</v>
      </c>
      <c r="K697" s="15" t="str">
        <f>IFERROR(VLOOKUP(A697,'Fichier source CGECP'!$A$1:$F$1259,5,FALSE),"")</f>
        <v>CARTONS ET SACHES PLAST - 1.04.00</v>
      </c>
      <c r="L697" s="33" t="str">
        <f>IFERROR(IF(COUNTIFS($A$3:$A696,$A697,$B$3:$B696,$B697,$C$3:$C696,$C697,$D$3:$D696,$D697,$E$3:$E696,$E697,$F$3:$F696,$F697)&gt;0,"",VLOOKUP(A697,'Fichier source CGECP'!$A$1:$F$1259,6,FALSE)),"")</f>
        <v/>
      </c>
      <c r="M697" s="36" t="str">
        <f t="shared" si="55"/>
        <v/>
      </c>
      <c r="N697" s="35" t="str">
        <f t="shared" si="51"/>
        <v>Ok</v>
      </c>
      <c r="O697" s="35" t="str">
        <f t="shared" si="52"/>
        <v>Ecart</v>
      </c>
      <c r="P697" s="35" t="str">
        <f t="shared" si="53"/>
        <v>Ok</v>
      </c>
      <c r="Q697" s="35" t="str">
        <f t="shared" si="54"/>
        <v>Ecart</v>
      </c>
    </row>
    <row r="698" spans="1:17" ht="15.75" hidden="1" customHeight="1" x14ac:dyDescent="0.25">
      <c r="A698" s="12">
        <f>IFERROR(VLOOKUP('Requête 052'!$A697,'Requête 052'!$A$1:$F$2000,1,FALSE),"")</f>
        <v>6560</v>
      </c>
      <c r="B698" s="5" t="str">
        <f>IFERROR(VLOOKUP('Requête 052'!$A697,'Requête 052'!$A$1:$F$2000,2,FALSE),"")</f>
        <v>CGECP ST OUEN L AUMONE TDI</v>
      </c>
      <c r="C698" s="14">
        <f>IFERROR(VLOOKUP('Requête 052'!$A697,'Requête 052'!$A$1:$F$2000,3,FALSE),"")</f>
        <v>43816</v>
      </c>
      <c r="D698" s="5" t="str">
        <f>IFERROR(VLOOKUP('Requête 052'!$A697,'Requête 052'!$A$1:$F$2000,4,FALSE),"")</f>
        <v>DECHETS INDUSTRIELS BANALS</v>
      </c>
      <c r="E698" s="5" t="str">
        <f>IFERROR(VLOOKUP('Requête 052'!$A697,'Requête 052'!$A$1:$F$2000,5,FALSE),"")</f>
        <v>DECHETS INDUSTRIELS BANALS</v>
      </c>
      <c r="F698" s="5">
        <f>IFERROR(VLOOKUP('Requête 052'!$A697,'Requête 052'!$A$1:$F$2000,6,FALSE),"")</f>
        <v>2.84</v>
      </c>
      <c r="G698" s="15">
        <f>IFERROR(VLOOKUP(A698,'Fichier source CGECP'!$A$1:$F$1259,1,FALSE),"")</f>
        <v>6560</v>
      </c>
      <c r="H698" s="15" t="str">
        <f>IFERROR(VLOOKUP(A698,'Fichier source CGECP'!$A$1:$F$1259,2,FALSE),"")</f>
        <v>CGECP</v>
      </c>
      <c r="I698" s="38">
        <f>IFERROR(VLOOKUP(A698,'Fichier source CGECP'!$A$1:$F$1259,3,FALSE),"")</f>
        <v>43816</v>
      </c>
      <c r="J698" s="15">
        <f>IFERROR(VLOOKUP(A698,'Fichier source CGECP'!$A$1:$F$1259,4,FALSE),"")</f>
        <v>0</v>
      </c>
      <c r="K698" s="15" t="str">
        <f>IFERROR(VLOOKUP(A698,'Fichier source CGECP'!$A$1:$F$1259,5,FALSE),"")</f>
        <v>BOIS B BRUT</v>
      </c>
      <c r="L698" s="33">
        <f>IFERROR(IF(COUNTIFS($A$3:$A697,$A698,$B$3:$B697,$B698,$C$3:$C697,$C698,$D$3:$D697,$D698,$E$3:$E697,$E698,$F$3:$F697,$F698)&gt;0,"",VLOOKUP(A698,'Fichier source CGECP'!$A$1:$F$1259,6,FALSE)),"")</f>
        <v>4</v>
      </c>
      <c r="M698" s="36">
        <f t="shared" si="55"/>
        <v>-1.1600000000000001</v>
      </c>
      <c r="N698" s="35" t="str">
        <f t="shared" si="51"/>
        <v>Ok</v>
      </c>
      <c r="O698" s="35" t="str">
        <f t="shared" si="52"/>
        <v>Ecart</v>
      </c>
      <c r="P698" s="35" t="str">
        <f t="shared" si="53"/>
        <v>Ecart</v>
      </c>
      <c r="Q698" s="35" t="str">
        <f t="shared" si="54"/>
        <v>Ecart</v>
      </c>
    </row>
    <row r="699" spans="1:17" ht="15.75" hidden="1" customHeight="1" x14ac:dyDescent="0.25">
      <c r="A699" s="12">
        <f>IFERROR(VLOOKUP('Requête 052'!$A698,'Requête 052'!$A$1:$F$2000,1,FALSE),"")</f>
        <v>6575</v>
      </c>
      <c r="B699" s="5" t="str">
        <f>IFERROR(VLOOKUP('Requête 052'!$A698,'Requête 052'!$A$1:$F$2000,2,FALSE),"")</f>
        <v>CGECP ST OUEN L AUMONE TDI</v>
      </c>
      <c r="C699" s="14">
        <f>IFERROR(VLOOKUP('Requête 052'!$A698,'Requête 052'!$A$1:$F$2000,3,FALSE),"")</f>
        <v>43816</v>
      </c>
      <c r="D699" s="5" t="str">
        <f>IFERROR(VLOOKUP('Requête 052'!$A698,'Requête 052'!$A$1:$F$2000,4,FALSE),"")</f>
        <v>ENCOMBRANTS</v>
      </c>
      <c r="E699" s="5" t="str">
        <f>IFERROR(VLOOKUP('Requête 052'!$A698,'Requête 052'!$A$1:$F$2000,5,FALSE),"")</f>
        <v>ENCOMBRANTS</v>
      </c>
      <c r="F699" s="5">
        <f>IFERROR(VLOOKUP('Requête 052'!$A698,'Requête 052'!$A$1:$F$2000,6,FALSE),"")</f>
        <v>2.86</v>
      </c>
      <c r="G699" s="15" t="str">
        <f>IFERROR(VLOOKUP(A699,'Fichier source CGECP'!$A$1:$F$1259,1,FALSE),"")</f>
        <v/>
      </c>
      <c r="H699" s="15" t="str">
        <f>IFERROR(VLOOKUP(A699,'Fichier source CGECP'!$A$1:$F$1259,2,FALSE),"")</f>
        <v/>
      </c>
      <c r="I699" s="38" t="str">
        <f>IFERROR(VLOOKUP(A699,'Fichier source CGECP'!$A$1:$F$1259,3,FALSE),"")</f>
        <v/>
      </c>
      <c r="J699" s="15" t="str">
        <f>IFERROR(VLOOKUP(A699,'Fichier source CGECP'!$A$1:$F$1259,4,FALSE),"")</f>
        <v/>
      </c>
      <c r="K699" s="15" t="str">
        <f>IFERROR(VLOOKUP(A699,'Fichier source CGECP'!$A$1:$F$1259,5,FALSE),"")</f>
        <v/>
      </c>
      <c r="L699" s="33" t="str">
        <f>IFERROR(IF(COUNTIFS($A$3:$A698,$A699,$B$3:$B698,$B699,$C$3:$C698,$C699,$D$3:$D698,$D699,$E$3:$E698,$E699,$F$3:$F698,$F699)&gt;0,"",VLOOKUP(A699,'Fichier source CGECP'!$A$1:$F$1259,6,FALSE)),"")</f>
        <v/>
      </c>
      <c r="M699" s="36" t="str">
        <f t="shared" si="55"/>
        <v/>
      </c>
      <c r="N699" s="35" t="str">
        <f t="shared" si="51"/>
        <v>Ok</v>
      </c>
      <c r="O699" s="35" t="str">
        <f t="shared" si="52"/>
        <v>Ecart</v>
      </c>
      <c r="P699" s="35" t="str">
        <f t="shared" si="53"/>
        <v>Ok</v>
      </c>
      <c r="Q699" s="35" t="str">
        <f t="shared" si="54"/>
        <v>Ecart</v>
      </c>
    </row>
    <row r="700" spans="1:17" ht="15.75" hidden="1" customHeight="1" x14ac:dyDescent="0.25">
      <c r="A700" s="12">
        <f>IFERROR(VLOOKUP('Requête 052'!$A699,'Requête 052'!$A$1:$F$2000,1,FALSE),"")</f>
        <v>6576</v>
      </c>
      <c r="B700" s="5" t="str">
        <f>IFERROR(VLOOKUP('Requête 052'!$A699,'Requête 052'!$A$1:$F$2000,2,FALSE),"")</f>
        <v>CGECP ST OUEN L AUMONE TDI</v>
      </c>
      <c r="C700" s="14">
        <f>IFERROR(VLOOKUP('Requête 052'!$A699,'Requête 052'!$A$1:$F$2000,3,FALSE),"")</f>
        <v>43816</v>
      </c>
      <c r="D700" s="5" t="str">
        <f>IFERROR(VLOOKUP('Requête 052'!$A699,'Requête 052'!$A$1:$F$2000,4,FALSE),"")</f>
        <v>BOIS D'EMBALLAGES BRUTS</v>
      </c>
      <c r="E700" s="5" t="str">
        <f>IFERROR(VLOOKUP('Requête 052'!$A699,'Requête 052'!$A$1:$F$2000,5,FALSE),"")</f>
        <v>REFACTION</v>
      </c>
      <c r="F700" s="5">
        <f>IFERROR(VLOOKUP('Requête 052'!$A699,'Requête 052'!$A$1:$F$2000,6,FALSE),"")</f>
        <v>0.76200000000000001</v>
      </c>
      <c r="G700" s="15">
        <f>IFERROR(VLOOKUP(A700,'Fichier source CGECP'!$A$1:$F$1259,1,FALSE),"")</f>
        <v>6576</v>
      </c>
      <c r="H700" s="15" t="str">
        <f>IFERROR(VLOOKUP(A700,'Fichier source CGECP'!$A$1:$F$1259,2,FALSE),"")</f>
        <v>CGECP</v>
      </c>
      <c r="I700" s="38">
        <f>IFERROR(VLOOKUP(A700,'Fichier source CGECP'!$A$1:$F$1259,3,FALSE),"")</f>
        <v>43816</v>
      </c>
      <c r="J700" s="15" t="str">
        <f>IFERROR(VLOOKUP(A700,'Fichier source CGECP'!$A$1:$F$1259,4,FALSE),"")</f>
        <v>MATIERE VALO EN MELANGE</v>
      </c>
      <c r="K700" s="15" t="str">
        <f>IFERROR(VLOOKUP(A700,'Fichier source CGECP'!$A$1:$F$1259,5,FALSE),"")</f>
        <v>MATIERE VALO EN MELANGE</v>
      </c>
      <c r="L700" s="33">
        <f>IFERROR(IF(COUNTIFS($A$3:$A699,$A700,$B$3:$B699,$B700,$C$3:$C699,$C700,$D$3:$D699,$D700,$E$3:$E699,$E700,$F$3:$F699,$F700)&gt;0,"",VLOOKUP(A700,'Fichier source CGECP'!$A$1:$F$1259,6,FALSE)),"")</f>
        <v>0.96</v>
      </c>
      <c r="M700" s="36">
        <f t="shared" si="55"/>
        <v>-0.19799999999999995</v>
      </c>
      <c r="N700" s="35" t="str">
        <f t="shared" si="51"/>
        <v>Ok</v>
      </c>
      <c r="O700" s="35" t="str">
        <f t="shared" si="52"/>
        <v>Ecart</v>
      </c>
      <c r="P700" s="35" t="str">
        <f t="shared" si="53"/>
        <v>Ecart</v>
      </c>
      <c r="Q700" s="35" t="str">
        <f t="shared" si="54"/>
        <v>Ecart</v>
      </c>
    </row>
    <row r="701" spans="1:17" ht="15.75" hidden="1" customHeight="1" x14ac:dyDescent="0.25">
      <c r="A701" s="12">
        <f>IFERROR(VLOOKUP('Requête 052'!$A700,'Requête 052'!$A$1:$F$2000,1,FALSE),"")</f>
        <v>6576</v>
      </c>
      <c r="B701" s="5" t="str">
        <f>IFERROR(VLOOKUP('Requête 052'!$A700,'Requête 052'!$A$1:$F$2000,2,FALSE),"")</f>
        <v>CGECP ST OUEN L AUMONE TDI</v>
      </c>
      <c r="C701" s="14">
        <f>IFERROR(VLOOKUP('Requête 052'!$A700,'Requête 052'!$A$1:$F$2000,3,FALSE),"")</f>
        <v>43816</v>
      </c>
      <c r="D701" s="5" t="str">
        <f>IFERROR(VLOOKUP('Requête 052'!$A700,'Requête 052'!$A$1:$F$2000,4,FALSE),"")</f>
        <v>BOIS D'EMBALLAGES BRUTS</v>
      </c>
      <c r="E701" s="5" t="str">
        <f>IFERROR(VLOOKUP('Requête 052'!$A700,'Requête 052'!$A$1:$F$2000,5,FALSE),"")</f>
        <v>REFACTION</v>
      </c>
      <c r="F701" s="5">
        <f>IFERROR(VLOOKUP('Requête 052'!$A700,'Requête 052'!$A$1:$F$2000,6,FALSE),"")</f>
        <v>0.76200000000000001</v>
      </c>
      <c r="G701" s="15">
        <f>IFERROR(VLOOKUP(A701,'Fichier source CGECP'!$A$1:$F$1259,1,FALSE),"")</f>
        <v>6576</v>
      </c>
      <c r="H701" s="15" t="str">
        <f>IFERROR(VLOOKUP(A701,'Fichier source CGECP'!$A$1:$F$1259,2,FALSE),"")</f>
        <v>CGECP</v>
      </c>
      <c r="I701" s="38">
        <f>IFERROR(VLOOKUP(A701,'Fichier source CGECP'!$A$1:$F$1259,3,FALSE),"")</f>
        <v>43816</v>
      </c>
      <c r="J701" s="15" t="str">
        <f>IFERROR(VLOOKUP(A701,'Fichier source CGECP'!$A$1:$F$1259,4,FALSE),"")</f>
        <v>MATIERE VALO EN MELANGE</v>
      </c>
      <c r="K701" s="15" t="str">
        <f>IFERROR(VLOOKUP(A701,'Fichier source CGECP'!$A$1:$F$1259,5,FALSE),"")</f>
        <v>MATIERE VALO EN MELANGE</v>
      </c>
      <c r="L701" s="33" t="str">
        <f>IFERROR(IF(COUNTIFS($A$3:$A700,$A701,$B$3:$B700,$B701,$C$3:$C700,$C701,$D$3:$D700,$D701,$E$3:$E700,$E701,$F$3:$F700,$F701)&gt;0,"",VLOOKUP(A701,'Fichier source CGECP'!$A$1:$F$1259,6,FALSE)),"")</f>
        <v/>
      </c>
      <c r="M701" s="36" t="str">
        <f t="shared" si="55"/>
        <v/>
      </c>
      <c r="N701" s="35" t="str">
        <f t="shared" si="51"/>
        <v>Ok</v>
      </c>
      <c r="O701" s="35" t="str">
        <f t="shared" si="52"/>
        <v>Ecart</v>
      </c>
      <c r="P701" s="35" t="str">
        <f t="shared" si="53"/>
        <v>Ok</v>
      </c>
      <c r="Q701" s="35" t="str">
        <f t="shared" si="54"/>
        <v>Ecart</v>
      </c>
    </row>
    <row r="702" spans="1:17" ht="15.75" hidden="1" customHeight="1" x14ac:dyDescent="0.25">
      <c r="A702" s="12">
        <f>IFERROR(VLOOKUP('Requête 052'!$A701,'Requête 052'!$A$1:$F$2000,1,FALSE),"")</f>
        <v>6580</v>
      </c>
      <c r="B702" s="5" t="str">
        <f>IFERROR(VLOOKUP('Requête 052'!$A701,'Requête 052'!$A$1:$F$2000,2,FALSE),"")</f>
        <v>CGECP ST OUEN L AUMONE TDI</v>
      </c>
      <c r="C702" s="14">
        <f>IFERROR(VLOOKUP('Requête 052'!$A701,'Requête 052'!$A$1:$F$2000,3,FALSE),"")</f>
        <v>43816</v>
      </c>
      <c r="D702" s="5" t="str">
        <f>IFERROR(VLOOKUP('Requête 052'!$A701,'Requête 052'!$A$1:$F$2000,4,FALSE),"")</f>
        <v>CARTONS</v>
      </c>
      <c r="E702" s="5" t="str">
        <f>IFERROR(VLOOKUP('Requête 052'!$A701,'Requête 052'!$A$1:$F$2000,5,FALSE),"")</f>
        <v>CARTONS</v>
      </c>
      <c r="F702" s="5">
        <f>IFERROR(VLOOKUP('Requête 052'!$A701,'Requête 052'!$A$1:$F$2000,6,FALSE),"")</f>
        <v>4.72</v>
      </c>
      <c r="G702" s="15">
        <f>IFERROR(VLOOKUP(A702,'Fichier source CGECP'!$A$1:$F$1259,1,FALSE),"")</f>
        <v>6580</v>
      </c>
      <c r="H702" s="15" t="str">
        <f>IFERROR(VLOOKUP(A702,'Fichier source CGECP'!$A$1:$F$1259,2,FALSE),"")</f>
        <v>CGECP</v>
      </c>
      <c r="I702" s="38">
        <f>IFERROR(VLOOKUP(A702,'Fichier source CGECP'!$A$1:$F$1259,3,FALSE),"")</f>
        <v>43816</v>
      </c>
      <c r="J702" s="15">
        <f>IFERROR(VLOOKUP(A702,'Fichier source CGECP'!$A$1:$F$1259,4,FALSE),"")</f>
        <v>0</v>
      </c>
      <c r="K702" s="15" t="str">
        <f>IFERROR(VLOOKUP(A702,'Fichier source CGECP'!$A$1:$F$1259,5,FALSE),"")</f>
        <v>ORDURES MENAGERES</v>
      </c>
      <c r="L702" s="33">
        <f>IFERROR(IF(COUNTIFS($A$3:$A701,$A702,$B$3:$B701,$B702,$C$3:$C701,$C702,$D$3:$D701,$D702,$E$3:$E701,$E702,$F$3:$F701,$F702)&gt;0,"",VLOOKUP(A702,'Fichier source CGECP'!$A$1:$F$1259,6,FALSE)),"")</f>
        <v>1.1399999999999999</v>
      </c>
      <c r="M702" s="36">
        <f t="shared" si="55"/>
        <v>3.58</v>
      </c>
      <c r="N702" s="35" t="str">
        <f t="shared" si="51"/>
        <v>Ok</v>
      </c>
      <c r="O702" s="35" t="str">
        <f t="shared" si="52"/>
        <v>Ecart</v>
      </c>
      <c r="P702" s="35" t="str">
        <f t="shared" si="53"/>
        <v>Ok</v>
      </c>
      <c r="Q702" s="35" t="str">
        <f t="shared" si="54"/>
        <v>Ecart</v>
      </c>
    </row>
    <row r="703" spans="1:17" ht="15.75" hidden="1" customHeight="1" x14ac:dyDescent="0.25">
      <c r="A703" s="12">
        <f>IFERROR(VLOOKUP('Requête 052'!$A702,'Requête 052'!$A$1:$F$2000,1,FALSE),"")</f>
        <v>6606</v>
      </c>
      <c r="B703" s="5" t="str">
        <f>IFERROR(VLOOKUP('Requête 052'!$A702,'Requête 052'!$A$1:$F$2000,2,FALSE),"")</f>
        <v>CGECP ST OUEN L AUMONE TDI</v>
      </c>
      <c r="C703" s="14">
        <f>IFERROR(VLOOKUP('Requête 052'!$A702,'Requête 052'!$A$1:$F$2000,3,FALSE),"")</f>
        <v>43816</v>
      </c>
      <c r="D703" s="5" t="str">
        <f>IFERROR(VLOOKUP('Requête 052'!$A702,'Requête 052'!$A$1:$F$2000,4,FALSE),"")</f>
        <v>ENCOMBRANTS</v>
      </c>
      <c r="E703" s="5" t="str">
        <f>IFERROR(VLOOKUP('Requête 052'!$A702,'Requête 052'!$A$1:$F$2000,5,FALSE),"")</f>
        <v>ENCOMBRANTS</v>
      </c>
      <c r="F703" s="5">
        <f>IFERROR(VLOOKUP('Requête 052'!$A702,'Requête 052'!$A$1:$F$2000,6,FALSE),"")</f>
        <v>6.54</v>
      </c>
      <c r="G703" s="15" t="str">
        <f>IFERROR(VLOOKUP(A703,'Fichier source CGECP'!$A$1:$F$1259,1,FALSE),"")</f>
        <v/>
      </c>
      <c r="H703" s="15" t="str">
        <f>IFERROR(VLOOKUP(A703,'Fichier source CGECP'!$A$1:$F$1259,2,FALSE),"")</f>
        <v/>
      </c>
      <c r="I703" s="38" t="str">
        <f>IFERROR(VLOOKUP(A703,'Fichier source CGECP'!$A$1:$F$1259,3,FALSE),"")</f>
        <v/>
      </c>
      <c r="J703" s="15" t="str">
        <f>IFERROR(VLOOKUP(A703,'Fichier source CGECP'!$A$1:$F$1259,4,FALSE),"")</f>
        <v/>
      </c>
      <c r="K703" s="15" t="str">
        <f>IFERROR(VLOOKUP(A703,'Fichier source CGECP'!$A$1:$F$1259,5,FALSE),"")</f>
        <v/>
      </c>
      <c r="L703" s="33" t="str">
        <f>IFERROR(IF(COUNTIFS($A$3:$A702,$A703,$B$3:$B702,$B703,$C$3:$C702,$C703,$D$3:$D702,$D703,$E$3:$E702,$E703,$F$3:$F702,$F703)&gt;0,"",VLOOKUP(A703,'Fichier source CGECP'!$A$1:$F$1259,6,FALSE)),"")</f>
        <v/>
      </c>
      <c r="M703" s="36" t="str">
        <f t="shared" si="55"/>
        <v/>
      </c>
      <c r="N703" s="35" t="str">
        <f t="shared" si="51"/>
        <v>Ok</v>
      </c>
      <c r="O703" s="35" t="str">
        <f t="shared" si="52"/>
        <v>Ecart</v>
      </c>
      <c r="P703" s="35" t="str">
        <f t="shared" si="53"/>
        <v>Ok</v>
      </c>
      <c r="Q703" s="35" t="str">
        <f t="shared" si="54"/>
        <v>Ecart</v>
      </c>
    </row>
    <row r="704" spans="1:17" ht="15.75" hidden="1" customHeight="1" x14ac:dyDescent="0.25">
      <c r="A704" s="12">
        <f>IFERROR(VLOOKUP('Requête 052'!$A703,'Requête 052'!$A$1:$F$2000,1,FALSE),"")</f>
        <v>6634</v>
      </c>
      <c r="B704" s="5" t="str">
        <f>IFERROR(VLOOKUP('Requête 052'!$A703,'Requête 052'!$A$1:$F$2000,2,FALSE),"")</f>
        <v>CGECP ST OUEN L AUMONE TDI</v>
      </c>
      <c r="C704" s="14">
        <f>IFERROR(VLOOKUP('Requête 052'!$A703,'Requête 052'!$A$1:$F$2000,3,FALSE),"")</f>
        <v>43816</v>
      </c>
      <c r="D704" s="5" t="str">
        <f>IFERROR(VLOOKUP('Requête 052'!$A703,'Requête 052'!$A$1:$F$2000,4,FALSE),"")</f>
        <v>ENCOMBRANTS</v>
      </c>
      <c r="E704" s="5" t="str">
        <f>IFERROR(VLOOKUP('Requête 052'!$A703,'Requête 052'!$A$1:$F$2000,5,FALSE),"")</f>
        <v>ENCOMBRANTS</v>
      </c>
      <c r="F704" s="5">
        <f>IFERROR(VLOOKUP('Requête 052'!$A703,'Requête 052'!$A$1:$F$2000,6,FALSE),"")</f>
        <v>9.98</v>
      </c>
      <c r="G704" s="15" t="str">
        <f>IFERROR(VLOOKUP(A704,'Fichier source CGECP'!$A$1:$F$1259,1,FALSE),"")</f>
        <v/>
      </c>
      <c r="H704" s="15" t="str">
        <f>IFERROR(VLOOKUP(A704,'Fichier source CGECP'!$A$1:$F$1259,2,FALSE),"")</f>
        <v/>
      </c>
      <c r="I704" s="38" t="str">
        <f>IFERROR(VLOOKUP(A704,'Fichier source CGECP'!$A$1:$F$1259,3,FALSE),"")</f>
        <v/>
      </c>
      <c r="J704" s="15" t="str">
        <f>IFERROR(VLOOKUP(A704,'Fichier source CGECP'!$A$1:$F$1259,4,FALSE),"")</f>
        <v/>
      </c>
      <c r="K704" s="15" t="str">
        <f>IFERROR(VLOOKUP(A704,'Fichier source CGECP'!$A$1:$F$1259,5,FALSE),"")</f>
        <v/>
      </c>
      <c r="L704" s="33" t="str">
        <f>IFERROR(IF(COUNTIFS($A$3:$A703,$A704,$B$3:$B703,$B704,$C$3:$C703,$C704,$D$3:$D703,$D704,$E$3:$E703,$E704,$F$3:$F703,$F704)&gt;0,"",VLOOKUP(A704,'Fichier source CGECP'!$A$1:$F$1259,6,FALSE)),"")</f>
        <v/>
      </c>
      <c r="M704" s="36" t="str">
        <f t="shared" si="55"/>
        <v/>
      </c>
      <c r="N704" s="35" t="str">
        <f t="shared" si="51"/>
        <v>Ok</v>
      </c>
      <c r="O704" s="35" t="str">
        <f t="shared" si="52"/>
        <v>Ecart</v>
      </c>
      <c r="P704" s="35" t="str">
        <f t="shared" si="53"/>
        <v>Ok</v>
      </c>
      <c r="Q704" s="35" t="str">
        <f t="shared" si="54"/>
        <v>Ecart</v>
      </c>
    </row>
    <row r="705" spans="1:17" ht="15.75" hidden="1" customHeight="1" x14ac:dyDescent="0.25">
      <c r="A705" s="12">
        <f>IFERROR(VLOOKUP('Requête 052'!$A704,'Requête 052'!$A$1:$F$2000,1,FALSE),"")</f>
        <v>6651</v>
      </c>
      <c r="B705" s="5" t="str">
        <f>IFERROR(VLOOKUP('Requête 052'!$A704,'Requête 052'!$A$1:$F$2000,2,FALSE),"")</f>
        <v>CGECP ST OUEN L AUMONE UVEND</v>
      </c>
      <c r="C705" s="14">
        <f>IFERROR(VLOOKUP('Requête 052'!$A704,'Requête 052'!$A$1:$F$2000,3,FALSE),"")</f>
        <v>43816</v>
      </c>
      <c r="D705" s="5" t="str">
        <f>IFERROR(VLOOKUP('Requête 052'!$A704,'Requête 052'!$A$1:$F$2000,4,FALSE),"")</f>
        <v>REFUS DE TRI</v>
      </c>
      <c r="E705" s="5" t="str">
        <f>IFERROR(VLOOKUP('Requête 052'!$A704,'Requête 052'!$A$1:$F$2000,5,FALSE),"")</f>
        <v>REFUS DE TRI</v>
      </c>
      <c r="F705" s="5">
        <f>IFERROR(VLOOKUP('Requête 052'!$A704,'Requête 052'!$A$1:$F$2000,6,FALSE),"")</f>
        <v>5.92</v>
      </c>
      <c r="G705" s="15" t="str">
        <f>IFERROR(VLOOKUP(A705,'Fichier source CGECP'!$A$1:$F$1259,1,FALSE),"")</f>
        <v/>
      </c>
      <c r="H705" s="15" t="str">
        <f>IFERROR(VLOOKUP(A705,'Fichier source CGECP'!$A$1:$F$1259,2,FALSE),"")</f>
        <v/>
      </c>
      <c r="I705" s="38" t="str">
        <f>IFERROR(VLOOKUP(A705,'Fichier source CGECP'!$A$1:$F$1259,3,FALSE),"")</f>
        <v/>
      </c>
      <c r="J705" s="15" t="str">
        <f>IFERROR(VLOOKUP(A705,'Fichier source CGECP'!$A$1:$F$1259,4,FALSE),"")</f>
        <v/>
      </c>
      <c r="K705" s="15" t="str">
        <f>IFERROR(VLOOKUP(A705,'Fichier source CGECP'!$A$1:$F$1259,5,FALSE),"")</f>
        <v/>
      </c>
      <c r="L705" s="33" t="str">
        <f>IFERROR(IF(COUNTIFS($A$3:$A704,$A705,$B$3:$B704,$B705,$C$3:$C704,$C705,$D$3:$D704,$D705,$E$3:$E704,$E705,$F$3:$F704,$F705)&gt;0,"",VLOOKUP(A705,'Fichier source CGECP'!$A$1:$F$1259,6,FALSE)),"")</f>
        <v/>
      </c>
      <c r="M705" s="36" t="str">
        <f t="shared" si="55"/>
        <v/>
      </c>
      <c r="N705" s="35" t="str">
        <f t="shared" si="51"/>
        <v>Ok</v>
      </c>
      <c r="O705" s="35" t="str">
        <f t="shared" si="52"/>
        <v>Ecart</v>
      </c>
      <c r="P705" s="35" t="str">
        <f t="shared" si="53"/>
        <v>Ok</v>
      </c>
      <c r="Q705" s="35" t="str">
        <f t="shared" si="54"/>
        <v>Ecart</v>
      </c>
    </row>
    <row r="706" spans="1:17" ht="15.75" hidden="1" customHeight="1" x14ac:dyDescent="0.25">
      <c r="A706" s="12">
        <f>IFERROR(VLOOKUP('Requête 052'!$A705,'Requête 052'!$A$1:$F$2000,1,FALSE),"")</f>
        <v>6677</v>
      </c>
      <c r="B706" s="5" t="str">
        <f>IFERROR(VLOOKUP('Requête 052'!$A705,'Requête 052'!$A$1:$F$2000,2,FALSE),"")</f>
        <v>CGECP ST OUEN L AUMONE UVEND</v>
      </c>
      <c r="C706" s="14">
        <f>IFERROR(VLOOKUP('Requête 052'!$A705,'Requête 052'!$A$1:$F$2000,3,FALSE),"")</f>
        <v>43817</v>
      </c>
      <c r="D706" s="5" t="str">
        <f>IFERROR(VLOOKUP('Requête 052'!$A705,'Requête 052'!$A$1:$F$2000,4,FALSE),"")</f>
        <v>ORDURES MENAGERES</v>
      </c>
      <c r="E706" s="5" t="str">
        <f>IFERROR(VLOOKUP('Requête 052'!$A705,'Requête 052'!$A$1:$F$2000,5,FALSE),"")</f>
        <v>ORDURES MENAGERES</v>
      </c>
      <c r="F706" s="5">
        <f>IFERROR(VLOOKUP('Requête 052'!$A705,'Requête 052'!$A$1:$F$2000,6,FALSE),"")</f>
        <v>2.3519999999999999</v>
      </c>
      <c r="G706" s="15">
        <f>IFERROR(VLOOKUP(A706,'Fichier source CGECP'!$A$1:$F$1259,1,FALSE),"")</f>
        <v>6677</v>
      </c>
      <c r="H706" s="15" t="str">
        <f>IFERROR(VLOOKUP(A706,'Fichier source CGECP'!$A$1:$F$1259,2,FALSE),"")</f>
        <v>CGECP</v>
      </c>
      <c r="I706" s="38">
        <f>IFERROR(VLOOKUP(A706,'Fichier source CGECP'!$A$1:$F$1259,3,FALSE),"")</f>
        <v>43817</v>
      </c>
      <c r="J706" s="15">
        <f>IFERROR(VLOOKUP(A706,'Fichier source CGECP'!$A$1:$F$1259,4,FALSE),"")</f>
        <v>0</v>
      </c>
      <c r="K706" s="15" t="str">
        <f>IFERROR(VLOOKUP(A706,'Fichier source CGECP'!$A$1:$F$1259,5,FALSE),"")</f>
        <v>ORDURES MENAGERES</v>
      </c>
      <c r="L706" s="33">
        <f>IFERROR(IF(COUNTIFS($A$3:$A705,$A706,$B$3:$B705,$B706,$C$3:$C705,$C706,$D$3:$D705,$D706,$E$3:$E705,$E706,$F$3:$F705,$F706)&gt;0,"",VLOOKUP(A706,'Fichier source CGECP'!$A$1:$F$1259,6,FALSE)),"")</f>
        <v>12.62</v>
      </c>
      <c r="M706" s="36">
        <f t="shared" si="55"/>
        <v>-10.267999999999999</v>
      </c>
      <c r="N706" s="35" t="str">
        <f t="shared" si="51"/>
        <v>Ok</v>
      </c>
      <c r="O706" s="35" t="str">
        <f t="shared" si="52"/>
        <v>Ok</v>
      </c>
      <c r="P706" s="35" t="str">
        <f t="shared" si="53"/>
        <v>Ecart</v>
      </c>
      <c r="Q706" s="35" t="str">
        <f t="shared" si="54"/>
        <v>Ecart</v>
      </c>
    </row>
    <row r="707" spans="1:17" ht="15.75" hidden="1" customHeight="1" x14ac:dyDescent="0.25">
      <c r="A707" s="12">
        <f>IFERROR(VLOOKUP('Requête 052'!$A706,'Requête 052'!$A$1:$F$2000,1,FALSE),"")</f>
        <v>6678</v>
      </c>
      <c r="B707" s="5" t="str">
        <f>IFERROR(VLOOKUP('Requête 052'!$A706,'Requête 052'!$A$1:$F$2000,2,FALSE),"")</f>
        <v>CGECP ST OUEN L AUMONE TDI</v>
      </c>
      <c r="C707" s="14">
        <f>IFERROR(VLOOKUP('Requête 052'!$A706,'Requête 052'!$A$1:$F$2000,3,FALSE),"")</f>
        <v>43817</v>
      </c>
      <c r="D707" s="5" t="str">
        <f>IFERROR(VLOOKUP('Requête 052'!$A706,'Requête 052'!$A$1:$F$2000,4,FALSE),"")</f>
        <v>SOUCHES</v>
      </c>
      <c r="E707" s="5" t="str">
        <f>IFERROR(VLOOKUP('Requête 052'!$A706,'Requête 052'!$A$1:$F$2000,5,FALSE),"")</f>
        <v>SOUCHES</v>
      </c>
      <c r="F707" s="5">
        <f>IFERROR(VLOOKUP('Requête 052'!$A706,'Requête 052'!$A$1:$F$2000,6,FALSE),"")</f>
        <v>3.78</v>
      </c>
      <c r="G707" s="15" t="str">
        <f>IFERROR(VLOOKUP(A707,'Fichier source CGECP'!$A$1:$F$1259,1,FALSE),"")</f>
        <v/>
      </c>
      <c r="H707" s="15" t="str">
        <f>IFERROR(VLOOKUP(A707,'Fichier source CGECP'!$A$1:$F$1259,2,FALSE),"")</f>
        <v/>
      </c>
      <c r="I707" s="38" t="str">
        <f>IFERROR(VLOOKUP(A707,'Fichier source CGECP'!$A$1:$F$1259,3,FALSE),"")</f>
        <v/>
      </c>
      <c r="J707" s="15" t="str">
        <f>IFERROR(VLOOKUP(A707,'Fichier source CGECP'!$A$1:$F$1259,4,FALSE),"")</f>
        <v/>
      </c>
      <c r="K707" s="15" t="str">
        <f>IFERROR(VLOOKUP(A707,'Fichier source CGECP'!$A$1:$F$1259,5,FALSE),"")</f>
        <v/>
      </c>
      <c r="L707" s="33" t="str">
        <f>IFERROR(IF(COUNTIFS($A$3:$A706,$A707,$B$3:$B706,$B707,$C$3:$C706,$C707,$D$3:$D706,$D707,$E$3:$E706,$E707,$F$3:$F706,$F707)&gt;0,"",VLOOKUP(A707,'Fichier source CGECP'!$A$1:$F$1259,6,FALSE)),"")</f>
        <v/>
      </c>
      <c r="M707" s="36" t="str">
        <f t="shared" si="55"/>
        <v/>
      </c>
      <c r="N707" s="35" t="str">
        <f t="shared" si="51"/>
        <v>Ok</v>
      </c>
      <c r="O707" s="35" t="str">
        <f t="shared" si="52"/>
        <v>Ecart</v>
      </c>
      <c r="P707" s="35" t="str">
        <f t="shared" si="53"/>
        <v>Ok</v>
      </c>
      <c r="Q707" s="35" t="str">
        <f t="shared" si="54"/>
        <v>Ecart</v>
      </c>
    </row>
    <row r="708" spans="1:17" ht="15.75" hidden="1" customHeight="1" x14ac:dyDescent="0.25">
      <c r="A708" s="12">
        <f>IFERROR(VLOOKUP('Requête 052'!$A707,'Requête 052'!$A$1:$F$2000,1,FALSE),"")</f>
        <v>6679</v>
      </c>
      <c r="B708" s="5" t="str">
        <f>IFERROR(VLOOKUP('Requête 052'!$A707,'Requête 052'!$A$1:$F$2000,2,FALSE),"")</f>
        <v>CGECP ST OUEN L AUMONE TDI</v>
      </c>
      <c r="C708" s="14">
        <f>IFERROR(VLOOKUP('Requête 052'!$A707,'Requête 052'!$A$1:$F$2000,3,FALSE),"")</f>
        <v>43817</v>
      </c>
      <c r="D708" s="5" t="str">
        <f>IFERROR(VLOOKUP('Requête 052'!$A707,'Requête 052'!$A$1:$F$2000,4,FALSE),"")</f>
        <v>GRAVATS EN MELANGE</v>
      </c>
      <c r="E708" s="5" t="str">
        <f>IFERROR(VLOOKUP('Requête 052'!$A707,'Requête 052'!$A$1:$F$2000,5,FALSE),"")</f>
        <v>GRAVATS EN MELANGE</v>
      </c>
      <c r="F708" s="5">
        <f>IFERROR(VLOOKUP('Requête 052'!$A707,'Requête 052'!$A$1:$F$2000,6,FALSE),"")</f>
        <v>8.7999999999999995E-2</v>
      </c>
      <c r="G708" s="15" t="str">
        <f>IFERROR(VLOOKUP(A708,'Fichier source CGECP'!$A$1:$F$1259,1,FALSE),"")</f>
        <v/>
      </c>
      <c r="H708" s="15" t="str">
        <f>IFERROR(VLOOKUP(A708,'Fichier source CGECP'!$A$1:$F$1259,2,FALSE),"")</f>
        <v/>
      </c>
      <c r="I708" s="38" t="str">
        <f>IFERROR(VLOOKUP(A708,'Fichier source CGECP'!$A$1:$F$1259,3,FALSE),"")</f>
        <v/>
      </c>
      <c r="J708" s="15" t="str">
        <f>IFERROR(VLOOKUP(A708,'Fichier source CGECP'!$A$1:$F$1259,4,FALSE),"")</f>
        <v/>
      </c>
      <c r="K708" s="15" t="str">
        <f>IFERROR(VLOOKUP(A708,'Fichier source CGECP'!$A$1:$F$1259,5,FALSE),"")</f>
        <v/>
      </c>
      <c r="L708" s="33" t="str">
        <f>IFERROR(IF(COUNTIFS($A$3:$A707,$A708,$B$3:$B707,$B708,$C$3:$C707,$C708,$D$3:$D707,$D708,$E$3:$E707,$E708,$F$3:$F707,$F708)&gt;0,"",VLOOKUP(A708,'Fichier source CGECP'!$A$1:$F$1259,6,FALSE)),"")</f>
        <v/>
      </c>
      <c r="M708" s="36" t="str">
        <f t="shared" si="55"/>
        <v/>
      </c>
      <c r="N708" s="35" t="str">
        <f t="shared" ref="N708:N771" si="56">IFERROR(IF(SEARCH(H708,B708,1),"Ok","Ecart"),"")</f>
        <v>Ok</v>
      </c>
      <c r="O708" s="35" t="str">
        <f t="shared" ref="O708:O771" si="57">IFERROR(IF(E708=K708,"Ok","Ecart"),"")</f>
        <v>Ecart</v>
      </c>
      <c r="P708" s="35" t="str">
        <f t="shared" ref="P708:P771" si="58">IFERROR(IF(M708&gt;=0,"Ok","Ecart"),"")</f>
        <v>Ok</v>
      </c>
      <c r="Q708" s="35" t="str">
        <f t="shared" ref="Q708:Q771" si="59">IFERROR(IF(OR(P708="Ecart",O708="Ecart",N708="Ecart"),"Ecart","Ok"),"")</f>
        <v>Ecart</v>
      </c>
    </row>
    <row r="709" spans="1:17" ht="15.75" hidden="1" customHeight="1" x14ac:dyDescent="0.25">
      <c r="A709" s="12">
        <f>IFERROR(VLOOKUP('Requête 052'!$A708,'Requête 052'!$A$1:$F$2000,1,FALSE),"")</f>
        <v>6680</v>
      </c>
      <c r="B709" s="5" t="str">
        <f>IFERROR(VLOOKUP('Requête 052'!$A708,'Requête 052'!$A$1:$F$2000,2,FALSE),"")</f>
        <v>CGECP ST OUEN L AUMONE UVEND</v>
      </c>
      <c r="C709" s="14">
        <f>IFERROR(VLOOKUP('Requête 052'!$A708,'Requête 052'!$A$1:$F$2000,3,FALSE),"")</f>
        <v>43817</v>
      </c>
      <c r="D709" s="5" t="str">
        <f>IFERROR(VLOOKUP('Requête 052'!$A708,'Requête 052'!$A$1:$F$2000,4,FALSE),"")</f>
        <v>REFUS DE TRI</v>
      </c>
      <c r="E709" s="5" t="str">
        <f>IFERROR(VLOOKUP('Requête 052'!$A708,'Requête 052'!$A$1:$F$2000,5,FALSE),"")</f>
        <v>REFUS DE TRI</v>
      </c>
      <c r="F709" s="5">
        <f>IFERROR(VLOOKUP('Requête 052'!$A708,'Requête 052'!$A$1:$F$2000,6,FALSE),"")</f>
        <v>4.78</v>
      </c>
      <c r="G709" s="15" t="str">
        <f>IFERROR(VLOOKUP(A709,'Fichier source CGECP'!$A$1:$F$1259,1,FALSE),"")</f>
        <v/>
      </c>
      <c r="H709" s="15" t="str">
        <f>IFERROR(VLOOKUP(A709,'Fichier source CGECP'!$A$1:$F$1259,2,FALSE),"")</f>
        <v/>
      </c>
      <c r="I709" s="38" t="str">
        <f>IFERROR(VLOOKUP(A709,'Fichier source CGECP'!$A$1:$F$1259,3,FALSE),"")</f>
        <v/>
      </c>
      <c r="J709" s="15" t="str">
        <f>IFERROR(VLOOKUP(A709,'Fichier source CGECP'!$A$1:$F$1259,4,FALSE),"")</f>
        <v/>
      </c>
      <c r="K709" s="15" t="str">
        <f>IFERROR(VLOOKUP(A709,'Fichier source CGECP'!$A$1:$F$1259,5,FALSE),"")</f>
        <v/>
      </c>
      <c r="L709" s="33" t="str">
        <f>IFERROR(IF(COUNTIFS($A$3:$A708,$A709,$B$3:$B708,$B709,$C$3:$C708,$C709,$D$3:$D708,$D709,$E$3:$E708,$E709,$F$3:$F708,$F709)&gt;0,"",VLOOKUP(A709,'Fichier source CGECP'!$A$1:$F$1259,6,FALSE)),"")</f>
        <v/>
      </c>
      <c r="M709" s="36" t="str">
        <f t="shared" si="55"/>
        <v/>
      </c>
      <c r="N709" s="35" t="str">
        <f t="shared" si="56"/>
        <v>Ok</v>
      </c>
      <c r="O709" s="35" t="str">
        <f t="shared" si="57"/>
        <v>Ecart</v>
      </c>
      <c r="P709" s="35" t="str">
        <f t="shared" si="58"/>
        <v>Ok</v>
      </c>
      <c r="Q709" s="35" t="str">
        <f t="shared" si="59"/>
        <v>Ecart</v>
      </c>
    </row>
    <row r="710" spans="1:17" ht="15.75" hidden="1" customHeight="1" x14ac:dyDescent="0.25">
      <c r="A710" s="12">
        <f>IFERROR(VLOOKUP('Requête 052'!$A709,'Requête 052'!$A$1:$F$2000,1,FALSE),"")</f>
        <v>6681</v>
      </c>
      <c r="B710" s="5" t="str">
        <f>IFERROR(VLOOKUP('Requête 052'!$A709,'Requête 052'!$A$1:$F$2000,2,FALSE),"")</f>
        <v>CGECP ST OUEN L AUMONE TDI</v>
      </c>
      <c r="C710" s="14">
        <f>IFERROR(VLOOKUP('Requête 052'!$A709,'Requête 052'!$A$1:$F$2000,3,FALSE),"")</f>
        <v>43817</v>
      </c>
      <c r="D710" s="5" t="str">
        <f>IFERROR(VLOOKUP('Requête 052'!$A709,'Requête 052'!$A$1:$F$2000,4,FALSE),"")</f>
        <v>ENCOMBRANTS</v>
      </c>
      <c r="E710" s="5" t="str">
        <f>IFERROR(VLOOKUP('Requête 052'!$A709,'Requête 052'!$A$1:$F$2000,5,FALSE),"")</f>
        <v>ENCOMBRANTS</v>
      </c>
      <c r="F710" s="5">
        <f>IFERROR(VLOOKUP('Requête 052'!$A709,'Requête 052'!$A$1:$F$2000,6,FALSE),"")</f>
        <v>8.5000000000000006E-2</v>
      </c>
      <c r="G710" s="15" t="str">
        <f>IFERROR(VLOOKUP(A710,'Fichier source CGECP'!$A$1:$F$1259,1,FALSE),"")</f>
        <v/>
      </c>
      <c r="H710" s="15" t="str">
        <f>IFERROR(VLOOKUP(A710,'Fichier source CGECP'!$A$1:$F$1259,2,FALSE),"")</f>
        <v/>
      </c>
      <c r="I710" s="38" t="str">
        <f>IFERROR(VLOOKUP(A710,'Fichier source CGECP'!$A$1:$F$1259,3,FALSE),"")</f>
        <v/>
      </c>
      <c r="J710" s="15" t="str">
        <f>IFERROR(VLOOKUP(A710,'Fichier source CGECP'!$A$1:$F$1259,4,FALSE),"")</f>
        <v/>
      </c>
      <c r="K710" s="15" t="str">
        <f>IFERROR(VLOOKUP(A710,'Fichier source CGECP'!$A$1:$F$1259,5,FALSE),"")</f>
        <v/>
      </c>
      <c r="L710" s="33" t="str">
        <f>IFERROR(IF(COUNTIFS($A$3:$A709,$A710,$B$3:$B709,$B710,$C$3:$C709,$C710,$D$3:$D709,$D710,$E$3:$E709,$E710,$F$3:$F709,$F710)&gt;0,"",VLOOKUP(A710,'Fichier source CGECP'!$A$1:$F$1259,6,FALSE)),"")</f>
        <v/>
      </c>
      <c r="M710" s="36" t="str">
        <f t="shared" si="55"/>
        <v/>
      </c>
      <c r="N710" s="35" t="str">
        <f t="shared" si="56"/>
        <v>Ok</v>
      </c>
      <c r="O710" s="35" t="str">
        <f t="shared" si="57"/>
        <v>Ecart</v>
      </c>
      <c r="P710" s="35" t="str">
        <f t="shared" si="58"/>
        <v>Ok</v>
      </c>
      <c r="Q710" s="35" t="str">
        <f t="shared" si="59"/>
        <v>Ecart</v>
      </c>
    </row>
    <row r="711" spans="1:17" ht="15.75" hidden="1" customHeight="1" x14ac:dyDescent="0.25">
      <c r="A711" s="12">
        <f>IFERROR(VLOOKUP('Requête 052'!$A710,'Requête 052'!$A$1:$F$2000,1,FALSE),"")</f>
        <v>6682</v>
      </c>
      <c r="B711" s="5" t="str">
        <f>IFERROR(VLOOKUP('Requête 052'!$A710,'Requête 052'!$A$1:$F$2000,2,FALSE),"")</f>
        <v>CGECP ST OUEN L AUMONE UVEND</v>
      </c>
      <c r="C711" s="14">
        <f>IFERROR(VLOOKUP('Requête 052'!$A710,'Requête 052'!$A$1:$F$2000,3,FALSE),"")</f>
        <v>43817</v>
      </c>
      <c r="D711" s="5" t="str">
        <f>IFERROR(VLOOKUP('Requête 052'!$A710,'Requête 052'!$A$1:$F$2000,4,FALSE),"")</f>
        <v>REFUS DE TRI</v>
      </c>
      <c r="E711" s="5" t="str">
        <f>IFERROR(VLOOKUP('Requête 052'!$A710,'Requête 052'!$A$1:$F$2000,5,FALSE),"")</f>
        <v>REFUS DE TRI</v>
      </c>
      <c r="F711" s="5">
        <f>IFERROR(VLOOKUP('Requête 052'!$A710,'Requête 052'!$A$1:$F$2000,6,FALSE),"")</f>
        <v>4.42</v>
      </c>
      <c r="G711" s="15" t="str">
        <f>IFERROR(VLOOKUP(A711,'Fichier source CGECP'!$A$1:$F$1259,1,FALSE),"")</f>
        <v/>
      </c>
      <c r="H711" s="15" t="str">
        <f>IFERROR(VLOOKUP(A711,'Fichier source CGECP'!$A$1:$F$1259,2,FALSE),"")</f>
        <v/>
      </c>
      <c r="I711" s="38" t="str">
        <f>IFERROR(VLOOKUP(A711,'Fichier source CGECP'!$A$1:$F$1259,3,FALSE),"")</f>
        <v/>
      </c>
      <c r="J711" s="15" t="str">
        <f>IFERROR(VLOOKUP(A711,'Fichier source CGECP'!$A$1:$F$1259,4,FALSE),"")</f>
        <v/>
      </c>
      <c r="K711" s="15" t="str">
        <f>IFERROR(VLOOKUP(A711,'Fichier source CGECP'!$A$1:$F$1259,5,FALSE),"")</f>
        <v/>
      </c>
      <c r="L711" s="33" t="str">
        <f>IFERROR(IF(COUNTIFS($A$3:$A710,$A711,$B$3:$B710,$B711,$C$3:$C710,$C711,$D$3:$D710,$D711,$E$3:$E710,$E711,$F$3:$F710,$F711)&gt;0,"",VLOOKUP(A711,'Fichier source CGECP'!$A$1:$F$1259,6,FALSE)),"")</f>
        <v/>
      </c>
      <c r="M711" s="36" t="str">
        <f t="shared" si="55"/>
        <v/>
      </c>
      <c r="N711" s="35" t="str">
        <f t="shared" si="56"/>
        <v>Ok</v>
      </c>
      <c r="O711" s="35" t="str">
        <f t="shared" si="57"/>
        <v>Ecart</v>
      </c>
      <c r="P711" s="35" t="str">
        <f t="shared" si="58"/>
        <v>Ok</v>
      </c>
      <c r="Q711" s="35" t="str">
        <f t="shared" si="59"/>
        <v>Ecart</v>
      </c>
    </row>
    <row r="712" spans="1:17" ht="15.75" hidden="1" customHeight="1" x14ac:dyDescent="0.25">
      <c r="A712" s="12">
        <f>IFERROR(VLOOKUP('Requête 052'!$A711,'Requête 052'!$A$1:$F$2000,1,FALSE),"")</f>
        <v>6683</v>
      </c>
      <c r="B712" s="5" t="str">
        <f>IFERROR(VLOOKUP('Requête 052'!$A711,'Requête 052'!$A$1:$F$2000,2,FALSE),"")</f>
        <v>CGECP ST OUEN L AUMONE UVEND</v>
      </c>
      <c r="C712" s="14">
        <f>IFERROR(VLOOKUP('Requête 052'!$A711,'Requête 052'!$A$1:$F$2000,3,FALSE),"")</f>
        <v>43817</v>
      </c>
      <c r="D712" s="5" t="str">
        <f>IFERROR(VLOOKUP('Requête 052'!$A711,'Requête 052'!$A$1:$F$2000,4,FALSE),"")</f>
        <v>ORDURES MENAGERES</v>
      </c>
      <c r="E712" s="5" t="str">
        <f>IFERROR(VLOOKUP('Requête 052'!$A711,'Requête 052'!$A$1:$F$2000,5,FALSE),"")</f>
        <v>ORDURES MENAGERES</v>
      </c>
      <c r="F712" s="5">
        <f>IFERROR(VLOOKUP('Requête 052'!$A711,'Requête 052'!$A$1:$F$2000,6,FALSE),"")</f>
        <v>3.8</v>
      </c>
      <c r="G712" s="15">
        <f>IFERROR(VLOOKUP(A712,'Fichier source CGECP'!$A$1:$F$1259,1,FALSE),"")</f>
        <v>6683</v>
      </c>
      <c r="H712" s="15" t="str">
        <f>IFERROR(VLOOKUP(A712,'Fichier source CGECP'!$A$1:$F$1259,2,FALSE),"")</f>
        <v>CGECP</v>
      </c>
      <c r="I712" s="38">
        <f>IFERROR(VLOOKUP(A712,'Fichier source CGECP'!$A$1:$F$1259,3,FALSE),"")</f>
        <v>43817</v>
      </c>
      <c r="J712" s="15">
        <f>IFERROR(VLOOKUP(A712,'Fichier source CGECP'!$A$1:$F$1259,4,FALSE),"")</f>
        <v>0</v>
      </c>
      <c r="K712" s="15" t="str">
        <f>IFERROR(VLOOKUP(A712,'Fichier source CGECP'!$A$1:$F$1259,5,FALSE),"")</f>
        <v>ORDURES MENAGERES</v>
      </c>
      <c r="L712" s="33">
        <f>IFERROR(IF(COUNTIFS($A$3:$A711,$A712,$B$3:$B711,$B712,$C$3:$C711,$C712,$D$3:$D711,$D712,$E$3:$E711,$E712,$F$3:$F711,$F712)&gt;0,"",VLOOKUP(A712,'Fichier source CGECP'!$A$1:$F$1259,6,FALSE)),"")</f>
        <v>6.4</v>
      </c>
      <c r="M712" s="36">
        <f t="shared" si="55"/>
        <v>-2.6000000000000005</v>
      </c>
      <c r="N712" s="35" t="str">
        <f t="shared" si="56"/>
        <v>Ok</v>
      </c>
      <c r="O712" s="35" t="str">
        <f t="shared" si="57"/>
        <v>Ok</v>
      </c>
      <c r="P712" s="35" t="str">
        <f t="shared" si="58"/>
        <v>Ecart</v>
      </c>
      <c r="Q712" s="35" t="str">
        <f t="shared" si="59"/>
        <v>Ecart</v>
      </c>
    </row>
    <row r="713" spans="1:17" ht="15.75" hidden="1" customHeight="1" x14ac:dyDescent="0.25">
      <c r="A713" s="12">
        <f>IFERROR(VLOOKUP('Requête 052'!$A712,'Requête 052'!$A$1:$F$2000,1,FALSE),"")</f>
        <v>6687</v>
      </c>
      <c r="B713" s="5" t="str">
        <f>IFERROR(VLOOKUP('Requête 052'!$A712,'Requête 052'!$A$1:$F$2000,2,FALSE),"")</f>
        <v>CGECP ST OUEN L AUMONE TDI</v>
      </c>
      <c r="C713" s="14">
        <f>IFERROR(VLOOKUP('Requête 052'!$A712,'Requête 052'!$A$1:$F$2000,3,FALSE),"")</f>
        <v>43817</v>
      </c>
      <c r="D713" s="5" t="str">
        <f>IFERROR(VLOOKUP('Requête 052'!$A712,'Requête 052'!$A$1:$F$2000,4,FALSE),"")</f>
        <v>GRAVATS EN MELANGE</v>
      </c>
      <c r="E713" s="5" t="str">
        <f>IFERROR(VLOOKUP('Requête 052'!$A712,'Requête 052'!$A$1:$F$2000,5,FALSE),"")</f>
        <v>GRAVATS EN MELANGE</v>
      </c>
      <c r="F713" s="5">
        <f>IFERROR(VLOOKUP('Requête 052'!$A712,'Requête 052'!$A$1:$F$2000,6,FALSE),"")</f>
        <v>2.8319999999999999</v>
      </c>
      <c r="G713" s="15" t="str">
        <f>IFERROR(VLOOKUP(A713,'Fichier source CGECP'!$A$1:$F$1259,1,FALSE),"")</f>
        <v/>
      </c>
      <c r="H713" s="15" t="str">
        <f>IFERROR(VLOOKUP(A713,'Fichier source CGECP'!$A$1:$F$1259,2,FALSE),"")</f>
        <v/>
      </c>
      <c r="I713" s="38" t="str">
        <f>IFERROR(VLOOKUP(A713,'Fichier source CGECP'!$A$1:$F$1259,3,FALSE),"")</f>
        <v/>
      </c>
      <c r="J713" s="15" t="str">
        <f>IFERROR(VLOOKUP(A713,'Fichier source CGECP'!$A$1:$F$1259,4,FALSE),"")</f>
        <v/>
      </c>
      <c r="K713" s="15" t="str">
        <f>IFERROR(VLOOKUP(A713,'Fichier source CGECP'!$A$1:$F$1259,5,FALSE),"")</f>
        <v/>
      </c>
      <c r="L713" s="33" t="str">
        <f>IFERROR(IF(COUNTIFS($A$3:$A712,$A713,$B$3:$B712,$B713,$C$3:$C712,$C713,$D$3:$D712,$D713,$E$3:$E712,$E713,$F$3:$F712,$F713)&gt;0,"",VLOOKUP(A713,'Fichier source CGECP'!$A$1:$F$1259,6,FALSE)),"")</f>
        <v/>
      </c>
      <c r="M713" s="36" t="str">
        <f t="shared" si="55"/>
        <v/>
      </c>
      <c r="N713" s="35" t="str">
        <f t="shared" si="56"/>
        <v>Ok</v>
      </c>
      <c r="O713" s="35" t="str">
        <f t="shared" si="57"/>
        <v>Ecart</v>
      </c>
      <c r="P713" s="35" t="str">
        <f t="shared" si="58"/>
        <v>Ok</v>
      </c>
      <c r="Q713" s="35" t="str">
        <f t="shared" si="59"/>
        <v>Ecart</v>
      </c>
    </row>
    <row r="714" spans="1:17" ht="15.75" hidden="1" customHeight="1" x14ac:dyDescent="0.25">
      <c r="A714" s="12">
        <f>IFERROR(VLOOKUP('Requête 052'!$A713,'Requête 052'!$A$1:$F$2000,1,FALSE),"")</f>
        <v>6688</v>
      </c>
      <c r="B714" s="5" t="str">
        <f>IFERROR(VLOOKUP('Requête 052'!$A713,'Requête 052'!$A$1:$F$2000,2,FALSE),"")</f>
        <v>CGECP ST OUEN L AUMONE TDI</v>
      </c>
      <c r="C714" s="14">
        <f>IFERROR(VLOOKUP('Requête 052'!$A713,'Requête 052'!$A$1:$F$2000,3,FALSE),"")</f>
        <v>43817</v>
      </c>
      <c r="D714" s="5" t="str">
        <f>IFERROR(VLOOKUP('Requête 052'!$A713,'Requête 052'!$A$1:$F$2000,4,FALSE),"")</f>
        <v>ENCOMBRANTS</v>
      </c>
      <c r="E714" s="5" t="str">
        <f>IFERROR(VLOOKUP('Requête 052'!$A713,'Requête 052'!$A$1:$F$2000,5,FALSE),"")</f>
        <v>ENCOMBRANTS</v>
      </c>
      <c r="F714" s="5">
        <f>IFERROR(VLOOKUP('Requête 052'!$A713,'Requête 052'!$A$1:$F$2000,6,FALSE),"")</f>
        <v>7.8E-2</v>
      </c>
      <c r="G714" s="15">
        <f>IFERROR(VLOOKUP(A714,'Fichier source CGECP'!$A$1:$F$1259,1,FALSE),"")</f>
        <v>6688</v>
      </c>
      <c r="H714" s="15" t="str">
        <f>IFERROR(VLOOKUP(A714,'Fichier source CGECP'!$A$1:$F$1259,2,FALSE),"")</f>
        <v>CGECP</v>
      </c>
      <c r="I714" s="38">
        <f>IFERROR(VLOOKUP(A714,'Fichier source CGECP'!$A$1:$F$1259,3,FALSE),"")</f>
        <v>43817</v>
      </c>
      <c r="J714" s="15">
        <f>IFERROR(VLOOKUP(A714,'Fichier source CGECP'!$A$1:$F$1259,4,FALSE),"")</f>
        <v>0</v>
      </c>
      <c r="K714" s="15" t="str">
        <f>IFERROR(VLOOKUP(A714,'Fichier source CGECP'!$A$1:$F$1259,5,FALSE),"")</f>
        <v>DECHETS VERTS EN MELANGE</v>
      </c>
      <c r="L714" s="33">
        <f>IFERROR(IF(COUNTIFS($A$3:$A713,$A714,$B$3:$B713,$B714,$C$3:$C713,$C714,$D$3:$D713,$D714,$E$3:$E713,$E714,$F$3:$F713,$F714)&gt;0,"",VLOOKUP(A714,'Fichier source CGECP'!$A$1:$F$1259,6,FALSE)),"")</f>
        <v>1.3</v>
      </c>
      <c r="M714" s="36">
        <f t="shared" si="55"/>
        <v>-1.222</v>
      </c>
      <c r="N714" s="35" t="str">
        <f t="shared" si="56"/>
        <v>Ok</v>
      </c>
      <c r="O714" s="35" t="str">
        <f t="shared" si="57"/>
        <v>Ecart</v>
      </c>
      <c r="P714" s="35" t="str">
        <f t="shared" si="58"/>
        <v>Ecart</v>
      </c>
      <c r="Q714" s="35" t="str">
        <f t="shared" si="59"/>
        <v>Ecart</v>
      </c>
    </row>
    <row r="715" spans="1:17" ht="15.75" hidden="1" customHeight="1" x14ac:dyDescent="0.25">
      <c r="A715" s="12">
        <f>IFERROR(VLOOKUP('Requête 052'!$A714,'Requête 052'!$A$1:$F$2000,1,FALSE),"")</f>
        <v>6689</v>
      </c>
      <c r="B715" s="5" t="str">
        <f>IFERROR(VLOOKUP('Requête 052'!$A714,'Requête 052'!$A$1:$F$2000,2,FALSE),"")</f>
        <v>CGECP ST OUEN L AUMONE TDI</v>
      </c>
      <c r="C715" s="14">
        <f>IFERROR(VLOOKUP('Requête 052'!$A714,'Requête 052'!$A$1:$F$2000,3,FALSE),"")</f>
        <v>43817</v>
      </c>
      <c r="D715" s="5" t="str">
        <f>IFERROR(VLOOKUP('Requête 052'!$A714,'Requête 052'!$A$1:$F$2000,4,FALSE),"")</f>
        <v>BOIS D'EMBALLAGES BRUTS</v>
      </c>
      <c r="E715" s="5" t="str">
        <f>IFERROR(VLOOKUP('Requête 052'!$A714,'Requête 052'!$A$1:$F$2000,5,FALSE),"")</f>
        <v>DECHETS INDUSTRIELS BANALS</v>
      </c>
      <c r="F715" s="5">
        <f>IFERROR(VLOOKUP('Requête 052'!$A714,'Requête 052'!$A$1:$F$2000,6,FALSE),"")</f>
        <v>1.74</v>
      </c>
      <c r="G715" s="15">
        <f>IFERROR(VLOOKUP(A715,'Fichier source CGECP'!$A$1:$F$1259,1,FALSE),"")</f>
        <v>6689</v>
      </c>
      <c r="H715" s="15" t="str">
        <f>IFERROR(VLOOKUP(A715,'Fichier source CGECP'!$A$1:$F$1259,2,FALSE),"")</f>
        <v>CGECP</v>
      </c>
      <c r="I715" s="38">
        <f>IFERROR(VLOOKUP(A715,'Fichier source CGECP'!$A$1:$F$1259,3,FALSE),"")</f>
        <v>43817</v>
      </c>
      <c r="J715" s="15" t="str">
        <f>IFERROR(VLOOKUP(A715,'Fichier source CGECP'!$A$1:$F$1259,4,FALSE),"")</f>
        <v>DECHETS INDUSTRIELS BANALS</v>
      </c>
      <c r="K715" s="15" t="str">
        <f>IFERROR(VLOOKUP(A715,'Fichier source CGECP'!$A$1:$F$1259,5,FALSE),"")</f>
        <v>DECHETS INDUSTRIELS BANALS</v>
      </c>
      <c r="L715" s="33">
        <f>IFERROR(IF(COUNTIFS($A$3:$A714,$A715,$B$3:$B714,$B715,$C$3:$C714,$C715,$D$3:$D714,$D715,$E$3:$E714,$E715,$F$3:$F714,$F715)&gt;0,"",VLOOKUP(A715,'Fichier source CGECP'!$A$1:$F$1259,6,FALSE)),"")</f>
        <v>2.16</v>
      </c>
      <c r="M715" s="36">
        <f t="shared" si="55"/>
        <v>-0.42000000000000015</v>
      </c>
      <c r="N715" s="35" t="str">
        <f t="shared" si="56"/>
        <v>Ok</v>
      </c>
      <c r="O715" s="35" t="str">
        <f t="shared" si="57"/>
        <v>Ok</v>
      </c>
      <c r="P715" s="35" t="str">
        <f t="shared" si="58"/>
        <v>Ecart</v>
      </c>
      <c r="Q715" s="35" t="str">
        <f t="shared" si="59"/>
        <v>Ecart</v>
      </c>
    </row>
    <row r="716" spans="1:17" ht="15.75" hidden="1" customHeight="1" x14ac:dyDescent="0.25">
      <c r="A716" s="12">
        <f>IFERROR(VLOOKUP('Requête 052'!$A715,'Requête 052'!$A$1:$F$2000,1,FALSE),"")</f>
        <v>6696</v>
      </c>
      <c r="B716" s="5" t="str">
        <f>IFERROR(VLOOKUP('Requête 052'!$A715,'Requête 052'!$A$1:$F$2000,2,FALSE),"")</f>
        <v>CGECP ST OUEN L AUMONE UVEND</v>
      </c>
      <c r="C716" s="14">
        <f>IFERROR(VLOOKUP('Requête 052'!$A715,'Requête 052'!$A$1:$F$2000,3,FALSE),"")</f>
        <v>43817</v>
      </c>
      <c r="D716" s="5" t="str">
        <f>IFERROR(VLOOKUP('Requête 052'!$A715,'Requête 052'!$A$1:$F$2000,4,FALSE),"")</f>
        <v>DECHET A INCINERER</v>
      </c>
      <c r="E716" s="5" t="str">
        <f>IFERROR(VLOOKUP('Requête 052'!$A715,'Requête 052'!$A$1:$F$2000,5,FALSE),"")</f>
        <v>DECHET A INCINERER</v>
      </c>
      <c r="F716" s="5">
        <f>IFERROR(VLOOKUP('Requête 052'!$A715,'Requête 052'!$A$1:$F$2000,6,FALSE),"")</f>
        <v>5.92</v>
      </c>
      <c r="G716" s="15">
        <f>IFERROR(VLOOKUP(A716,'Fichier source CGECP'!$A$1:$F$1259,1,FALSE),"")</f>
        <v>6696</v>
      </c>
      <c r="H716" s="15" t="str">
        <f>IFERROR(VLOOKUP(A716,'Fichier source CGECP'!$A$1:$F$1259,2,FALSE),"")</f>
        <v>CGECP</v>
      </c>
      <c r="I716" s="38">
        <f>IFERROR(VLOOKUP(A716,'Fichier source CGECP'!$A$1:$F$1259,3,FALSE),"")</f>
        <v>43817</v>
      </c>
      <c r="J716" s="15" t="str">
        <f>IFERROR(VLOOKUP(A716,'Fichier source CGECP'!$A$1:$F$1259,4,FALSE),"")</f>
        <v>CARTONS ET SACHES PLAST - 1.04.00</v>
      </c>
      <c r="K716" s="15" t="str">
        <f>IFERROR(VLOOKUP(A716,'Fichier source CGECP'!$A$1:$F$1259,5,FALSE),"")</f>
        <v>CARTONS ET SACHES PLAST - 1.04.00</v>
      </c>
      <c r="L716" s="33">
        <f>IFERROR(IF(COUNTIFS($A$3:$A715,$A716,$B$3:$B715,$B716,$C$3:$C715,$C716,$D$3:$D715,$D716,$E$3:$E715,$E716,$F$3:$F715,$F716)&gt;0,"",VLOOKUP(A716,'Fichier source CGECP'!$A$1:$F$1259,6,FALSE)),"")</f>
        <v>3.0739999999999998</v>
      </c>
      <c r="M716" s="36">
        <f t="shared" si="55"/>
        <v>2.8460000000000001</v>
      </c>
      <c r="N716" s="35" t="str">
        <f t="shared" si="56"/>
        <v>Ok</v>
      </c>
      <c r="O716" s="35" t="str">
        <f t="shared" si="57"/>
        <v>Ecart</v>
      </c>
      <c r="P716" s="35" t="str">
        <f t="shared" si="58"/>
        <v>Ok</v>
      </c>
      <c r="Q716" s="35" t="str">
        <f t="shared" si="59"/>
        <v>Ecart</v>
      </c>
    </row>
    <row r="717" spans="1:17" ht="15.75" hidden="1" customHeight="1" x14ac:dyDescent="0.25">
      <c r="A717" s="12">
        <f>IFERROR(VLOOKUP('Requête 052'!$A716,'Requête 052'!$A$1:$F$2000,1,FALSE),"")</f>
        <v>6699</v>
      </c>
      <c r="B717" s="5" t="str">
        <f>IFERROR(VLOOKUP('Requête 052'!$A716,'Requête 052'!$A$1:$F$2000,2,FALSE),"")</f>
        <v>CGECP ST OUEN L AUMONE DVBIODIV</v>
      </c>
      <c r="C717" s="14">
        <f>IFERROR(VLOOKUP('Requête 052'!$A716,'Requête 052'!$A$1:$F$2000,3,FALSE),"")</f>
        <v>43817</v>
      </c>
      <c r="D717" s="5" t="str">
        <f>IFERROR(VLOOKUP('Requête 052'!$A716,'Requête 052'!$A$1:$F$2000,4,FALSE),"")</f>
        <v>DECHETS VERTS EN MELANGE</v>
      </c>
      <c r="E717" s="5" t="str">
        <f>IFERROR(VLOOKUP('Requête 052'!$A716,'Requête 052'!$A$1:$F$2000,5,FALSE),"")</f>
        <v>DECHETS VERTS EN MELANGE</v>
      </c>
      <c r="F717" s="5">
        <f>IFERROR(VLOOKUP('Requête 052'!$A716,'Requête 052'!$A$1:$F$2000,6,FALSE),"")</f>
        <v>4.18</v>
      </c>
      <c r="G717" s="15">
        <f>IFERROR(VLOOKUP(A717,'Fichier source CGECP'!$A$1:$F$1259,1,FALSE),"")</f>
        <v>6699</v>
      </c>
      <c r="H717" s="15" t="str">
        <f>IFERROR(VLOOKUP(A717,'Fichier source CGECP'!$A$1:$F$1259,2,FALSE),"")</f>
        <v>CGECP</v>
      </c>
      <c r="I717" s="38">
        <f>IFERROR(VLOOKUP(A717,'Fichier source CGECP'!$A$1:$F$1259,3,FALSE),"")</f>
        <v>43817</v>
      </c>
      <c r="J717" s="15">
        <f>IFERROR(VLOOKUP(A717,'Fichier source CGECP'!$A$1:$F$1259,4,FALSE),"")</f>
        <v>0</v>
      </c>
      <c r="K717" s="15" t="str">
        <f>IFERROR(VLOOKUP(A717,'Fichier source CGECP'!$A$1:$F$1259,5,FALSE),"")</f>
        <v>ENCOMBRANTS</v>
      </c>
      <c r="L717" s="33">
        <f>IFERROR(IF(COUNTIFS($A$3:$A716,$A717,$B$3:$B716,$B717,$C$3:$C716,$C717,$D$3:$D716,$D717,$E$3:$E716,$E717,$F$3:$F716,$F717)&gt;0,"",VLOOKUP(A717,'Fichier source CGECP'!$A$1:$F$1259,6,FALSE)),"")</f>
        <v>3.42</v>
      </c>
      <c r="M717" s="36">
        <f t="shared" si="55"/>
        <v>0.75999999999999979</v>
      </c>
      <c r="N717" s="35" t="str">
        <f t="shared" si="56"/>
        <v>Ok</v>
      </c>
      <c r="O717" s="35" t="str">
        <f t="shared" si="57"/>
        <v>Ecart</v>
      </c>
      <c r="P717" s="35" t="str">
        <f t="shared" si="58"/>
        <v>Ok</v>
      </c>
      <c r="Q717" s="35" t="str">
        <f t="shared" si="59"/>
        <v>Ecart</v>
      </c>
    </row>
    <row r="718" spans="1:17" ht="15.75" hidden="1" customHeight="1" x14ac:dyDescent="0.25">
      <c r="A718" s="12">
        <f>IFERROR(VLOOKUP('Requête 052'!$A717,'Requête 052'!$A$1:$F$2000,1,FALSE),"")</f>
        <v>6701</v>
      </c>
      <c r="B718" s="5" t="str">
        <f>IFERROR(VLOOKUP('Requête 052'!$A717,'Requête 052'!$A$1:$F$2000,2,FALSE),"")</f>
        <v>CGECP ST OUEN L AUMONE UVEND</v>
      </c>
      <c r="C718" s="14">
        <f>IFERROR(VLOOKUP('Requête 052'!$A717,'Requête 052'!$A$1:$F$2000,3,FALSE),"")</f>
        <v>43817</v>
      </c>
      <c r="D718" s="5" t="str">
        <f>IFERROR(VLOOKUP('Requête 052'!$A717,'Requête 052'!$A$1:$F$2000,4,FALSE),"")</f>
        <v>DECHETS INDUSTRIELS BANALS</v>
      </c>
      <c r="E718" s="5" t="str">
        <f>IFERROR(VLOOKUP('Requête 052'!$A717,'Requête 052'!$A$1:$F$2000,5,FALSE),"")</f>
        <v>DECHETS INDUSTRIELS BANALS</v>
      </c>
      <c r="F718" s="5">
        <f>IFERROR(VLOOKUP('Requête 052'!$A717,'Requête 052'!$A$1:$F$2000,6,FALSE),"")</f>
        <v>1.008</v>
      </c>
      <c r="G718" s="15">
        <f>IFERROR(VLOOKUP(A718,'Fichier source CGECP'!$A$1:$F$1259,1,FALSE),"")</f>
        <v>6701</v>
      </c>
      <c r="H718" s="15" t="str">
        <f>IFERROR(VLOOKUP(A718,'Fichier source CGECP'!$A$1:$F$1259,2,FALSE),"")</f>
        <v>CGECP</v>
      </c>
      <c r="I718" s="38">
        <f>IFERROR(VLOOKUP(A718,'Fichier source CGECP'!$A$1:$F$1259,3,FALSE),"")</f>
        <v>43817</v>
      </c>
      <c r="J718" s="15" t="str">
        <f>IFERROR(VLOOKUP(A718,'Fichier source CGECP'!$A$1:$F$1259,4,FALSE),"")</f>
        <v>DECHETS INDUSTRIELS BANALS</v>
      </c>
      <c r="K718" s="15" t="str">
        <f>IFERROR(VLOOKUP(A718,'Fichier source CGECP'!$A$1:$F$1259,5,FALSE),"")</f>
        <v>DECHETS INDUSTRIELS BANALS</v>
      </c>
      <c r="L718" s="33">
        <f>IFERROR(IF(COUNTIFS($A$3:$A717,$A718,$B$3:$B717,$B718,$C$3:$C717,$C718,$D$3:$D717,$D718,$E$3:$E717,$E718,$F$3:$F717,$F718)&gt;0,"",VLOOKUP(A718,'Fichier source CGECP'!$A$1:$F$1259,6,FALSE)),"")</f>
        <v>1.7</v>
      </c>
      <c r="M718" s="36">
        <f t="shared" si="55"/>
        <v>-0.69199999999999995</v>
      </c>
      <c r="N718" s="35" t="str">
        <f t="shared" si="56"/>
        <v>Ok</v>
      </c>
      <c r="O718" s="35" t="str">
        <f t="shared" si="57"/>
        <v>Ok</v>
      </c>
      <c r="P718" s="35" t="str">
        <f t="shared" si="58"/>
        <v>Ecart</v>
      </c>
      <c r="Q718" s="35" t="str">
        <f t="shared" si="59"/>
        <v>Ecart</v>
      </c>
    </row>
    <row r="719" spans="1:17" ht="15.75" hidden="1" customHeight="1" x14ac:dyDescent="0.25">
      <c r="A719" s="12">
        <f>IFERROR(VLOOKUP('Requête 052'!$A718,'Requête 052'!$A$1:$F$2000,1,FALSE),"")</f>
        <v>6704</v>
      </c>
      <c r="B719" s="5" t="str">
        <f>IFERROR(VLOOKUP('Requête 052'!$A718,'Requête 052'!$A$1:$F$2000,2,FALSE),"")</f>
        <v>CGECP ST OUEN L AUMONE TDI</v>
      </c>
      <c r="C719" s="14">
        <f>IFERROR(VLOOKUP('Requête 052'!$A718,'Requête 052'!$A$1:$F$2000,3,FALSE),"")</f>
        <v>43817</v>
      </c>
      <c r="D719" s="5" t="str">
        <f>IFERROR(VLOOKUP('Requête 052'!$A718,'Requête 052'!$A$1:$F$2000,4,FALSE),"")</f>
        <v>DECHETS INDUSTRIELS BANALS</v>
      </c>
      <c r="E719" s="5" t="str">
        <f>IFERROR(VLOOKUP('Requête 052'!$A718,'Requête 052'!$A$1:$F$2000,5,FALSE),"")</f>
        <v>DECHETS INDUSTRIELS BANALS</v>
      </c>
      <c r="F719" s="5">
        <f>IFERROR(VLOOKUP('Requête 052'!$A718,'Requête 052'!$A$1:$F$2000,6,FALSE),"")</f>
        <v>4.54</v>
      </c>
      <c r="G719" s="15">
        <f>IFERROR(VLOOKUP(A719,'Fichier source CGECP'!$A$1:$F$1259,1,FALSE),"")</f>
        <v>6704</v>
      </c>
      <c r="H719" s="15" t="str">
        <f>IFERROR(VLOOKUP(A719,'Fichier source CGECP'!$A$1:$F$1259,2,FALSE),"")</f>
        <v>CGECP</v>
      </c>
      <c r="I719" s="46">
        <f>IFERROR(VLOOKUP(A719,'Fichier source CGECP'!$A$1:$F$1259,3,FALSE),"")</f>
        <v>43817</v>
      </c>
      <c r="J719" s="15">
        <f>IFERROR(VLOOKUP(A719,'Fichier source CGECP'!$A$1:$F$1259,4,FALSE),"")</f>
        <v>0</v>
      </c>
      <c r="K719" s="15" t="str">
        <f>IFERROR(VLOOKUP(A719,'Fichier source CGECP'!$A$1:$F$1259,5,FALSE),"")</f>
        <v>DECHETS INDUSTRIELS BANALS</v>
      </c>
      <c r="L719" s="33">
        <f>IFERROR(IF(COUNTIFS($A$3:$A718,$A719,$B$3:$B718,$B719,$C$3:$C718,$C719,$D$3:$D718,$D719,$E$3:$E718,$E719,$F$3:$F718,$F719)&gt;0,"",VLOOKUP(A719,'Fichier source CGECP'!$A$1:$F$1259,6,FALSE)),"")</f>
        <v>3.08</v>
      </c>
      <c r="M719" s="36">
        <f t="shared" si="55"/>
        <v>1.46</v>
      </c>
      <c r="N719" s="35" t="str">
        <f t="shared" si="56"/>
        <v>Ok</v>
      </c>
      <c r="O719" s="35" t="str">
        <f t="shared" si="57"/>
        <v>Ok</v>
      </c>
      <c r="P719" s="35" t="str">
        <f t="shared" si="58"/>
        <v>Ok</v>
      </c>
      <c r="Q719" s="35" t="str">
        <f t="shared" si="59"/>
        <v>Ok</v>
      </c>
    </row>
    <row r="720" spans="1:17" ht="15.75" hidden="1" customHeight="1" x14ac:dyDescent="0.25">
      <c r="A720" s="12">
        <f>IFERROR(VLOOKUP('Requête 052'!$A719,'Requête 052'!$A$1:$F$2000,1,FALSE),"")</f>
        <v>6705</v>
      </c>
      <c r="B720" s="5" t="str">
        <f>IFERROR(VLOOKUP('Requête 052'!$A719,'Requête 052'!$A$1:$F$2000,2,FALSE),"")</f>
        <v>CGECP ST OUEN L AUMONE DVBIODIV</v>
      </c>
      <c r="C720" s="14">
        <f>IFERROR(VLOOKUP('Requête 052'!$A719,'Requête 052'!$A$1:$F$2000,3,FALSE),"")</f>
        <v>43817</v>
      </c>
      <c r="D720" s="5" t="str">
        <f>IFERROR(VLOOKUP('Requête 052'!$A719,'Requête 052'!$A$1:$F$2000,4,FALSE),"")</f>
        <v>DECHETS VERTS EN MELANGE</v>
      </c>
      <c r="E720" s="5" t="str">
        <f>IFERROR(VLOOKUP('Requête 052'!$A719,'Requête 052'!$A$1:$F$2000,5,FALSE),"")</f>
        <v>DECHETS VERTS EN MELANGE</v>
      </c>
      <c r="F720" s="5">
        <f>IFERROR(VLOOKUP('Requête 052'!$A719,'Requête 052'!$A$1:$F$2000,6,FALSE),"")</f>
        <v>3.16</v>
      </c>
      <c r="G720" s="15" t="str">
        <f>IFERROR(VLOOKUP(A720,'Fichier source CGECP'!$A$1:$F$1259,1,FALSE),"")</f>
        <v/>
      </c>
      <c r="H720" s="15" t="str">
        <f>IFERROR(VLOOKUP(A720,'Fichier source CGECP'!$A$1:$F$1259,2,FALSE),"")</f>
        <v/>
      </c>
      <c r="I720" s="38" t="str">
        <f>IFERROR(VLOOKUP(A720,'Fichier source CGECP'!$A$1:$F$1259,3,FALSE),"")</f>
        <v/>
      </c>
      <c r="J720" s="15" t="str">
        <f>IFERROR(VLOOKUP(A720,'Fichier source CGECP'!$A$1:$F$1259,4,FALSE),"")</f>
        <v/>
      </c>
      <c r="K720" s="15" t="str">
        <f>IFERROR(VLOOKUP(A720,'Fichier source CGECP'!$A$1:$F$1259,5,FALSE),"")</f>
        <v/>
      </c>
      <c r="L720" s="33" t="str">
        <f>IFERROR(IF(COUNTIFS($A$3:$A719,$A720,$B$3:$B719,$B720,$C$3:$C719,$C720,$D$3:$D719,$D720,$E$3:$E719,$E720,$F$3:$F719,$F720)&gt;0,"",VLOOKUP(A720,'Fichier source CGECP'!$A$1:$F$1259,6,FALSE)),"")</f>
        <v/>
      </c>
      <c r="M720" s="36" t="str">
        <f t="shared" si="55"/>
        <v/>
      </c>
      <c r="N720" s="35" t="str">
        <f t="shared" si="56"/>
        <v>Ok</v>
      </c>
      <c r="O720" s="35" t="str">
        <f t="shared" si="57"/>
        <v>Ecart</v>
      </c>
      <c r="P720" s="35" t="str">
        <f t="shared" si="58"/>
        <v>Ok</v>
      </c>
      <c r="Q720" s="35" t="str">
        <f t="shared" si="59"/>
        <v>Ecart</v>
      </c>
    </row>
    <row r="721" spans="1:17" ht="15.75" hidden="1" customHeight="1" x14ac:dyDescent="0.25">
      <c r="A721" s="12">
        <f>IFERROR(VLOOKUP('Requête 052'!$A720,'Requête 052'!$A$1:$F$2000,1,FALSE),"")</f>
        <v>6707</v>
      </c>
      <c r="B721" s="5" t="str">
        <f>IFERROR(VLOOKUP('Requête 052'!$A720,'Requête 052'!$A$1:$F$2000,2,FALSE),"")</f>
        <v>CGECP ST OUEN L AUMONE UVEND</v>
      </c>
      <c r="C721" s="14">
        <f>IFERROR(VLOOKUP('Requête 052'!$A720,'Requête 052'!$A$1:$F$2000,3,FALSE),"")</f>
        <v>43817</v>
      </c>
      <c r="D721" s="5" t="str">
        <f>IFERROR(VLOOKUP('Requête 052'!$A720,'Requête 052'!$A$1:$F$2000,4,FALSE),"")</f>
        <v>DECHET A INCINERER TRI</v>
      </c>
      <c r="E721" s="5" t="str">
        <f>IFERROR(VLOOKUP('Requête 052'!$A720,'Requête 052'!$A$1:$F$2000,5,FALSE),"")</f>
        <v>DECHET A INCINERER TRI</v>
      </c>
      <c r="F721" s="5">
        <f>IFERROR(VLOOKUP('Requête 052'!$A720,'Requête 052'!$A$1:$F$2000,6,FALSE),"")</f>
        <v>4.16</v>
      </c>
      <c r="G721" s="15">
        <f>IFERROR(VLOOKUP(A721,'Fichier source CGECP'!$A$1:$F$1259,1,FALSE),"")</f>
        <v>6707</v>
      </c>
      <c r="H721" s="15" t="str">
        <f>IFERROR(VLOOKUP(A721,'Fichier source CGECP'!$A$1:$F$1259,2,FALSE),"")</f>
        <v>CGECP</v>
      </c>
      <c r="I721" s="46">
        <f>IFERROR(VLOOKUP(A721,'Fichier source CGECP'!$A$1:$F$1259,3,FALSE),"")</f>
        <v>43817</v>
      </c>
      <c r="J721" s="15" t="str">
        <f>IFERROR(VLOOKUP(A721,'Fichier source CGECP'!$A$1:$F$1259,4,FALSE),"")</f>
        <v>DECHET A INCINERER</v>
      </c>
      <c r="K721" s="15" t="str">
        <f>IFERROR(VLOOKUP(A721,'Fichier source CGECP'!$A$1:$F$1259,5,FALSE),"")</f>
        <v>DECHET A INCINERER TRI</v>
      </c>
      <c r="L721" s="33">
        <f>IFERROR(IF(COUNTIFS($A$3:$A720,$A721,$B$3:$B720,$B721,$C$3:$C720,$C721,$D$3:$D720,$D721,$E$3:$E720,$E721,$F$3:$F720,$F721)&gt;0,"",VLOOKUP(A721,'Fichier source CGECP'!$A$1:$F$1259,6,FALSE)),"")</f>
        <v>0.42</v>
      </c>
      <c r="M721" s="36">
        <f t="shared" si="55"/>
        <v>3.74</v>
      </c>
      <c r="N721" s="35" t="str">
        <f t="shared" si="56"/>
        <v>Ok</v>
      </c>
      <c r="O721" s="35" t="str">
        <f t="shared" si="57"/>
        <v>Ok</v>
      </c>
      <c r="P721" s="35" t="str">
        <f t="shared" si="58"/>
        <v>Ok</v>
      </c>
      <c r="Q721" s="35" t="str">
        <f t="shared" si="59"/>
        <v>Ok</v>
      </c>
    </row>
    <row r="722" spans="1:17" ht="15.75" hidden="1" customHeight="1" x14ac:dyDescent="0.25">
      <c r="A722" s="12">
        <f>IFERROR(VLOOKUP('Requête 052'!$A721,'Requête 052'!$A$1:$F$2000,1,FALSE),"")</f>
        <v>6708</v>
      </c>
      <c r="B722" s="5" t="str">
        <f>IFERROR(VLOOKUP('Requête 052'!$A721,'Requête 052'!$A$1:$F$2000,2,FALSE),"")</f>
        <v>CGECP ST OUEN L AUMONE TRSFT</v>
      </c>
      <c r="C722" s="14">
        <f>IFERROR(VLOOKUP('Requête 052'!$A721,'Requête 052'!$A$1:$F$2000,3,FALSE),"")</f>
        <v>43817</v>
      </c>
      <c r="D722" s="5" t="str">
        <f>IFERROR(VLOOKUP('Requête 052'!$A721,'Requête 052'!$A$1:$F$2000,4,FALSE),"")</f>
        <v>DECHETS INDUSTRIELS BANALS</v>
      </c>
      <c r="E722" s="5" t="str">
        <f>IFERROR(VLOOKUP('Requête 052'!$A721,'Requête 052'!$A$1:$F$2000,5,FALSE),"")</f>
        <v>DECHETS INDUSTRIELS BANALS</v>
      </c>
      <c r="F722" s="5">
        <f>IFERROR(VLOOKUP('Requête 052'!$A721,'Requête 052'!$A$1:$F$2000,6,FALSE),"")</f>
        <v>0.182</v>
      </c>
      <c r="G722" s="15">
        <f>IFERROR(VLOOKUP(A722,'Fichier source CGECP'!$A$1:$F$1259,1,FALSE),"")</f>
        <v>6708</v>
      </c>
      <c r="H722" s="15" t="str">
        <f>IFERROR(VLOOKUP(A722,'Fichier source CGECP'!$A$1:$F$1259,2,FALSE),"")</f>
        <v>CGECP</v>
      </c>
      <c r="I722" s="38">
        <f>IFERROR(VLOOKUP(A722,'Fichier source CGECP'!$A$1:$F$1259,3,FALSE),"")</f>
        <v>43817</v>
      </c>
      <c r="J722" s="15">
        <f>IFERROR(VLOOKUP(A722,'Fichier source CGECP'!$A$1:$F$1259,4,FALSE),"")</f>
        <v>0</v>
      </c>
      <c r="K722" s="15" t="str">
        <f>IFERROR(VLOOKUP(A722,'Fichier source CGECP'!$A$1:$F$1259,5,FALSE),"")</f>
        <v>DECHETS INDUSTRIELS BANALS</v>
      </c>
      <c r="L722" s="33">
        <f>IFERROR(IF(COUNTIFS($A$3:$A721,$A722,$B$3:$B721,$B722,$C$3:$C721,$C722,$D$3:$D721,$D722,$E$3:$E721,$E722,$F$3:$F721,$F722)&gt;0,"",VLOOKUP(A722,'Fichier source CGECP'!$A$1:$F$1259,6,FALSE)),"")</f>
        <v>0.26</v>
      </c>
      <c r="M722" s="36">
        <f t="shared" si="55"/>
        <v>-7.8000000000000014E-2</v>
      </c>
      <c r="N722" s="35" t="str">
        <f t="shared" si="56"/>
        <v>Ok</v>
      </c>
      <c r="O722" s="35" t="str">
        <f t="shared" si="57"/>
        <v>Ok</v>
      </c>
      <c r="P722" s="35" t="str">
        <f t="shared" si="58"/>
        <v>Ecart</v>
      </c>
      <c r="Q722" s="35" t="str">
        <f t="shared" si="59"/>
        <v>Ecart</v>
      </c>
    </row>
    <row r="723" spans="1:17" ht="15.75" hidden="1" customHeight="1" x14ac:dyDescent="0.25">
      <c r="A723" s="12">
        <f>IFERROR(VLOOKUP('Requête 052'!$A722,'Requête 052'!$A$1:$F$2000,1,FALSE),"")</f>
        <v>6709</v>
      </c>
      <c r="B723" s="5" t="str">
        <f>IFERROR(VLOOKUP('Requête 052'!$A722,'Requête 052'!$A$1:$F$2000,2,FALSE),"")</f>
        <v>CGECP ST OUEN L AUMONE TDI</v>
      </c>
      <c r="C723" s="14">
        <f>IFERROR(VLOOKUP('Requête 052'!$A722,'Requête 052'!$A$1:$F$2000,3,FALSE),"")</f>
        <v>43817</v>
      </c>
      <c r="D723" s="5" t="str">
        <f>IFERROR(VLOOKUP('Requête 052'!$A722,'Requête 052'!$A$1:$F$2000,4,FALSE),"")</f>
        <v>ONDULES RECUPERES - 1.05.00</v>
      </c>
      <c r="E723" s="5" t="str">
        <f>IFERROR(VLOOKUP('Requête 052'!$A722,'Requête 052'!$A$1:$F$2000,5,FALSE),"")</f>
        <v>CARTONS</v>
      </c>
      <c r="F723" s="5">
        <f>IFERROR(VLOOKUP('Requête 052'!$A722,'Requête 052'!$A$1:$F$2000,6,FALSE),"")</f>
        <v>2.66</v>
      </c>
      <c r="G723" s="15">
        <f>IFERROR(VLOOKUP(A723,'Fichier source CGECP'!$A$1:$F$1259,1,FALSE),"")</f>
        <v>6709</v>
      </c>
      <c r="H723" s="15" t="str">
        <f>IFERROR(VLOOKUP(A723,'Fichier source CGECP'!$A$1:$F$1259,2,FALSE),"")</f>
        <v>CGECP</v>
      </c>
      <c r="I723" s="38">
        <f>IFERROR(VLOOKUP(A723,'Fichier source CGECP'!$A$1:$F$1259,3,FALSE),"")</f>
        <v>43817</v>
      </c>
      <c r="J723" s="15" t="str">
        <f>IFERROR(VLOOKUP(A723,'Fichier source CGECP'!$A$1:$F$1259,4,FALSE),"")</f>
        <v>CARTONS ET SACHES PLAST - 1.04.00</v>
      </c>
      <c r="K723" s="15" t="str">
        <f>IFERROR(VLOOKUP(A723,'Fichier source CGECP'!$A$1:$F$1259,5,FALSE),"")</f>
        <v>CARTONS ET SACHES PLAST - 1.04.00</v>
      </c>
      <c r="L723" s="33">
        <f>IFERROR(IF(COUNTIFS($A$3:$A722,$A723,$B$3:$B722,$B723,$C$3:$C722,$C723,$D$3:$D722,$D723,$E$3:$E722,$E723,$F$3:$F722,$F723)&gt;0,"",VLOOKUP(A723,'Fichier source CGECP'!$A$1:$F$1259,6,FALSE)),"")</f>
        <v>0.11</v>
      </c>
      <c r="M723" s="36">
        <f t="shared" si="55"/>
        <v>2.5500000000000003</v>
      </c>
      <c r="N723" s="35" t="str">
        <f t="shared" si="56"/>
        <v>Ok</v>
      </c>
      <c r="O723" s="35" t="str">
        <f t="shared" si="57"/>
        <v>Ecart</v>
      </c>
      <c r="P723" s="35" t="str">
        <f t="shared" si="58"/>
        <v>Ok</v>
      </c>
      <c r="Q723" s="35" t="str">
        <f t="shared" si="59"/>
        <v>Ecart</v>
      </c>
    </row>
    <row r="724" spans="1:17" ht="15.75" hidden="1" customHeight="1" x14ac:dyDescent="0.25">
      <c r="A724" s="12">
        <f>IFERROR(VLOOKUP('Requête 052'!$A723,'Requête 052'!$A$1:$F$2000,1,FALSE),"")</f>
        <v>6711</v>
      </c>
      <c r="B724" s="5" t="str">
        <f>IFERROR(VLOOKUP('Requête 052'!$A723,'Requête 052'!$A$1:$F$2000,2,FALSE),"")</f>
        <v>CGECP ST OUEN L AUMONE TDI</v>
      </c>
      <c r="C724" s="14">
        <f>IFERROR(VLOOKUP('Requête 052'!$A723,'Requête 052'!$A$1:$F$2000,3,FALSE),"")</f>
        <v>43817</v>
      </c>
      <c r="D724" s="5" t="str">
        <f>IFERROR(VLOOKUP('Requête 052'!$A723,'Requête 052'!$A$1:$F$2000,4,FALSE),"")</f>
        <v>ENCOMBRANTS</v>
      </c>
      <c r="E724" s="5" t="str">
        <f>IFERROR(VLOOKUP('Requête 052'!$A723,'Requête 052'!$A$1:$F$2000,5,FALSE),"")</f>
        <v>ENCOMBRANTS</v>
      </c>
      <c r="F724" s="5">
        <f>IFERROR(VLOOKUP('Requête 052'!$A723,'Requête 052'!$A$1:$F$2000,6,FALSE),"")</f>
        <v>3.802</v>
      </c>
      <c r="G724" s="15">
        <f>IFERROR(VLOOKUP(A724,'Fichier source CGECP'!$A$1:$F$1259,1,FALSE),"")</f>
        <v>6711</v>
      </c>
      <c r="H724" s="15" t="str">
        <f>IFERROR(VLOOKUP(A724,'Fichier source CGECP'!$A$1:$F$1259,2,FALSE),"")</f>
        <v>CGECP</v>
      </c>
      <c r="I724" s="46">
        <f>IFERROR(VLOOKUP(A724,'Fichier source CGECP'!$A$1:$F$1259,3,FALSE),"")</f>
        <v>43817</v>
      </c>
      <c r="J724" s="15">
        <f>IFERROR(VLOOKUP(A724,'Fichier source CGECP'!$A$1:$F$1259,4,FALSE),"")</f>
        <v>0</v>
      </c>
      <c r="K724" s="15" t="str">
        <f>IFERROR(VLOOKUP(A724,'Fichier source CGECP'!$A$1:$F$1259,5,FALSE),"")</f>
        <v>ENCOMBRANTS</v>
      </c>
      <c r="L724" s="33">
        <f>IFERROR(IF(COUNTIFS($A$3:$A723,$A724,$B$3:$B723,$B724,$C$3:$C723,$C724,$D$3:$D723,$D724,$E$3:$E723,$E724,$F$3:$F723,$F724)&gt;0,"",VLOOKUP(A724,'Fichier source CGECP'!$A$1:$F$1259,6,FALSE)),"")</f>
        <v>2.66</v>
      </c>
      <c r="M724" s="36">
        <f t="shared" si="55"/>
        <v>1.1419999999999999</v>
      </c>
      <c r="N724" s="35" t="str">
        <f t="shared" si="56"/>
        <v>Ok</v>
      </c>
      <c r="O724" s="35" t="str">
        <f t="shared" si="57"/>
        <v>Ok</v>
      </c>
      <c r="P724" s="35" t="str">
        <f t="shared" si="58"/>
        <v>Ok</v>
      </c>
      <c r="Q724" s="35" t="str">
        <f t="shared" si="59"/>
        <v>Ok</v>
      </c>
    </row>
    <row r="725" spans="1:17" ht="15.75" hidden="1" customHeight="1" x14ac:dyDescent="0.25">
      <c r="A725" s="12">
        <f>IFERROR(VLOOKUP('Requête 052'!$A724,'Requête 052'!$A$1:$F$2000,1,FALSE),"")</f>
        <v>6714</v>
      </c>
      <c r="B725" s="5" t="str">
        <f>IFERROR(VLOOKUP('Requête 052'!$A724,'Requête 052'!$A$1:$F$2000,2,FALSE),"")</f>
        <v>CGECP ST OUEN L AUMONE UVEND</v>
      </c>
      <c r="C725" s="14">
        <f>IFERROR(VLOOKUP('Requête 052'!$A724,'Requête 052'!$A$1:$F$2000,3,FALSE),"")</f>
        <v>43817</v>
      </c>
      <c r="D725" s="5" t="str">
        <f>IFERROR(VLOOKUP('Requête 052'!$A724,'Requête 052'!$A$1:$F$2000,4,FALSE),"")</f>
        <v>ORDURES MENAGERES</v>
      </c>
      <c r="E725" s="5" t="str">
        <f>IFERROR(VLOOKUP('Requête 052'!$A724,'Requête 052'!$A$1:$F$2000,5,FALSE),"")</f>
        <v>ORDURES MENAGERES</v>
      </c>
      <c r="F725" s="5">
        <f>IFERROR(VLOOKUP('Requête 052'!$A724,'Requête 052'!$A$1:$F$2000,6,FALSE),"")</f>
        <v>4.1399999999999997</v>
      </c>
      <c r="G725" s="15">
        <f>IFERROR(VLOOKUP(A725,'Fichier source CGECP'!$A$1:$F$1259,1,FALSE),"")</f>
        <v>6714</v>
      </c>
      <c r="H725" s="15" t="str">
        <f>IFERROR(VLOOKUP(A725,'Fichier source CGECP'!$A$1:$F$1259,2,FALSE),"")</f>
        <v>CGECP</v>
      </c>
      <c r="I725" s="46">
        <f>IFERROR(VLOOKUP(A725,'Fichier source CGECP'!$A$1:$F$1259,3,FALSE),"")</f>
        <v>43817</v>
      </c>
      <c r="J725" s="15">
        <f>IFERROR(VLOOKUP(A725,'Fichier source CGECP'!$A$1:$F$1259,4,FALSE),"")</f>
        <v>0</v>
      </c>
      <c r="K725" s="15" t="str">
        <f>IFERROR(VLOOKUP(A725,'Fichier source CGECP'!$A$1:$F$1259,5,FALSE),"")</f>
        <v>ORDURES MENAGERES</v>
      </c>
      <c r="L725" s="33">
        <f>IFERROR(IF(COUNTIFS($A$3:$A724,$A725,$B$3:$B724,$B725,$C$3:$C724,$C725,$D$3:$D724,$D725,$E$3:$E724,$E725,$F$3:$F724,$F725)&gt;0,"",VLOOKUP(A725,'Fichier source CGECP'!$A$1:$F$1259,6,FALSE)),"")</f>
        <v>3.16</v>
      </c>
      <c r="M725" s="36">
        <f t="shared" ref="M725:M788" si="60">IFERROR(F725-L725,"")</f>
        <v>0.97999999999999954</v>
      </c>
      <c r="N725" s="35" t="str">
        <f t="shared" si="56"/>
        <v>Ok</v>
      </c>
      <c r="O725" s="35" t="str">
        <f t="shared" si="57"/>
        <v>Ok</v>
      </c>
      <c r="P725" s="35" t="str">
        <f t="shared" si="58"/>
        <v>Ok</v>
      </c>
      <c r="Q725" s="35" t="str">
        <f t="shared" si="59"/>
        <v>Ok</v>
      </c>
    </row>
    <row r="726" spans="1:17" ht="15.75" hidden="1" customHeight="1" x14ac:dyDescent="0.25">
      <c r="A726" s="12">
        <f>IFERROR(VLOOKUP('Requête 052'!$A725,'Requête 052'!$A$1:$F$2000,1,FALSE),"")</f>
        <v>6716</v>
      </c>
      <c r="B726" s="5" t="str">
        <f>IFERROR(VLOOKUP('Requête 052'!$A725,'Requête 052'!$A$1:$F$2000,2,FALSE),"")</f>
        <v>CGECP ST OUEN L AUMONE TDI</v>
      </c>
      <c r="C726" s="14">
        <f>IFERROR(VLOOKUP('Requête 052'!$A725,'Requête 052'!$A$1:$F$2000,3,FALSE),"")</f>
        <v>43817</v>
      </c>
      <c r="D726" s="5" t="str">
        <f>IFERROR(VLOOKUP('Requête 052'!$A725,'Requête 052'!$A$1:$F$2000,4,FALSE),"")</f>
        <v>CARTONS ET SACHES PLAST - 1.04.00</v>
      </c>
      <c r="E726" s="5" t="str">
        <f>IFERROR(VLOOKUP('Requête 052'!$A725,'Requête 052'!$A$1:$F$2000,5,FALSE),"")</f>
        <v>REFUS DE TRI TPCPR</v>
      </c>
      <c r="F726" s="5">
        <f>IFERROR(VLOOKUP('Requête 052'!$A725,'Requête 052'!$A$1:$F$2000,6,FALSE),"")</f>
        <v>2.2679999999999998</v>
      </c>
      <c r="G726" s="15">
        <f>IFERROR(VLOOKUP(A726,'Fichier source CGECP'!$A$1:$F$1259,1,FALSE),"")</f>
        <v>6716</v>
      </c>
      <c r="H726" s="15" t="str">
        <f>IFERROR(VLOOKUP(A726,'Fichier source CGECP'!$A$1:$F$1259,2,FALSE),"")</f>
        <v>CGECP</v>
      </c>
      <c r="I726" s="38">
        <f>IFERROR(VLOOKUP(A726,'Fichier source CGECP'!$A$1:$F$1259,3,FALSE),"")</f>
        <v>43817</v>
      </c>
      <c r="J726" s="15" t="str">
        <f>IFERROR(VLOOKUP(A726,'Fichier source CGECP'!$A$1:$F$1259,4,FALSE),"")</f>
        <v>CARTONS ET SACHES PLAST - 1.04.00</v>
      </c>
      <c r="K726" s="15" t="str">
        <f>IFERROR(VLOOKUP(A726,'Fichier source CGECP'!$A$1:$F$1259,5,FALSE),"")</f>
        <v>CARTONS ET SACHES PLAST - 1.04.00</v>
      </c>
      <c r="L726" s="33">
        <f>IFERROR(IF(COUNTIFS($A$3:$A725,$A726,$B$3:$B725,$B726,$C$3:$C725,$C726,$D$3:$D725,$D726,$E$3:$E725,$E726,$F$3:$F725,$F726)&gt;0,"",VLOOKUP(A726,'Fichier source CGECP'!$A$1:$F$1259,6,FALSE)),"")</f>
        <v>2.61</v>
      </c>
      <c r="M726" s="36">
        <f t="shared" si="60"/>
        <v>-0.34200000000000008</v>
      </c>
      <c r="N726" s="35" t="str">
        <f t="shared" si="56"/>
        <v>Ok</v>
      </c>
      <c r="O726" s="35" t="str">
        <f t="shared" si="57"/>
        <v>Ecart</v>
      </c>
      <c r="P726" s="35" t="str">
        <f t="shared" si="58"/>
        <v>Ecart</v>
      </c>
      <c r="Q726" s="35" t="str">
        <f t="shared" si="59"/>
        <v>Ecart</v>
      </c>
    </row>
    <row r="727" spans="1:17" ht="15.75" hidden="1" customHeight="1" x14ac:dyDescent="0.25">
      <c r="A727" s="12">
        <f>IFERROR(VLOOKUP('Requête 052'!$A726,'Requête 052'!$A$1:$F$2000,1,FALSE),"")</f>
        <v>6716</v>
      </c>
      <c r="B727" s="5" t="str">
        <f>IFERROR(VLOOKUP('Requête 052'!$A726,'Requête 052'!$A$1:$F$2000,2,FALSE),"")</f>
        <v>CGECP ST OUEN L AUMONE TDI</v>
      </c>
      <c r="C727" s="14">
        <f>IFERROR(VLOOKUP('Requête 052'!$A726,'Requête 052'!$A$1:$F$2000,3,FALSE),"")</f>
        <v>43817</v>
      </c>
      <c r="D727" s="5" t="str">
        <f>IFERROR(VLOOKUP('Requête 052'!$A726,'Requête 052'!$A$1:$F$2000,4,FALSE),"")</f>
        <v>CARTONS ET SACHES PLAST - 1.04.00</v>
      </c>
      <c r="E727" s="5" t="str">
        <f>IFERROR(VLOOKUP('Requête 052'!$A726,'Requête 052'!$A$1:$F$2000,5,FALSE),"")</f>
        <v>REFUS DE TRI TPCPR</v>
      </c>
      <c r="F727" s="5">
        <f>IFERROR(VLOOKUP('Requête 052'!$A726,'Requête 052'!$A$1:$F$2000,6,FALSE),"")</f>
        <v>2.2679999999999998</v>
      </c>
      <c r="G727" s="15">
        <f>IFERROR(VLOOKUP(A727,'Fichier source CGECP'!$A$1:$F$1259,1,FALSE),"")</f>
        <v>6716</v>
      </c>
      <c r="H727" s="15" t="str">
        <f>IFERROR(VLOOKUP(A727,'Fichier source CGECP'!$A$1:$F$1259,2,FALSE),"")</f>
        <v>CGECP</v>
      </c>
      <c r="I727" s="38">
        <f>IFERROR(VLOOKUP(A727,'Fichier source CGECP'!$A$1:$F$1259,3,FALSE),"")</f>
        <v>43817</v>
      </c>
      <c r="J727" s="15" t="str">
        <f>IFERROR(VLOOKUP(A727,'Fichier source CGECP'!$A$1:$F$1259,4,FALSE),"")</f>
        <v>CARTONS ET SACHES PLAST - 1.04.00</v>
      </c>
      <c r="K727" s="15" t="str">
        <f>IFERROR(VLOOKUP(A727,'Fichier source CGECP'!$A$1:$F$1259,5,FALSE),"")</f>
        <v>CARTONS ET SACHES PLAST - 1.04.00</v>
      </c>
      <c r="L727" s="33" t="str">
        <f>IFERROR(IF(COUNTIFS($A$3:$A726,$A727,$B$3:$B726,$B727,$C$3:$C726,$C727,$D$3:$D726,$D727,$E$3:$E726,$E727,$F$3:$F726,$F727)&gt;0,"",VLOOKUP(A727,'Fichier source CGECP'!$A$1:$F$1259,6,FALSE)),"")</f>
        <v/>
      </c>
      <c r="M727" s="36" t="str">
        <f t="shared" si="60"/>
        <v/>
      </c>
      <c r="N727" s="35" t="str">
        <f t="shared" si="56"/>
        <v>Ok</v>
      </c>
      <c r="O727" s="35" t="str">
        <f t="shared" si="57"/>
        <v>Ecart</v>
      </c>
      <c r="P727" s="35" t="str">
        <f t="shared" si="58"/>
        <v>Ok</v>
      </c>
      <c r="Q727" s="35" t="str">
        <f t="shared" si="59"/>
        <v>Ecart</v>
      </c>
    </row>
    <row r="728" spans="1:17" ht="15.75" hidden="1" customHeight="1" x14ac:dyDescent="0.25">
      <c r="A728" s="12">
        <f>IFERROR(VLOOKUP('Requête 052'!$A727,'Requête 052'!$A$1:$F$2000,1,FALSE),"")</f>
        <v>6716</v>
      </c>
      <c r="B728" s="5" t="str">
        <f>IFERROR(VLOOKUP('Requête 052'!$A727,'Requête 052'!$A$1:$F$2000,2,FALSE),"")</f>
        <v>CGECP ST OUEN L AUMONE TDI</v>
      </c>
      <c r="C728" s="14">
        <f>IFERROR(VLOOKUP('Requête 052'!$A727,'Requête 052'!$A$1:$F$2000,3,FALSE),"")</f>
        <v>43817</v>
      </c>
      <c r="D728" s="5" t="str">
        <f>IFERROR(VLOOKUP('Requête 052'!$A727,'Requête 052'!$A$1:$F$2000,4,FALSE),"")</f>
        <v>CARTONS ET SACHES PLAST - 1.04.00</v>
      </c>
      <c r="E728" s="5" t="str">
        <f>IFERROR(VLOOKUP('Requête 052'!$A727,'Requête 052'!$A$1:$F$2000,5,FALSE),"")</f>
        <v>REFUS DE TRI TPCPR</v>
      </c>
      <c r="F728" s="5">
        <f>IFERROR(VLOOKUP('Requête 052'!$A727,'Requête 052'!$A$1:$F$2000,6,FALSE),"")</f>
        <v>2.2679999999999998</v>
      </c>
      <c r="G728" s="15">
        <f>IFERROR(VLOOKUP(A728,'Fichier source CGECP'!$A$1:$F$1259,1,FALSE),"")</f>
        <v>6716</v>
      </c>
      <c r="H728" s="15" t="str">
        <f>IFERROR(VLOOKUP(A728,'Fichier source CGECP'!$A$1:$F$1259,2,FALSE),"")</f>
        <v>CGECP</v>
      </c>
      <c r="I728" s="38">
        <f>IFERROR(VLOOKUP(A728,'Fichier source CGECP'!$A$1:$F$1259,3,FALSE),"")</f>
        <v>43817</v>
      </c>
      <c r="J728" s="15" t="str">
        <f>IFERROR(VLOOKUP(A728,'Fichier source CGECP'!$A$1:$F$1259,4,FALSE),"")</f>
        <v>CARTONS ET SACHES PLAST - 1.04.00</v>
      </c>
      <c r="K728" s="15" t="str">
        <f>IFERROR(VLOOKUP(A728,'Fichier source CGECP'!$A$1:$F$1259,5,FALSE),"")</f>
        <v>CARTONS ET SACHES PLAST - 1.04.00</v>
      </c>
      <c r="L728" s="33" t="str">
        <f>IFERROR(IF(COUNTIFS($A$3:$A727,$A728,$B$3:$B727,$B728,$C$3:$C727,$C728,$D$3:$D727,$D728,$E$3:$E727,$E728,$F$3:$F727,$F728)&gt;0,"",VLOOKUP(A728,'Fichier source CGECP'!$A$1:$F$1259,6,FALSE)),"")</f>
        <v/>
      </c>
      <c r="M728" s="36" t="str">
        <f t="shared" si="60"/>
        <v/>
      </c>
      <c r="N728" s="35" t="str">
        <f t="shared" si="56"/>
        <v>Ok</v>
      </c>
      <c r="O728" s="35" t="str">
        <f t="shared" si="57"/>
        <v>Ecart</v>
      </c>
      <c r="P728" s="35" t="str">
        <f t="shared" si="58"/>
        <v>Ok</v>
      </c>
      <c r="Q728" s="35" t="str">
        <f t="shared" si="59"/>
        <v>Ecart</v>
      </c>
    </row>
    <row r="729" spans="1:17" ht="15.75" hidden="1" customHeight="1" x14ac:dyDescent="0.25">
      <c r="A729" s="12">
        <f>IFERROR(VLOOKUP('Requête 052'!$A728,'Requête 052'!$A$1:$F$2000,1,FALSE),"")</f>
        <v>6721</v>
      </c>
      <c r="B729" s="5" t="str">
        <f>IFERROR(VLOOKUP('Requête 052'!$A728,'Requête 052'!$A$1:$F$2000,2,FALSE),"")</f>
        <v>CGECP ST OUEN L AUMONE TDI</v>
      </c>
      <c r="C729" s="14">
        <f>IFERROR(VLOOKUP('Requête 052'!$A728,'Requête 052'!$A$1:$F$2000,3,FALSE),"")</f>
        <v>43817</v>
      </c>
      <c r="D729" s="5" t="str">
        <f>IFERROR(VLOOKUP('Requête 052'!$A728,'Requête 052'!$A$1:$F$2000,4,FALSE),"")</f>
        <v>DECHETS INDUSTRIELS A TRIER</v>
      </c>
      <c r="E729" s="5" t="str">
        <f>IFERROR(VLOOKUP('Requête 052'!$A728,'Requête 052'!$A$1:$F$2000,5,FALSE),"")</f>
        <v>DECHETS INDUSTRIELS BANALS</v>
      </c>
      <c r="F729" s="5">
        <f>IFERROR(VLOOKUP('Requête 052'!$A728,'Requête 052'!$A$1:$F$2000,6,FALSE),"")</f>
        <v>4.42</v>
      </c>
      <c r="G729" s="15">
        <f>IFERROR(VLOOKUP(A729,'Fichier source CGECP'!$A$1:$F$1259,1,FALSE),"")</f>
        <v>6721</v>
      </c>
      <c r="H729" s="15" t="str">
        <f>IFERROR(VLOOKUP(A729,'Fichier source CGECP'!$A$1:$F$1259,2,FALSE),"")</f>
        <v>CGECP</v>
      </c>
      <c r="I729" s="38">
        <f>IFERROR(VLOOKUP(A729,'Fichier source CGECP'!$A$1:$F$1259,3,FALSE),"")</f>
        <v>43817</v>
      </c>
      <c r="J729" s="15" t="str">
        <f>IFERROR(VLOOKUP(A729,'Fichier source CGECP'!$A$1:$F$1259,4,FALSE),"")</f>
        <v>MATIERE VALO EN MELANGE</v>
      </c>
      <c r="K729" s="15" t="str">
        <f>IFERROR(VLOOKUP(A729,'Fichier source CGECP'!$A$1:$F$1259,5,FALSE),"")</f>
        <v>MATIERE VALO EN MELANGE</v>
      </c>
      <c r="L729" s="33">
        <f>IFERROR(IF(COUNTIFS($A$3:$A728,$A729,$B$3:$B728,$B729,$C$3:$C728,$C729,$D$3:$D728,$D729,$E$3:$E728,$E729,$F$3:$F728,$F729)&gt;0,"",VLOOKUP(A729,'Fichier source CGECP'!$A$1:$F$1259,6,FALSE)),"")</f>
        <v>2.2400000000000002</v>
      </c>
      <c r="M729" s="36">
        <f t="shared" si="60"/>
        <v>2.1799999999999997</v>
      </c>
      <c r="N729" s="35" t="str">
        <f t="shared" si="56"/>
        <v>Ok</v>
      </c>
      <c r="O729" s="35" t="str">
        <f t="shared" si="57"/>
        <v>Ecart</v>
      </c>
      <c r="P729" s="35" t="str">
        <f t="shared" si="58"/>
        <v>Ok</v>
      </c>
      <c r="Q729" s="35" t="str">
        <f t="shared" si="59"/>
        <v>Ecart</v>
      </c>
    </row>
    <row r="730" spans="1:17" ht="15.75" hidden="1" customHeight="1" x14ac:dyDescent="0.25">
      <c r="A730" s="12">
        <f>IFERROR(VLOOKUP('Requête 052'!$A729,'Requête 052'!$A$1:$F$2000,1,FALSE),"")</f>
        <v>6725</v>
      </c>
      <c r="B730" s="5" t="str">
        <f>IFERROR(VLOOKUP('Requête 052'!$A729,'Requête 052'!$A$1:$F$2000,2,FALSE),"")</f>
        <v>CGECP ST OUEN L AUMONE TDI</v>
      </c>
      <c r="C730" s="14">
        <f>IFERROR(VLOOKUP('Requête 052'!$A729,'Requête 052'!$A$1:$F$2000,3,FALSE),"")</f>
        <v>43817</v>
      </c>
      <c r="D730" s="5" t="str">
        <f>IFERROR(VLOOKUP('Requête 052'!$A729,'Requête 052'!$A$1:$F$2000,4,FALSE),"")</f>
        <v>BOIS B BRUT</v>
      </c>
      <c r="E730" s="5" t="str">
        <f>IFERROR(VLOOKUP('Requête 052'!$A729,'Requête 052'!$A$1:$F$2000,5,FALSE),"")</f>
        <v>BOIS B BRUT</v>
      </c>
      <c r="F730" s="5">
        <f>IFERROR(VLOOKUP('Requête 052'!$A729,'Requête 052'!$A$1:$F$2000,6,FALSE),"")</f>
        <v>2.2599999999999998</v>
      </c>
      <c r="G730" s="15">
        <f>IFERROR(VLOOKUP(A730,'Fichier source CGECP'!$A$1:$F$1259,1,FALSE),"")</f>
        <v>6725</v>
      </c>
      <c r="H730" s="15" t="str">
        <f>IFERROR(VLOOKUP(A730,'Fichier source CGECP'!$A$1:$F$1259,2,FALSE),"")</f>
        <v>CGECP</v>
      </c>
      <c r="I730" s="38">
        <f>IFERROR(VLOOKUP(A730,'Fichier source CGECP'!$A$1:$F$1259,3,FALSE),"")</f>
        <v>43817</v>
      </c>
      <c r="J730" s="15" t="str">
        <f>IFERROR(VLOOKUP(A730,'Fichier source CGECP'!$A$1:$F$1259,4,FALSE),"")</f>
        <v>BOIS D'EMBALLAGES BRUTS</v>
      </c>
      <c r="K730" s="15" t="str">
        <f>IFERROR(VLOOKUP(A730,'Fichier source CGECP'!$A$1:$F$1259,5,FALSE),"")</f>
        <v>BOIS D'EMBALLAGES BRUTS</v>
      </c>
      <c r="L730" s="33">
        <f>IFERROR(IF(COUNTIFS($A$3:$A729,$A730,$B$3:$B729,$B730,$C$3:$C729,$C730,$D$3:$D729,$D730,$E$3:$E729,$E730,$F$3:$F729,$F730)&gt;0,"",VLOOKUP(A730,'Fichier source CGECP'!$A$1:$F$1259,6,FALSE)),"")</f>
        <v>2.64</v>
      </c>
      <c r="M730" s="36">
        <f t="shared" si="60"/>
        <v>-0.38000000000000034</v>
      </c>
      <c r="N730" s="35" t="str">
        <f t="shared" si="56"/>
        <v>Ok</v>
      </c>
      <c r="O730" s="35" t="str">
        <f t="shared" si="57"/>
        <v>Ecart</v>
      </c>
      <c r="P730" s="35" t="str">
        <f t="shared" si="58"/>
        <v>Ecart</v>
      </c>
      <c r="Q730" s="35" t="str">
        <f t="shared" si="59"/>
        <v>Ecart</v>
      </c>
    </row>
    <row r="731" spans="1:17" ht="15.75" hidden="1" customHeight="1" x14ac:dyDescent="0.25">
      <c r="A731" s="12">
        <f>IFERROR(VLOOKUP('Requête 052'!$A730,'Requête 052'!$A$1:$F$2000,1,FALSE),"")</f>
        <v>6731</v>
      </c>
      <c r="B731" s="5" t="str">
        <f>IFERROR(VLOOKUP('Requête 052'!$A730,'Requête 052'!$A$1:$F$2000,2,FALSE),"")</f>
        <v>CGECP ST OUEN L AUMONE UVEND</v>
      </c>
      <c r="C731" s="14">
        <f>IFERROR(VLOOKUP('Requête 052'!$A730,'Requête 052'!$A$1:$F$2000,3,FALSE),"")</f>
        <v>43817</v>
      </c>
      <c r="D731" s="5" t="str">
        <f>IFERROR(VLOOKUP('Requête 052'!$A730,'Requête 052'!$A$1:$F$2000,4,FALSE),"")</f>
        <v>ORDURES MENAGERES</v>
      </c>
      <c r="E731" s="5" t="str">
        <f>IFERROR(VLOOKUP('Requête 052'!$A730,'Requête 052'!$A$1:$F$2000,5,FALSE),"")</f>
        <v>ORDURES MENAGERES</v>
      </c>
      <c r="F731" s="5">
        <f>IFERROR(VLOOKUP('Requête 052'!$A730,'Requête 052'!$A$1:$F$2000,6,FALSE),"")</f>
        <v>9.76</v>
      </c>
      <c r="G731" s="15">
        <f>IFERROR(VLOOKUP(A731,'Fichier source CGECP'!$A$1:$F$1259,1,FALSE),"")</f>
        <v>6731</v>
      </c>
      <c r="H731" s="15" t="str">
        <f>IFERROR(VLOOKUP(A731,'Fichier source CGECP'!$A$1:$F$1259,2,FALSE),"")</f>
        <v>CGECP</v>
      </c>
      <c r="I731" s="46">
        <f>IFERROR(VLOOKUP(A731,'Fichier source CGECP'!$A$1:$F$1259,3,FALSE),"")</f>
        <v>43817</v>
      </c>
      <c r="J731" s="15">
        <f>IFERROR(VLOOKUP(A731,'Fichier source CGECP'!$A$1:$F$1259,4,FALSE),"")</f>
        <v>0</v>
      </c>
      <c r="K731" s="15" t="str">
        <f>IFERROR(VLOOKUP(A731,'Fichier source CGECP'!$A$1:$F$1259,5,FALSE),"")</f>
        <v>ORDURES MENAGERES</v>
      </c>
      <c r="L731" s="33">
        <f>IFERROR(IF(COUNTIFS($A$3:$A730,$A731,$B$3:$B730,$B731,$C$3:$C730,$C731,$D$3:$D730,$D731,$E$3:$E730,$E731,$F$3:$F730,$F731)&gt;0,"",VLOOKUP(A731,'Fichier source CGECP'!$A$1:$F$1259,6,FALSE)),"")</f>
        <v>6.92</v>
      </c>
      <c r="M731" s="36">
        <f t="shared" si="60"/>
        <v>2.84</v>
      </c>
      <c r="N731" s="35" t="str">
        <f t="shared" si="56"/>
        <v>Ok</v>
      </c>
      <c r="O731" s="35" t="str">
        <f t="shared" si="57"/>
        <v>Ok</v>
      </c>
      <c r="P731" s="35" t="str">
        <f t="shared" si="58"/>
        <v>Ok</v>
      </c>
      <c r="Q731" s="35" t="str">
        <f t="shared" si="59"/>
        <v>Ok</v>
      </c>
    </row>
    <row r="732" spans="1:17" ht="15.75" hidden="1" customHeight="1" x14ac:dyDescent="0.25">
      <c r="A732" s="12">
        <f>IFERROR(VLOOKUP('Requête 052'!$A731,'Requête 052'!$A$1:$F$2000,1,FALSE),"")</f>
        <v>6733</v>
      </c>
      <c r="B732" s="5" t="str">
        <f>IFERROR(VLOOKUP('Requête 052'!$A731,'Requête 052'!$A$1:$F$2000,2,FALSE),"")</f>
        <v>CGECP ST OUEN L AUMONE TDI</v>
      </c>
      <c r="C732" s="14">
        <f>IFERROR(VLOOKUP('Requête 052'!$A731,'Requête 052'!$A$1:$F$2000,3,FALSE),"")</f>
        <v>43817</v>
      </c>
      <c r="D732" s="5" t="str">
        <f>IFERROR(VLOOKUP('Requête 052'!$A731,'Requête 052'!$A$1:$F$2000,4,FALSE),"")</f>
        <v>CARTONS ET SACHES PLAST - 1.04.00</v>
      </c>
      <c r="E732" s="5" t="str">
        <f>IFERROR(VLOOKUP('Requête 052'!$A731,'Requête 052'!$A$1:$F$2000,5,FALSE),"")</f>
        <v>PE GRANDE SURFACE-PEGS</v>
      </c>
      <c r="F732" s="5">
        <f>IFERROR(VLOOKUP('Requête 052'!$A731,'Requête 052'!$A$1:$F$2000,6,FALSE),"")</f>
        <v>0.624</v>
      </c>
      <c r="G732" s="15">
        <f>IFERROR(VLOOKUP(A732,'Fichier source CGECP'!$A$1:$F$1259,1,FALSE),"")</f>
        <v>6733</v>
      </c>
      <c r="H732" s="15" t="str">
        <f>IFERROR(VLOOKUP(A732,'Fichier source CGECP'!$A$1:$F$1259,2,FALSE),"")</f>
        <v>CGECP</v>
      </c>
      <c r="I732" s="38">
        <f>IFERROR(VLOOKUP(A732,'Fichier source CGECP'!$A$1:$F$1259,3,FALSE),"")</f>
        <v>43817</v>
      </c>
      <c r="J732" s="15" t="str">
        <f>IFERROR(VLOOKUP(A732,'Fichier source CGECP'!$A$1:$F$1259,4,FALSE),"")</f>
        <v>CARTONS ET SACHES PLAST - 1.04.00</v>
      </c>
      <c r="K732" s="15" t="str">
        <f>IFERROR(VLOOKUP(A732,'Fichier source CGECP'!$A$1:$F$1259,5,FALSE),"")</f>
        <v>CARTONS ET SACHES PLAST - 1.04.00</v>
      </c>
      <c r="L732" s="33">
        <f>IFERROR(IF(COUNTIFS($A$3:$A731,$A732,$B$3:$B731,$B732,$C$3:$C731,$C732,$D$3:$D731,$D732,$E$3:$E731,$E732,$F$3:$F731,$F732)&gt;0,"",VLOOKUP(A732,'Fichier source CGECP'!$A$1:$F$1259,6,FALSE)),"")</f>
        <v>0.60299999999999998</v>
      </c>
      <c r="M732" s="36">
        <f t="shared" si="60"/>
        <v>2.1000000000000019E-2</v>
      </c>
      <c r="N732" s="35" t="str">
        <f t="shared" si="56"/>
        <v>Ok</v>
      </c>
      <c r="O732" s="35" t="str">
        <f t="shared" si="57"/>
        <v>Ecart</v>
      </c>
      <c r="P732" s="35" t="str">
        <f t="shared" si="58"/>
        <v>Ok</v>
      </c>
      <c r="Q732" s="35" t="str">
        <f t="shared" si="59"/>
        <v>Ecart</v>
      </c>
    </row>
    <row r="733" spans="1:17" ht="15.75" hidden="1" customHeight="1" x14ac:dyDescent="0.25">
      <c r="A733" s="12">
        <f>IFERROR(VLOOKUP('Requête 052'!$A732,'Requête 052'!$A$1:$F$2000,1,FALSE),"")</f>
        <v>6733</v>
      </c>
      <c r="B733" s="5" t="str">
        <f>IFERROR(VLOOKUP('Requête 052'!$A732,'Requête 052'!$A$1:$F$2000,2,FALSE),"")</f>
        <v>CGECP ST OUEN L AUMONE TDI</v>
      </c>
      <c r="C733" s="14">
        <f>IFERROR(VLOOKUP('Requête 052'!$A732,'Requête 052'!$A$1:$F$2000,3,FALSE),"")</f>
        <v>43817</v>
      </c>
      <c r="D733" s="5" t="str">
        <f>IFERROR(VLOOKUP('Requête 052'!$A732,'Requête 052'!$A$1:$F$2000,4,FALSE),"")</f>
        <v>CARTONS ET SACHES PLAST - 1.04.00</v>
      </c>
      <c r="E733" s="5" t="str">
        <f>IFERROR(VLOOKUP('Requête 052'!$A732,'Requête 052'!$A$1:$F$2000,5,FALSE),"")</f>
        <v>PE GRANDE SURFACE-PEGS</v>
      </c>
      <c r="F733" s="5">
        <f>IFERROR(VLOOKUP('Requête 052'!$A732,'Requête 052'!$A$1:$F$2000,6,FALSE),"")</f>
        <v>0.624</v>
      </c>
      <c r="G733" s="15">
        <f>IFERROR(VLOOKUP(A733,'Fichier source CGECP'!$A$1:$F$1259,1,FALSE),"")</f>
        <v>6733</v>
      </c>
      <c r="H733" s="15" t="str">
        <f>IFERROR(VLOOKUP(A733,'Fichier source CGECP'!$A$1:$F$1259,2,FALSE),"")</f>
        <v>CGECP</v>
      </c>
      <c r="I733" s="38">
        <f>IFERROR(VLOOKUP(A733,'Fichier source CGECP'!$A$1:$F$1259,3,FALSE),"")</f>
        <v>43817</v>
      </c>
      <c r="J733" s="15" t="str">
        <f>IFERROR(VLOOKUP(A733,'Fichier source CGECP'!$A$1:$F$1259,4,FALSE),"")</f>
        <v>CARTONS ET SACHES PLAST - 1.04.00</v>
      </c>
      <c r="K733" s="15" t="str">
        <f>IFERROR(VLOOKUP(A733,'Fichier source CGECP'!$A$1:$F$1259,5,FALSE),"")</f>
        <v>CARTONS ET SACHES PLAST - 1.04.00</v>
      </c>
      <c r="L733" s="33" t="str">
        <f>IFERROR(IF(COUNTIFS($A$3:$A732,$A733,$B$3:$B732,$B733,$C$3:$C732,$C733,$D$3:$D732,$D733,$E$3:$E732,$E733,$F$3:$F732,$F733)&gt;0,"",VLOOKUP(A733,'Fichier source CGECP'!$A$1:$F$1259,6,FALSE)),"")</f>
        <v/>
      </c>
      <c r="M733" s="36" t="str">
        <f t="shared" si="60"/>
        <v/>
      </c>
      <c r="N733" s="35" t="str">
        <f t="shared" si="56"/>
        <v>Ok</v>
      </c>
      <c r="O733" s="35" t="str">
        <f t="shared" si="57"/>
        <v>Ecart</v>
      </c>
      <c r="P733" s="35" t="str">
        <f t="shared" si="58"/>
        <v>Ok</v>
      </c>
      <c r="Q733" s="35" t="str">
        <f t="shared" si="59"/>
        <v>Ecart</v>
      </c>
    </row>
    <row r="734" spans="1:17" ht="15.75" hidden="1" customHeight="1" x14ac:dyDescent="0.25">
      <c r="A734" s="12">
        <f>IFERROR(VLOOKUP('Requête 052'!$A733,'Requête 052'!$A$1:$F$2000,1,FALSE),"")</f>
        <v>6737</v>
      </c>
      <c r="B734" s="5" t="str">
        <f>IFERROR(VLOOKUP('Requête 052'!$A733,'Requête 052'!$A$1:$F$2000,2,FALSE),"")</f>
        <v>CGECP ST OUEN L AUMONE TDI</v>
      </c>
      <c r="C734" s="14">
        <f>IFERROR(VLOOKUP('Requête 052'!$A733,'Requête 052'!$A$1:$F$2000,3,FALSE),"")</f>
        <v>43817</v>
      </c>
      <c r="D734" s="5" t="str">
        <f>IFERROR(VLOOKUP('Requête 052'!$A733,'Requête 052'!$A$1:$F$2000,4,FALSE),"")</f>
        <v>ENCOMBRANTS</v>
      </c>
      <c r="E734" s="5" t="str">
        <f>IFERROR(VLOOKUP('Requête 052'!$A733,'Requête 052'!$A$1:$F$2000,5,FALSE),"")</f>
        <v>ENCOMBRANTS</v>
      </c>
      <c r="F734" s="5">
        <f>IFERROR(VLOOKUP('Requête 052'!$A733,'Requête 052'!$A$1:$F$2000,6,FALSE),"")</f>
        <v>2.12</v>
      </c>
      <c r="G734" s="15">
        <f>IFERROR(VLOOKUP(A734,'Fichier source CGECP'!$A$1:$F$1259,1,FALSE),"")</f>
        <v>6737</v>
      </c>
      <c r="H734" s="15" t="str">
        <f>IFERROR(VLOOKUP(A734,'Fichier source CGECP'!$A$1:$F$1259,2,FALSE),"")</f>
        <v>CGECP</v>
      </c>
      <c r="I734" s="38">
        <f>IFERROR(VLOOKUP(A734,'Fichier source CGECP'!$A$1:$F$1259,3,FALSE),"")</f>
        <v>43817</v>
      </c>
      <c r="J734" s="15">
        <f>IFERROR(VLOOKUP(A734,'Fichier source CGECP'!$A$1:$F$1259,4,FALSE),"")</f>
        <v>0</v>
      </c>
      <c r="K734" s="15" t="str">
        <f>IFERROR(VLOOKUP(A734,'Fichier source CGECP'!$A$1:$F$1259,5,FALSE),"")</f>
        <v>ENCOMBRANTS</v>
      </c>
      <c r="L734" s="33">
        <f>IFERROR(IF(COUNTIFS($A$3:$A733,$A734,$B$3:$B733,$B734,$C$3:$C733,$C734,$D$3:$D733,$D734,$E$3:$E733,$E734,$F$3:$F733,$F734)&gt;0,"",VLOOKUP(A734,'Fichier source CGECP'!$A$1:$F$1259,6,FALSE)),"")</f>
        <v>2.86</v>
      </c>
      <c r="M734" s="36">
        <f t="shared" si="60"/>
        <v>-0.73999999999999977</v>
      </c>
      <c r="N734" s="35" t="str">
        <f t="shared" si="56"/>
        <v>Ok</v>
      </c>
      <c r="O734" s="35" t="str">
        <f t="shared" si="57"/>
        <v>Ok</v>
      </c>
      <c r="P734" s="35" t="str">
        <f t="shared" si="58"/>
        <v>Ecart</v>
      </c>
      <c r="Q734" s="35" t="str">
        <f t="shared" si="59"/>
        <v>Ecart</v>
      </c>
    </row>
    <row r="735" spans="1:17" ht="15.75" hidden="1" customHeight="1" x14ac:dyDescent="0.25">
      <c r="A735" s="12">
        <f>IFERROR(VLOOKUP('Requête 052'!$A734,'Requête 052'!$A$1:$F$2000,1,FALSE),"")</f>
        <v>6743</v>
      </c>
      <c r="B735" s="5" t="str">
        <f>IFERROR(VLOOKUP('Requête 052'!$A734,'Requête 052'!$A$1:$F$2000,2,FALSE),"")</f>
        <v>CGECP ST OUEN L AUMONE TDI</v>
      </c>
      <c r="C735" s="14">
        <f>IFERROR(VLOOKUP('Requête 052'!$A734,'Requête 052'!$A$1:$F$2000,3,FALSE),"")</f>
        <v>43817</v>
      </c>
      <c r="D735" s="5" t="str">
        <f>IFERROR(VLOOKUP('Requête 052'!$A734,'Requête 052'!$A$1:$F$2000,4,FALSE),"")</f>
        <v>BOIS D'EMBALLAGE</v>
      </c>
      <c r="E735" s="5" t="str">
        <f>IFERROR(VLOOKUP('Requête 052'!$A734,'Requête 052'!$A$1:$F$2000,5,FALSE),"")</f>
        <v>BOIS D'EMBALLAGE</v>
      </c>
      <c r="F735" s="5">
        <f>IFERROR(VLOOKUP('Requête 052'!$A734,'Requête 052'!$A$1:$F$2000,6,FALSE),"")</f>
        <v>1.1399999999999999</v>
      </c>
      <c r="G735" s="15">
        <f>IFERROR(VLOOKUP(A735,'Fichier source CGECP'!$A$1:$F$1259,1,FALSE),"")</f>
        <v>6743</v>
      </c>
      <c r="H735" s="15" t="str">
        <f>IFERROR(VLOOKUP(A735,'Fichier source CGECP'!$A$1:$F$1259,2,FALSE),"")</f>
        <v>CGECP</v>
      </c>
      <c r="I735" s="38">
        <f>IFERROR(VLOOKUP(A735,'Fichier source CGECP'!$A$1:$F$1259,3,FALSE),"")</f>
        <v>43817</v>
      </c>
      <c r="J735" s="15" t="str">
        <f>IFERROR(VLOOKUP(A735,'Fichier source CGECP'!$A$1:$F$1259,4,FALSE),"")</f>
        <v>CARTONS ET SACHES PLAST - 1.04.00</v>
      </c>
      <c r="K735" s="15" t="str">
        <f>IFERROR(VLOOKUP(A735,'Fichier source CGECP'!$A$1:$F$1259,5,FALSE),"")</f>
        <v>CARTONS ET SACHES PLAST - 1.04.00</v>
      </c>
      <c r="L735" s="33">
        <f>IFERROR(IF(COUNTIFS($A$3:$A734,$A735,$B$3:$B734,$B735,$C$3:$C734,$C735,$D$3:$D734,$D735,$E$3:$E734,$E735,$F$3:$F734,$F735)&gt;0,"",VLOOKUP(A735,'Fichier source CGECP'!$A$1:$F$1259,6,FALSE)),"")</f>
        <v>8.8999999999999996E-2</v>
      </c>
      <c r="M735" s="36">
        <f t="shared" si="60"/>
        <v>1.0509999999999999</v>
      </c>
      <c r="N735" s="35" t="str">
        <f t="shared" si="56"/>
        <v>Ok</v>
      </c>
      <c r="O735" s="35" t="str">
        <f t="shared" si="57"/>
        <v>Ecart</v>
      </c>
      <c r="P735" s="35" t="str">
        <f t="shared" si="58"/>
        <v>Ok</v>
      </c>
      <c r="Q735" s="35" t="str">
        <f t="shared" si="59"/>
        <v>Ecart</v>
      </c>
    </row>
    <row r="736" spans="1:17" ht="15.75" hidden="1" customHeight="1" x14ac:dyDescent="0.25">
      <c r="A736" s="12">
        <f>IFERROR(VLOOKUP('Requête 052'!$A735,'Requête 052'!$A$1:$F$2000,1,FALSE),"")</f>
        <v>6744</v>
      </c>
      <c r="B736" s="5" t="str">
        <f>IFERROR(VLOOKUP('Requête 052'!$A735,'Requête 052'!$A$1:$F$2000,2,FALSE),"")</f>
        <v>CGECP ST OUEN L AUMONE TDI</v>
      </c>
      <c r="C736" s="14">
        <f>IFERROR(VLOOKUP('Requête 052'!$A735,'Requête 052'!$A$1:$F$2000,3,FALSE),"")</f>
        <v>43817</v>
      </c>
      <c r="D736" s="5" t="str">
        <f>IFERROR(VLOOKUP('Requête 052'!$A735,'Requête 052'!$A$1:$F$2000,4,FALSE),"")</f>
        <v>CARTONS ET SACHES PLAST - 1.04.00</v>
      </c>
      <c r="E736" s="5" t="str">
        <f>IFERROR(VLOOKUP('Requête 052'!$A735,'Requête 052'!$A$1:$F$2000,5,FALSE),"")</f>
        <v>PE GRANDE SURFACE-PEGS</v>
      </c>
      <c r="F736" s="5">
        <f>IFERROR(VLOOKUP('Requête 052'!$A735,'Requête 052'!$A$1:$F$2000,6,FALSE),"")</f>
        <v>3.536</v>
      </c>
      <c r="G736" s="15">
        <f>IFERROR(VLOOKUP(A736,'Fichier source CGECP'!$A$1:$F$1259,1,FALSE),"")</f>
        <v>6744</v>
      </c>
      <c r="H736" s="15" t="str">
        <f>IFERROR(VLOOKUP(A736,'Fichier source CGECP'!$A$1:$F$1259,2,FALSE),"")</f>
        <v>CGECP</v>
      </c>
      <c r="I736" s="38">
        <f>IFERROR(VLOOKUP(A736,'Fichier source CGECP'!$A$1:$F$1259,3,FALSE),"")</f>
        <v>43817</v>
      </c>
      <c r="J736" s="15" t="str">
        <f>IFERROR(VLOOKUP(A736,'Fichier source CGECP'!$A$1:$F$1259,4,FALSE),"")</f>
        <v>CARTONS ET SACHES PLAST - 1.04.00</v>
      </c>
      <c r="K736" s="15" t="str">
        <f>IFERROR(VLOOKUP(A736,'Fichier source CGECP'!$A$1:$F$1259,5,FALSE),"")</f>
        <v>CARTONS ET SACHES PLAST - 1.04.00</v>
      </c>
      <c r="L736" s="33">
        <f>IFERROR(IF(COUNTIFS($A$3:$A735,$A736,$B$3:$B735,$B736,$C$3:$C735,$C736,$D$3:$D735,$D736,$E$3:$E735,$E736,$F$3:$F735,$F736)&gt;0,"",VLOOKUP(A736,'Fichier source CGECP'!$A$1:$F$1259,6,FALSE)),"")</f>
        <v>7.9000000000000001E-2</v>
      </c>
      <c r="M736" s="36">
        <f t="shared" si="60"/>
        <v>3.4569999999999999</v>
      </c>
      <c r="N736" s="35" t="str">
        <f t="shared" si="56"/>
        <v>Ok</v>
      </c>
      <c r="O736" s="35" t="str">
        <f t="shared" si="57"/>
        <v>Ecart</v>
      </c>
      <c r="P736" s="35" t="str">
        <f t="shared" si="58"/>
        <v>Ok</v>
      </c>
      <c r="Q736" s="35" t="str">
        <f t="shared" si="59"/>
        <v>Ecart</v>
      </c>
    </row>
    <row r="737" spans="1:17" ht="15.75" hidden="1" customHeight="1" x14ac:dyDescent="0.25">
      <c r="A737" s="12">
        <f>IFERROR(VLOOKUP('Requête 052'!$A736,'Requête 052'!$A$1:$F$2000,1,FALSE),"")</f>
        <v>6744</v>
      </c>
      <c r="B737" s="5" t="str">
        <f>IFERROR(VLOOKUP('Requête 052'!$A736,'Requête 052'!$A$1:$F$2000,2,FALSE),"")</f>
        <v>CGECP ST OUEN L AUMONE TDI</v>
      </c>
      <c r="C737" s="14">
        <f>IFERROR(VLOOKUP('Requête 052'!$A736,'Requête 052'!$A$1:$F$2000,3,FALSE),"")</f>
        <v>43817</v>
      </c>
      <c r="D737" s="5" t="str">
        <f>IFERROR(VLOOKUP('Requête 052'!$A736,'Requête 052'!$A$1:$F$2000,4,FALSE),"")</f>
        <v>CARTONS ET SACHES PLAST - 1.04.00</v>
      </c>
      <c r="E737" s="5" t="str">
        <f>IFERROR(VLOOKUP('Requête 052'!$A736,'Requête 052'!$A$1:$F$2000,5,FALSE),"")</f>
        <v>PE GRANDE SURFACE-PEGS</v>
      </c>
      <c r="F737" s="5">
        <f>IFERROR(VLOOKUP('Requête 052'!$A736,'Requête 052'!$A$1:$F$2000,6,FALSE),"")</f>
        <v>3.536</v>
      </c>
      <c r="G737" s="15">
        <f>IFERROR(VLOOKUP(A737,'Fichier source CGECP'!$A$1:$F$1259,1,FALSE),"")</f>
        <v>6744</v>
      </c>
      <c r="H737" s="15" t="str">
        <f>IFERROR(VLOOKUP(A737,'Fichier source CGECP'!$A$1:$F$1259,2,FALSE),"")</f>
        <v>CGECP</v>
      </c>
      <c r="I737" s="38">
        <f>IFERROR(VLOOKUP(A737,'Fichier source CGECP'!$A$1:$F$1259,3,FALSE),"")</f>
        <v>43817</v>
      </c>
      <c r="J737" s="15" t="str">
        <f>IFERROR(VLOOKUP(A737,'Fichier source CGECP'!$A$1:$F$1259,4,FALSE),"")</f>
        <v>CARTONS ET SACHES PLAST - 1.04.00</v>
      </c>
      <c r="K737" s="15" t="str">
        <f>IFERROR(VLOOKUP(A737,'Fichier source CGECP'!$A$1:$F$1259,5,FALSE),"")</f>
        <v>CARTONS ET SACHES PLAST - 1.04.00</v>
      </c>
      <c r="L737" s="33" t="str">
        <f>IFERROR(IF(COUNTIFS($A$3:$A736,$A737,$B$3:$B736,$B737,$C$3:$C736,$C737,$D$3:$D736,$D737,$E$3:$E736,$E737,$F$3:$F736,$F737)&gt;0,"",VLOOKUP(A737,'Fichier source CGECP'!$A$1:$F$1259,6,FALSE)),"")</f>
        <v/>
      </c>
      <c r="M737" s="36" t="str">
        <f t="shared" si="60"/>
        <v/>
      </c>
      <c r="N737" s="35" t="str">
        <f t="shared" si="56"/>
        <v>Ok</v>
      </c>
      <c r="O737" s="35" t="str">
        <f t="shared" si="57"/>
        <v>Ecart</v>
      </c>
      <c r="P737" s="35" t="str">
        <f t="shared" si="58"/>
        <v>Ok</v>
      </c>
      <c r="Q737" s="35" t="str">
        <f t="shared" si="59"/>
        <v>Ecart</v>
      </c>
    </row>
    <row r="738" spans="1:17" ht="15.75" hidden="1" customHeight="1" x14ac:dyDescent="0.25">
      <c r="A738" s="12">
        <f>IFERROR(VLOOKUP('Requête 052'!$A737,'Requête 052'!$A$1:$F$2000,1,FALSE),"")</f>
        <v>6756</v>
      </c>
      <c r="B738" s="5" t="str">
        <f>IFERROR(VLOOKUP('Requête 052'!$A737,'Requête 052'!$A$1:$F$2000,2,FALSE),"")</f>
        <v>CGECP ST OUEN L AUMONE TDI</v>
      </c>
      <c r="C738" s="14">
        <f>IFERROR(VLOOKUP('Requête 052'!$A737,'Requête 052'!$A$1:$F$2000,3,FALSE),"")</f>
        <v>43817</v>
      </c>
      <c r="D738" s="5" t="str">
        <f>IFERROR(VLOOKUP('Requête 052'!$A737,'Requête 052'!$A$1:$F$2000,4,FALSE),"")</f>
        <v>MATIERE VALO EN MELANGE</v>
      </c>
      <c r="E738" s="5" t="str">
        <f>IFERROR(VLOOKUP('Requête 052'!$A737,'Requête 052'!$A$1:$F$2000,5,FALSE),"")</f>
        <v>REFACTION</v>
      </c>
      <c r="F738" s="5">
        <f>IFERROR(VLOOKUP('Requête 052'!$A737,'Requête 052'!$A$1:$F$2000,6,FALSE),"")</f>
        <v>3.8</v>
      </c>
      <c r="G738" s="15">
        <f>IFERROR(VLOOKUP(A738,'Fichier source CGECP'!$A$1:$F$1259,1,FALSE),"")</f>
        <v>6756</v>
      </c>
      <c r="H738" s="15" t="str">
        <f>IFERROR(VLOOKUP(A738,'Fichier source CGECP'!$A$1:$F$1259,2,FALSE),"")</f>
        <v>CGECP</v>
      </c>
      <c r="I738" s="38">
        <f>IFERROR(VLOOKUP(A738,'Fichier source CGECP'!$A$1:$F$1259,3,FALSE),"")</f>
        <v>43817</v>
      </c>
      <c r="J738" s="15" t="str">
        <f>IFERROR(VLOOKUP(A738,'Fichier source CGECP'!$A$1:$F$1259,4,FALSE),"")</f>
        <v>MATIERE VALO EN MELANGE</v>
      </c>
      <c r="K738" s="15" t="str">
        <f>IFERROR(VLOOKUP(A738,'Fichier source CGECP'!$A$1:$F$1259,5,FALSE),"")</f>
        <v>MATIERE VALO EN MELANGE</v>
      </c>
      <c r="L738" s="33">
        <f>IFERROR(IF(COUNTIFS($A$3:$A737,$A738,$B$3:$B737,$B738,$C$3:$C737,$C738,$D$3:$D737,$D738,$E$3:$E737,$E738,$F$3:$F737,$F738)&gt;0,"",VLOOKUP(A738,'Fichier source CGECP'!$A$1:$F$1259,6,FALSE)),"")</f>
        <v>0.76200000000000001</v>
      </c>
      <c r="M738" s="36">
        <f t="shared" si="60"/>
        <v>3.0379999999999998</v>
      </c>
      <c r="N738" s="35" t="str">
        <f t="shared" si="56"/>
        <v>Ok</v>
      </c>
      <c r="O738" s="35" t="str">
        <f t="shared" si="57"/>
        <v>Ecart</v>
      </c>
      <c r="P738" s="35" t="str">
        <f t="shared" si="58"/>
        <v>Ok</v>
      </c>
      <c r="Q738" s="35" t="str">
        <f t="shared" si="59"/>
        <v>Ecart</v>
      </c>
    </row>
    <row r="739" spans="1:17" ht="15.75" hidden="1" customHeight="1" x14ac:dyDescent="0.25">
      <c r="A739" s="12">
        <f>IFERROR(VLOOKUP('Requête 052'!$A738,'Requête 052'!$A$1:$F$2000,1,FALSE),"")</f>
        <v>6773</v>
      </c>
      <c r="B739" s="5" t="str">
        <f>IFERROR(VLOOKUP('Requête 052'!$A738,'Requête 052'!$A$1:$F$2000,2,FALSE),"")</f>
        <v>CGECP ST OUEN L AUMONE TDI</v>
      </c>
      <c r="C739" s="14">
        <f>IFERROR(VLOOKUP('Requête 052'!$A738,'Requête 052'!$A$1:$F$2000,3,FALSE),"")</f>
        <v>43817</v>
      </c>
      <c r="D739" s="5" t="str">
        <f>IFERROR(VLOOKUP('Requête 052'!$A738,'Requête 052'!$A$1:$F$2000,4,FALSE),"")</f>
        <v>DECHETS INDUSTRIELS BANALS</v>
      </c>
      <c r="E739" s="5" t="str">
        <f>IFERROR(VLOOKUP('Requête 052'!$A738,'Requête 052'!$A$1:$F$2000,5,FALSE),"")</f>
        <v>DECHETS INDUSTRIELS BANALS</v>
      </c>
      <c r="F739" s="5">
        <f>IFERROR(VLOOKUP('Requête 052'!$A738,'Requête 052'!$A$1:$F$2000,6,FALSE),"")</f>
        <v>2.96</v>
      </c>
      <c r="G739" s="15">
        <f>IFERROR(VLOOKUP(A739,'Fichier source CGECP'!$A$1:$F$1259,1,FALSE),"")</f>
        <v>6773</v>
      </c>
      <c r="H739" s="15" t="str">
        <f>IFERROR(VLOOKUP(A739,'Fichier source CGECP'!$A$1:$F$1259,2,FALSE),"")</f>
        <v>CGECP</v>
      </c>
      <c r="I739" s="46">
        <f>IFERROR(VLOOKUP(A739,'Fichier source CGECP'!$A$1:$F$1259,3,FALSE),"")</f>
        <v>43817</v>
      </c>
      <c r="J739" s="15">
        <f>IFERROR(VLOOKUP(A739,'Fichier source CGECP'!$A$1:$F$1259,4,FALSE),"")</f>
        <v>0</v>
      </c>
      <c r="K739" s="15" t="str">
        <f>IFERROR(VLOOKUP(A739,'Fichier source CGECP'!$A$1:$F$1259,5,FALSE),"")</f>
        <v>DECHETS INDUSTRIELS BANALS</v>
      </c>
      <c r="L739" s="33">
        <f>IFERROR(IF(COUNTIFS($A$3:$A738,$A739,$B$3:$B738,$B739,$C$3:$C738,$C739,$D$3:$D738,$D739,$E$3:$E738,$E739,$F$3:$F738,$F739)&gt;0,"",VLOOKUP(A739,'Fichier source CGECP'!$A$1:$F$1259,6,FALSE)),"")</f>
        <v>0.82</v>
      </c>
      <c r="M739" s="36">
        <f t="shared" si="60"/>
        <v>2.14</v>
      </c>
      <c r="N739" s="35" t="str">
        <f t="shared" si="56"/>
        <v>Ok</v>
      </c>
      <c r="O739" s="35" t="str">
        <f t="shared" si="57"/>
        <v>Ok</v>
      </c>
      <c r="P739" s="35" t="str">
        <f t="shared" si="58"/>
        <v>Ok</v>
      </c>
      <c r="Q739" s="35" t="str">
        <f t="shared" si="59"/>
        <v>Ok</v>
      </c>
    </row>
    <row r="740" spans="1:17" ht="15.75" hidden="1" customHeight="1" x14ac:dyDescent="0.25">
      <c r="A740" s="12">
        <f>IFERROR(VLOOKUP('Requête 052'!$A739,'Requête 052'!$A$1:$F$2000,1,FALSE),"")</f>
        <v>6775</v>
      </c>
      <c r="B740" s="5" t="str">
        <f>IFERROR(VLOOKUP('Requête 052'!$A739,'Requête 052'!$A$1:$F$2000,2,FALSE),"")</f>
        <v>CGECP ST OUEN L AUMONE TPCPR</v>
      </c>
      <c r="C740" s="14">
        <f>IFERROR(VLOOKUP('Requête 052'!$A739,'Requête 052'!$A$1:$F$2000,3,FALSE),"")</f>
        <v>43817</v>
      </c>
      <c r="D740" s="5" t="str">
        <f>IFERROR(VLOOKUP('Requête 052'!$A739,'Requête 052'!$A$1:$F$2000,4,FALSE),"")</f>
        <v>CARTONS</v>
      </c>
      <c r="E740" s="5" t="str">
        <f>IFERROR(VLOOKUP('Requête 052'!$A739,'Requête 052'!$A$1:$F$2000,5,FALSE),"")</f>
        <v>CARTONS</v>
      </c>
      <c r="F740" s="5">
        <f>IFERROR(VLOOKUP('Requête 052'!$A739,'Requête 052'!$A$1:$F$2000,6,FALSE),"")</f>
        <v>1.512</v>
      </c>
      <c r="G740" s="15">
        <f>IFERROR(VLOOKUP(A740,'Fichier source CGECP'!$A$1:$F$1259,1,FALSE),"")</f>
        <v>6775</v>
      </c>
      <c r="H740" s="15" t="str">
        <f>IFERROR(VLOOKUP(A740,'Fichier source CGECP'!$A$1:$F$1259,2,FALSE),"")</f>
        <v>CGECP</v>
      </c>
      <c r="I740" s="38">
        <f>IFERROR(VLOOKUP(A740,'Fichier source CGECP'!$A$1:$F$1259,3,FALSE),"")</f>
        <v>43817</v>
      </c>
      <c r="J740" s="15" t="str">
        <f>IFERROR(VLOOKUP(A740,'Fichier source CGECP'!$A$1:$F$1259,4,FALSE),"")</f>
        <v>CARTONS</v>
      </c>
      <c r="K740" s="15" t="str">
        <f>IFERROR(VLOOKUP(A740,'Fichier source CGECP'!$A$1:$F$1259,5,FALSE),"")</f>
        <v>CARTONS</v>
      </c>
      <c r="L740" s="33">
        <f>IFERROR(IF(COUNTIFS($A$3:$A739,$A740,$B$3:$B739,$B740,$C$3:$C739,$C740,$D$3:$D739,$D740,$E$3:$E739,$E740,$F$3:$F739,$F740)&gt;0,"",VLOOKUP(A740,'Fichier source CGECP'!$A$1:$F$1259,6,FALSE)),"")</f>
        <v>3.5</v>
      </c>
      <c r="M740" s="36">
        <f t="shared" si="60"/>
        <v>-1.988</v>
      </c>
      <c r="N740" s="35" t="str">
        <f t="shared" si="56"/>
        <v>Ok</v>
      </c>
      <c r="O740" s="35" t="str">
        <f t="shared" si="57"/>
        <v>Ok</v>
      </c>
      <c r="P740" s="35" t="str">
        <f t="shared" si="58"/>
        <v>Ecart</v>
      </c>
      <c r="Q740" s="35" t="str">
        <f t="shared" si="59"/>
        <v>Ecart</v>
      </c>
    </row>
    <row r="741" spans="1:17" ht="15.75" hidden="1" customHeight="1" x14ac:dyDescent="0.25">
      <c r="A741" s="12">
        <f>IFERROR(VLOOKUP('Requête 052'!$A740,'Requête 052'!$A$1:$F$2000,1,FALSE),"")</f>
        <v>6776</v>
      </c>
      <c r="B741" s="5" t="str">
        <f>IFERROR(VLOOKUP('Requête 052'!$A740,'Requête 052'!$A$1:$F$2000,2,FALSE),"")</f>
        <v>CGECP ST OUEN L AUMONE TDI</v>
      </c>
      <c r="C741" s="14">
        <f>IFERROR(VLOOKUP('Requête 052'!$A740,'Requête 052'!$A$1:$F$2000,3,FALSE),"")</f>
        <v>43817</v>
      </c>
      <c r="D741" s="5" t="str">
        <f>IFERROR(VLOOKUP('Requête 052'!$A740,'Requête 052'!$A$1:$F$2000,4,FALSE),"")</f>
        <v>FERRAILLES A BROYER (FAB)</v>
      </c>
      <c r="E741" s="5" t="str">
        <f>IFERROR(VLOOKUP('Requête 052'!$A740,'Requête 052'!$A$1:$F$2000,5,FALSE),"")</f>
        <v>REFACTION</v>
      </c>
      <c r="F741" s="5">
        <f>IFERROR(VLOOKUP('Requête 052'!$A740,'Requête 052'!$A$1:$F$2000,6,FALSE),"")</f>
        <v>4.0199999999999996</v>
      </c>
      <c r="G741" s="15">
        <f>IFERROR(VLOOKUP(A741,'Fichier source CGECP'!$A$1:$F$1259,1,FALSE),"")</f>
        <v>6776</v>
      </c>
      <c r="H741" s="15" t="str">
        <f>IFERROR(VLOOKUP(A741,'Fichier source CGECP'!$A$1:$F$1259,2,FALSE),"")</f>
        <v>CGECP</v>
      </c>
      <c r="I741" s="38">
        <f>IFERROR(VLOOKUP(A741,'Fichier source CGECP'!$A$1:$F$1259,3,FALSE),"")</f>
        <v>43817</v>
      </c>
      <c r="J741" s="15" t="str">
        <f>IFERROR(VLOOKUP(A741,'Fichier source CGECP'!$A$1:$F$1259,4,FALSE),"")</f>
        <v>CARTONS</v>
      </c>
      <c r="K741" s="15" t="str">
        <f>IFERROR(VLOOKUP(A741,'Fichier source CGECP'!$A$1:$F$1259,5,FALSE),"")</f>
        <v>CARTONS</v>
      </c>
      <c r="L741" s="33">
        <f>IFERROR(IF(COUNTIFS($A$3:$A740,$A741,$B$3:$B740,$B741,$C$3:$C740,$C741,$D$3:$D740,$D741,$E$3:$E740,$E741,$F$3:$F740,$F741)&gt;0,"",VLOOKUP(A741,'Fichier source CGECP'!$A$1:$F$1259,6,FALSE)),"")</f>
        <v>1.1000000000000001</v>
      </c>
      <c r="M741" s="36">
        <f t="shared" si="60"/>
        <v>2.9199999999999995</v>
      </c>
      <c r="N741" s="35" t="str">
        <f t="shared" si="56"/>
        <v>Ok</v>
      </c>
      <c r="O741" s="35" t="str">
        <f t="shared" si="57"/>
        <v>Ecart</v>
      </c>
      <c r="P741" s="35" t="str">
        <f t="shared" si="58"/>
        <v>Ok</v>
      </c>
      <c r="Q741" s="35" t="str">
        <f t="shared" si="59"/>
        <v>Ecart</v>
      </c>
    </row>
    <row r="742" spans="1:17" ht="15.75" hidden="1" customHeight="1" x14ac:dyDescent="0.25">
      <c r="A742" s="12">
        <f>IFERROR(VLOOKUP('Requête 052'!$A741,'Requête 052'!$A$1:$F$2000,1,FALSE),"")</f>
        <v>6776</v>
      </c>
      <c r="B742" s="5" t="str">
        <f>IFERROR(VLOOKUP('Requête 052'!$A741,'Requête 052'!$A$1:$F$2000,2,FALSE),"")</f>
        <v>CGECP ST OUEN L AUMONE TDI</v>
      </c>
      <c r="C742" s="14">
        <f>IFERROR(VLOOKUP('Requête 052'!$A741,'Requête 052'!$A$1:$F$2000,3,FALSE),"")</f>
        <v>43817</v>
      </c>
      <c r="D742" s="5" t="str">
        <f>IFERROR(VLOOKUP('Requête 052'!$A741,'Requête 052'!$A$1:$F$2000,4,FALSE),"")</f>
        <v>FERRAILLES A BROYER (FAB)</v>
      </c>
      <c r="E742" s="5" t="str">
        <f>IFERROR(VLOOKUP('Requête 052'!$A741,'Requête 052'!$A$1:$F$2000,5,FALSE),"")</f>
        <v>REFACTION</v>
      </c>
      <c r="F742" s="5">
        <f>IFERROR(VLOOKUP('Requête 052'!$A741,'Requête 052'!$A$1:$F$2000,6,FALSE),"")</f>
        <v>4.0199999999999996</v>
      </c>
      <c r="G742" s="15">
        <f>IFERROR(VLOOKUP(A742,'Fichier source CGECP'!$A$1:$F$1259,1,FALSE),"")</f>
        <v>6776</v>
      </c>
      <c r="H742" s="15" t="str">
        <f>IFERROR(VLOOKUP(A742,'Fichier source CGECP'!$A$1:$F$1259,2,FALSE),"")</f>
        <v>CGECP</v>
      </c>
      <c r="I742" s="38">
        <f>IFERROR(VLOOKUP(A742,'Fichier source CGECP'!$A$1:$F$1259,3,FALSE),"")</f>
        <v>43817</v>
      </c>
      <c r="J742" s="15" t="str">
        <f>IFERROR(VLOOKUP(A742,'Fichier source CGECP'!$A$1:$F$1259,4,FALSE),"")</f>
        <v>CARTONS</v>
      </c>
      <c r="K742" s="15" t="str">
        <f>IFERROR(VLOOKUP(A742,'Fichier source CGECP'!$A$1:$F$1259,5,FALSE),"")</f>
        <v>CARTONS</v>
      </c>
      <c r="L742" s="33" t="str">
        <f>IFERROR(IF(COUNTIFS($A$3:$A741,$A742,$B$3:$B741,$B742,$C$3:$C741,$C742,$D$3:$D741,$D742,$E$3:$E741,$E742,$F$3:$F741,$F742)&gt;0,"",VLOOKUP(A742,'Fichier source CGECP'!$A$1:$F$1259,6,FALSE)),"")</f>
        <v/>
      </c>
      <c r="M742" s="36" t="str">
        <f t="shared" si="60"/>
        <v/>
      </c>
      <c r="N742" s="35" t="str">
        <f t="shared" si="56"/>
        <v>Ok</v>
      </c>
      <c r="O742" s="35" t="str">
        <f t="shared" si="57"/>
        <v>Ecart</v>
      </c>
      <c r="P742" s="35" t="str">
        <f t="shared" si="58"/>
        <v>Ok</v>
      </c>
      <c r="Q742" s="35" t="str">
        <f t="shared" si="59"/>
        <v>Ecart</v>
      </c>
    </row>
    <row r="743" spans="1:17" ht="15.75" hidden="1" customHeight="1" x14ac:dyDescent="0.25">
      <c r="A743" s="12">
        <f>IFERROR(VLOOKUP('Requête 052'!$A742,'Requête 052'!$A$1:$F$2000,1,FALSE),"")</f>
        <v>6784</v>
      </c>
      <c r="B743" s="5" t="str">
        <f>IFERROR(VLOOKUP('Requête 052'!$A742,'Requête 052'!$A$1:$F$2000,2,FALSE),"")</f>
        <v>CGECP ST OUEN L AUMONE TDI</v>
      </c>
      <c r="C743" s="14">
        <f>IFERROR(VLOOKUP('Requête 052'!$A742,'Requête 052'!$A$1:$F$2000,3,FALSE),"")</f>
        <v>43817</v>
      </c>
      <c r="D743" s="5" t="str">
        <f>IFERROR(VLOOKUP('Requête 052'!$A742,'Requête 052'!$A$1:$F$2000,4,FALSE),"")</f>
        <v>BOIS D'EMBALLAGES BRUTS</v>
      </c>
      <c r="E743" s="5" t="str">
        <f>IFERROR(VLOOKUP('Requête 052'!$A742,'Requête 052'!$A$1:$F$2000,5,FALSE),"")</f>
        <v>BOIS D'EMBALLAGES BRUTS</v>
      </c>
      <c r="F743" s="5">
        <f>IFERROR(VLOOKUP('Requête 052'!$A742,'Requête 052'!$A$1:$F$2000,6,FALSE),"")</f>
        <v>2.84</v>
      </c>
      <c r="G743" s="15">
        <f>IFERROR(VLOOKUP(A743,'Fichier source CGECP'!$A$1:$F$1259,1,FALSE),"")</f>
        <v>6784</v>
      </c>
      <c r="H743" s="15" t="str">
        <f>IFERROR(VLOOKUP(A743,'Fichier source CGECP'!$A$1:$F$1259,2,FALSE),"")</f>
        <v>CGECP</v>
      </c>
      <c r="I743" s="38">
        <f>IFERROR(VLOOKUP(A743,'Fichier source CGECP'!$A$1:$F$1259,3,FALSE),"")</f>
        <v>43817</v>
      </c>
      <c r="J743" s="15" t="str">
        <f>IFERROR(VLOOKUP(A743,'Fichier source CGECP'!$A$1:$F$1259,4,FALSE),"")</f>
        <v>BOIS D'EMBALLAGES BRUTS</v>
      </c>
      <c r="K743" s="15" t="str">
        <f>IFERROR(VLOOKUP(A743,'Fichier source CGECP'!$A$1:$F$1259,5,FALSE),"")</f>
        <v>BOIS D'EMBALLAGES BRUTS</v>
      </c>
      <c r="L743" s="33">
        <f>IFERROR(IF(COUNTIFS($A$3:$A742,$A743,$B$3:$B742,$B743,$C$3:$C742,$C743,$D$3:$D742,$D743,$E$3:$E742,$E743,$F$3:$F742,$F743)&gt;0,"",VLOOKUP(A743,'Fichier source CGECP'!$A$1:$F$1259,6,FALSE)),"")</f>
        <v>3.28</v>
      </c>
      <c r="M743" s="36">
        <f t="shared" si="60"/>
        <v>-0.43999999999999995</v>
      </c>
      <c r="N743" s="35" t="str">
        <f t="shared" si="56"/>
        <v>Ok</v>
      </c>
      <c r="O743" s="35" t="str">
        <f t="shared" si="57"/>
        <v>Ok</v>
      </c>
      <c r="P743" s="35" t="str">
        <f t="shared" si="58"/>
        <v>Ecart</v>
      </c>
      <c r="Q743" s="35" t="str">
        <f t="shared" si="59"/>
        <v>Ecart</v>
      </c>
    </row>
    <row r="744" spans="1:17" ht="15.75" hidden="1" customHeight="1" x14ac:dyDescent="0.25">
      <c r="A744" s="12">
        <f>IFERROR(VLOOKUP('Requête 052'!$A743,'Requête 052'!$A$1:$F$2000,1,FALSE),"")</f>
        <v>6785</v>
      </c>
      <c r="B744" s="5" t="str">
        <f>IFERROR(VLOOKUP('Requête 052'!$A743,'Requête 052'!$A$1:$F$2000,2,FALSE),"")</f>
        <v>CGECP ST OUEN L AUMONE TRSFT</v>
      </c>
      <c r="C744" s="14">
        <f>IFERROR(VLOOKUP('Requête 052'!$A743,'Requête 052'!$A$1:$F$2000,3,FALSE),"")</f>
        <v>43817</v>
      </c>
      <c r="D744" s="5" t="str">
        <f>IFERROR(VLOOKUP('Requête 052'!$A743,'Requête 052'!$A$1:$F$2000,4,FALSE),"")</f>
        <v>FERRAILLES A BROYER (FAB)</v>
      </c>
      <c r="E744" s="5" t="str">
        <f>IFERROR(VLOOKUP('Requête 052'!$A743,'Requête 052'!$A$1:$F$2000,5,FALSE),"")</f>
        <v>FERRAILLES A BROYER (FAB)</v>
      </c>
      <c r="F744" s="5">
        <f>IFERROR(VLOOKUP('Requête 052'!$A743,'Requête 052'!$A$1:$F$2000,6,FALSE),"")</f>
        <v>4.8600000000000003</v>
      </c>
      <c r="G744" s="15">
        <f>IFERROR(VLOOKUP(A744,'Fichier source CGECP'!$A$1:$F$1259,1,FALSE),"")</f>
        <v>6785</v>
      </c>
      <c r="H744" s="15" t="str">
        <f>IFERROR(VLOOKUP(A744,'Fichier source CGECP'!$A$1:$F$1259,2,FALSE),"")</f>
        <v>CGECP</v>
      </c>
      <c r="I744" s="38">
        <f>IFERROR(VLOOKUP(A744,'Fichier source CGECP'!$A$1:$F$1259,3,FALSE),"")</f>
        <v>43817</v>
      </c>
      <c r="J744" s="15" t="str">
        <f>IFERROR(VLOOKUP(A744,'Fichier source CGECP'!$A$1:$F$1259,4,FALSE),"")</f>
        <v>ONDULES RECUPERES - 1.05.00</v>
      </c>
      <c r="K744" s="15" t="str">
        <f>IFERROR(VLOOKUP(A744,'Fichier source CGECP'!$A$1:$F$1259,5,FALSE),"")</f>
        <v>CARTONS</v>
      </c>
      <c r="L744" s="33">
        <f>IFERROR(IF(COUNTIFS($A$3:$A743,$A744,$B$3:$B743,$B744,$C$3:$C743,$C744,$D$3:$D743,$D744,$E$3:$E743,$E744,$F$3:$F743,$F744)&gt;0,"",VLOOKUP(A744,'Fichier source CGECP'!$A$1:$F$1259,6,FALSE)),"")</f>
        <v>4.42</v>
      </c>
      <c r="M744" s="36">
        <f t="shared" si="60"/>
        <v>0.44000000000000039</v>
      </c>
      <c r="N744" s="35" t="str">
        <f t="shared" si="56"/>
        <v>Ok</v>
      </c>
      <c r="O744" s="35" t="str">
        <f t="shared" si="57"/>
        <v>Ecart</v>
      </c>
      <c r="P744" s="35" t="str">
        <f t="shared" si="58"/>
        <v>Ok</v>
      </c>
      <c r="Q744" s="35" t="str">
        <f t="shared" si="59"/>
        <v>Ecart</v>
      </c>
    </row>
    <row r="745" spans="1:17" ht="15.75" hidden="1" customHeight="1" x14ac:dyDescent="0.25">
      <c r="A745" s="12">
        <f>IFERROR(VLOOKUP('Requête 052'!$A744,'Requête 052'!$A$1:$F$2000,1,FALSE),"")</f>
        <v>6787</v>
      </c>
      <c r="B745" s="5" t="str">
        <f>IFERROR(VLOOKUP('Requête 052'!$A744,'Requête 052'!$A$1:$F$2000,2,FALSE),"")</f>
        <v>CGECP ST OUEN L AUMONE TDI</v>
      </c>
      <c r="C745" s="14">
        <f>IFERROR(VLOOKUP('Requête 052'!$A744,'Requête 052'!$A$1:$F$2000,3,FALSE),"")</f>
        <v>43817</v>
      </c>
      <c r="D745" s="5" t="str">
        <f>IFERROR(VLOOKUP('Requête 052'!$A744,'Requête 052'!$A$1:$F$2000,4,FALSE),"")</f>
        <v>ENCOMBRANTS</v>
      </c>
      <c r="E745" s="5" t="str">
        <f>IFERROR(VLOOKUP('Requête 052'!$A744,'Requête 052'!$A$1:$F$2000,5,FALSE),"")</f>
        <v>ENCOMBRANTS</v>
      </c>
      <c r="F745" s="5">
        <f>IFERROR(VLOOKUP('Requête 052'!$A744,'Requête 052'!$A$1:$F$2000,6,FALSE),"")</f>
        <v>1.889</v>
      </c>
      <c r="G745" s="15" t="str">
        <f>IFERROR(VLOOKUP(A745,'Fichier source CGECP'!$A$1:$F$1259,1,FALSE),"")</f>
        <v/>
      </c>
      <c r="H745" s="15" t="str">
        <f>IFERROR(VLOOKUP(A745,'Fichier source CGECP'!$A$1:$F$1259,2,FALSE),"")</f>
        <v/>
      </c>
      <c r="I745" s="38" t="str">
        <f>IFERROR(VLOOKUP(A745,'Fichier source CGECP'!$A$1:$F$1259,3,FALSE),"")</f>
        <v/>
      </c>
      <c r="J745" s="15" t="str">
        <f>IFERROR(VLOOKUP(A745,'Fichier source CGECP'!$A$1:$F$1259,4,FALSE),"")</f>
        <v/>
      </c>
      <c r="K745" s="15" t="str">
        <f>IFERROR(VLOOKUP(A745,'Fichier source CGECP'!$A$1:$F$1259,5,FALSE),"")</f>
        <v/>
      </c>
      <c r="L745" s="33" t="str">
        <f>IFERROR(IF(COUNTIFS($A$3:$A744,$A745,$B$3:$B744,$B745,$C$3:$C744,$C745,$D$3:$D744,$D745,$E$3:$E744,$E745,$F$3:$F744,$F745)&gt;0,"",VLOOKUP(A745,'Fichier source CGECP'!$A$1:$F$1259,6,FALSE)),"")</f>
        <v/>
      </c>
      <c r="M745" s="36" t="str">
        <f t="shared" si="60"/>
        <v/>
      </c>
      <c r="N745" s="35" t="str">
        <f t="shared" si="56"/>
        <v>Ok</v>
      </c>
      <c r="O745" s="35" t="str">
        <f t="shared" si="57"/>
        <v>Ecart</v>
      </c>
      <c r="P745" s="35" t="str">
        <f t="shared" si="58"/>
        <v>Ok</v>
      </c>
      <c r="Q745" s="35" t="str">
        <f t="shared" si="59"/>
        <v>Ecart</v>
      </c>
    </row>
    <row r="746" spans="1:17" ht="15.75" hidden="1" customHeight="1" x14ac:dyDescent="0.25">
      <c r="A746" s="12">
        <f>IFERROR(VLOOKUP('Requête 052'!$A745,'Requête 052'!$A$1:$F$2000,1,FALSE),"")</f>
        <v>6796</v>
      </c>
      <c r="B746" s="5" t="str">
        <f>IFERROR(VLOOKUP('Requête 052'!$A745,'Requête 052'!$A$1:$F$2000,2,FALSE),"")</f>
        <v>CGECP ST OUEN L AUMONE TDI</v>
      </c>
      <c r="C746" s="14">
        <f>IFERROR(VLOOKUP('Requête 052'!$A745,'Requête 052'!$A$1:$F$2000,3,FALSE),"")</f>
        <v>43817</v>
      </c>
      <c r="D746" s="5" t="str">
        <f>IFERROR(VLOOKUP('Requête 052'!$A745,'Requête 052'!$A$1:$F$2000,4,FALSE),"")</f>
        <v>BOIS D'EMBALLAGES BRUTS</v>
      </c>
      <c r="E746" s="5" t="str">
        <f>IFERROR(VLOOKUP('Requête 052'!$A745,'Requête 052'!$A$1:$F$2000,5,FALSE),"")</f>
        <v>DECHETS INDUSTRIELS BANALS</v>
      </c>
      <c r="F746" s="5">
        <f>IFERROR(VLOOKUP('Requête 052'!$A745,'Requête 052'!$A$1:$F$2000,6,FALSE),"")</f>
        <v>6.4</v>
      </c>
      <c r="G746" s="15">
        <f>IFERROR(VLOOKUP(A746,'Fichier source CGECP'!$A$1:$F$1259,1,FALSE),"")</f>
        <v>6796</v>
      </c>
      <c r="H746" s="15" t="str">
        <f>IFERROR(VLOOKUP(A746,'Fichier source CGECP'!$A$1:$F$1259,2,FALSE),"")</f>
        <v>CGECP</v>
      </c>
      <c r="I746" s="46">
        <f>IFERROR(VLOOKUP(A746,'Fichier source CGECP'!$A$1:$F$1259,3,FALSE),"")</f>
        <v>43817</v>
      </c>
      <c r="J746" s="15">
        <f>IFERROR(VLOOKUP(A746,'Fichier source CGECP'!$A$1:$F$1259,4,FALSE),"")</f>
        <v>0</v>
      </c>
      <c r="K746" s="15" t="str">
        <f>IFERROR(VLOOKUP(A746,'Fichier source CGECP'!$A$1:$F$1259,5,FALSE),"")</f>
        <v>DECHETS INDUSTRIELS BANALS</v>
      </c>
      <c r="L746" s="33">
        <f>IFERROR(IF(COUNTIFS($A$3:$A745,$A746,$B$3:$B745,$B746,$C$3:$C745,$C746,$D$3:$D745,$D746,$E$3:$E745,$E746,$F$3:$F745,$F746)&gt;0,"",VLOOKUP(A746,'Fichier source CGECP'!$A$1:$F$1259,6,FALSE)),"")</f>
        <v>0.14000000000000001</v>
      </c>
      <c r="M746" s="36">
        <f t="shared" si="60"/>
        <v>6.2600000000000007</v>
      </c>
      <c r="N746" s="35" t="str">
        <f t="shared" si="56"/>
        <v>Ok</v>
      </c>
      <c r="O746" s="35" t="str">
        <f t="shared" si="57"/>
        <v>Ok</v>
      </c>
      <c r="P746" s="35" t="str">
        <f t="shared" si="58"/>
        <v>Ok</v>
      </c>
      <c r="Q746" s="35" t="str">
        <f t="shared" si="59"/>
        <v>Ok</v>
      </c>
    </row>
    <row r="747" spans="1:17" ht="15.75" hidden="1" customHeight="1" x14ac:dyDescent="0.25">
      <c r="A747" s="12">
        <f>IFERROR(VLOOKUP('Requête 052'!$A746,'Requête 052'!$A$1:$F$2000,1,FALSE),"")</f>
        <v>6803</v>
      </c>
      <c r="B747" s="5" t="str">
        <f>IFERROR(VLOOKUP('Requête 052'!$A746,'Requête 052'!$A$1:$F$2000,2,FALSE),"")</f>
        <v>CGECP ST OUEN L AUMONE TPCPR</v>
      </c>
      <c r="C747" s="14">
        <f>IFERROR(VLOOKUP('Requête 052'!$A746,'Requête 052'!$A$1:$F$2000,3,FALSE),"")</f>
        <v>43817</v>
      </c>
      <c r="D747" s="5" t="str">
        <f>IFERROR(VLOOKUP('Requête 052'!$A746,'Requête 052'!$A$1:$F$2000,4,FALSE),"")</f>
        <v>ONDULES RECUPERES - 1.05.00</v>
      </c>
      <c r="E747" s="5" t="str">
        <f>IFERROR(VLOOKUP('Requête 052'!$A746,'Requête 052'!$A$1:$F$2000,5,FALSE),"")</f>
        <v>REFUS DE TRI TPCPR</v>
      </c>
      <c r="F747" s="5">
        <f>IFERROR(VLOOKUP('Requête 052'!$A746,'Requête 052'!$A$1:$F$2000,6,FALSE),"")</f>
        <v>3.58</v>
      </c>
      <c r="G747" s="15">
        <f>IFERROR(VLOOKUP(A747,'Fichier source CGECP'!$A$1:$F$1259,1,FALSE),"")</f>
        <v>6803</v>
      </c>
      <c r="H747" s="15" t="str">
        <f>IFERROR(VLOOKUP(A747,'Fichier source CGECP'!$A$1:$F$1259,2,FALSE),"")</f>
        <v>CGECP</v>
      </c>
      <c r="I747" s="38">
        <f>IFERROR(VLOOKUP(A747,'Fichier source CGECP'!$A$1:$F$1259,3,FALSE),"")</f>
        <v>43817</v>
      </c>
      <c r="J747" s="15" t="str">
        <f>IFERROR(VLOOKUP(A747,'Fichier source CGECP'!$A$1:$F$1259,4,FALSE),"")</f>
        <v>ONDULES RECUPERES - 1.05.00</v>
      </c>
      <c r="K747" s="15" t="str">
        <f>IFERROR(VLOOKUP(A747,'Fichier source CGECP'!$A$1:$F$1259,5,FALSE),"")</f>
        <v>ONDULE RECUPERE VRAC - BALLE&lt;320 KG</v>
      </c>
      <c r="L747" s="33">
        <f>IFERROR(IF(COUNTIFS($A$3:$A746,$A747,$B$3:$B746,$B747,$C$3:$C746,$C747,$D$3:$D746,$D747,$E$3:$E746,$E747,$F$3:$F746,$F747)&gt;0,"",VLOOKUP(A747,'Fichier source CGECP'!$A$1:$F$1259,6,FALSE)),"")</f>
        <v>0.86399999999999999</v>
      </c>
      <c r="M747" s="36">
        <f t="shared" si="60"/>
        <v>2.7160000000000002</v>
      </c>
      <c r="N747" s="35" t="str">
        <f t="shared" si="56"/>
        <v>Ok</v>
      </c>
      <c r="O747" s="35" t="str">
        <f t="shared" si="57"/>
        <v>Ecart</v>
      </c>
      <c r="P747" s="35" t="str">
        <f t="shared" si="58"/>
        <v>Ok</v>
      </c>
      <c r="Q747" s="35" t="str">
        <f t="shared" si="59"/>
        <v>Ecart</v>
      </c>
    </row>
    <row r="748" spans="1:17" ht="15.75" hidden="1" customHeight="1" x14ac:dyDescent="0.25">
      <c r="A748" s="12">
        <f>IFERROR(VLOOKUP('Requête 052'!$A747,'Requête 052'!$A$1:$F$2000,1,FALSE),"")</f>
        <v>6803</v>
      </c>
      <c r="B748" s="5" t="str">
        <f>IFERROR(VLOOKUP('Requête 052'!$A747,'Requête 052'!$A$1:$F$2000,2,FALSE),"")</f>
        <v>CGECP ST OUEN L AUMONE TPCPR</v>
      </c>
      <c r="C748" s="14">
        <f>IFERROR(VLOOKUP('Requête 052'!$A747,'Requête 052'!$A$1:$F$2000,3,FALSE),"")</f>
        <v>43817</v>
      </c>
      <c r="D748" s="5" t="str">
        <f>IFERROR(VLOOKUP('Requête 052'!$A747,'Requête 052'!$A$1:$F$2000,4,FALSE),"")</f>
        <v>ONDULES RECUPERES - 1.05.00</v>
      </c>
      <c r="E748" s="5" t="str">
        <f>IFERROR(VLOOKUP('Requête 052'!$A747,'Requête 052'!$A$1:$F$2000,5,FALSE),"")</f>
        <v>REFUS DE TRI TPCPR</v>
      </c>
      <c r="F748" s="5">
        <f>IFERROR(VLOOKUP('Requête 052'!$A747,'Requête 052'!$A$1:$F$2000,6,FALSE),"")</f>
        <v>3.58</v>
      </c>
      <c r="G748" s="15">
        <f>IFERROR(VLOOKUP(A748,'Fichier source CGECP'!$A$1:$F$1259,1,FALSE),"")</f>
        <v>6803</v>
      </c>
      <c r="H748" s="15" t="str">
        <f>IFERROR(VLOOKUP(A748,'Fichier source CGECP'!$A$1:$F$1259,2,FALSE),"")</f>
        <v>CGECP</v>
      </c>
      <c r="I748" s="38">
        <f>IFERROR(VLOOKUP(A748,'Fichier source CGECP'!$A$1:$F$1259,3,FALSE),"")</f>
        <v>43817</v>
      </c>
      <c r="J748" s="15" t="str">
        <f>IFERROR(VLOOKUP(A748,'Fichier source CGECP'!$A$1:$F$1259,4,FALSE),"")</f>
        <v>ONDULES RECUPERES - 1.05.00</v>
      </c>
      <c r="K748" s="15" t="str">
        <f>IFERROR(VLOOKUP(A748,'Fichier source CGECP'!$A$1:$F$1259,5,FALSE),"")</f>
        <v>ONDULE RECUPERE VRAC - BALLE&lt;320 KG</v>
      </c>
      <c r="L748" s="33" t="str">
        <f>IFERROR(IF(COUNTIFS($A$3:$A747,$A748,$B$3:$B747,$B748,$C$3:$C747,$C748,$D$3:$D747,$D748,$E$3:$E747,$E748,$F$3:$F747,$F748)&gt;0,"",VLOOKUP(A748,'Fichier source CGECP'!$A$1:$F$1259,6,FALSE)),"")</f>
        <v/>
      </c>
      <c r="M748" s="36" t="str">
        <f t="shared" si="60"/>
        <v/>
      </c>
      <c r="N748" s="35" t="str">
        <f t="shared" si="56"/>
        <v>Ok</v>
      </c>
      <c r="O748" s="35" t="str">
        <f t="shared" si="57"/>
        <v>Ecart</v>
      </c>
      <c r="P748" s="35" t="str">
        <f t="shared" si="58"/>
        <v>Ok</v>
      </c>
      <c r="Q748" s="35" t="str">
        <f t="shared" si="59"/>
        <v>Ecart</v>
      </c>
    </row>
    <row r="749" spans="1:17" ht="15.75" hidden="1" customHeight="1" x14ac:dyDescent="0.25">
      <c r="A749" s="12">
        <f>IFERROR(VLOOKUP('Requête 052'!$A748,'Requête 052'!$A$1:$F$2000,1,FALSE),"")</f>
        <v>6803</v>
      </c>
      <c r="B749" s="5" t="str">
        <f>IFERROR(VLOOKUP('Requête 052'!$A748,'Requête 052'!$A$1:$F$2000,2,FALSE),"")</f>
        <v>CGECP ST OUEN L AUMONE TPCPR</v>
      </c>
      <c r="C749" s="14">
        <f>IFERROR(VLOOKUP('Requête 052'!$A748,'Requête 052'!$A$1:$F$2000,3,FALSE),"")</f>
        <v>43817</v>
      </c>
      <c r="D749" s="5" t="str">
        <f>IFERROR(VLOOKUP('Requête 052'!$A748,'Requête 052'!$A$1:$F$2000,4,FALSE),"")</f>
        <v>ONDULES RECUPERES - 1.05.00</v>
      </c>
      <c r="E749" s="5" t="str">
        <f>IFERROR(VLOOKUP('Requête 052'!$A748,'Requête 052'!$A$1:$F$2000,5,FALSE),"")</f>
        <v>REFUS DE TRI TPCPR</v>
      </c>
      <c r="F749" s="5">
        <f>IFERROR(VLOOKUP('Requête 052'!$A748,'Requête 052'!$A$1:$F$2000,6,FALSE),"")</f>
        <v>3.58</v>
      </c>
      <c r="G749" s="15">
        <f>IFERROR(VLOOKUP(A749,'Fichier source CGECP'!$A$1:$F$1259,1,FALSE),"")</f>
        <v>6803</v>
      </c>
      <c r="H749" s="15" t="str">
        <f>IFERROR(VLOOKUP(A749,'Fichier source CGECP'!$A$1:$F$1259,2,FALSE),"")</f>
        <v>CGECP</v>
      </c>
      <c r="I749" s="38">
        <f>IFERROR(VLOOKUP(A749,'Fichier source CGECP'!$A$1:$F$1259,3,FALSE),"")</f>
        <v>43817</v>
      </c>
      <c r="J749" s="15" t="str">
        <f>IFERROR(VLOOKUP(A749,'Fichier source CGECP'!$A$1:$F$1259,4,FALSE),"")</f>
        <v>ONDULES RECUPERES - 1.05.00</v>
      </c>
      <c r="K749" s="15" t="str">
        <f>IFERROR(VLOOKUP(A749,'Fichier source CGECP'!$A$1:$F$1259,5,FALSE),"")</f>
        <v>ONDULE RECUPERE VRAC - BALLE&lt;320 KG</v>
      </c>
      <c r="L749" s="33" t="str">
        <f>IFERROR(IF(COUNTIFS($A$3:$A748,$A749,$B$3:$B748,$B749,$C$3:$C748,$C749,$D$3:$D748,$D749,$E$3:$E748,$E749,$F$3:$F748,$F749)&gt;0,"",VLOOKUP(A749,'Fichier source CGECP'!$A$1:$F$1259,6,FALSE)),"")</f>
        <v/>
      </c>
      <c r="M749" s="36" t="str">
        <f t="shared" si="60"/>
        <v/>
      </c>
      <c r="N749" s="35" t="str">
        <f t="shared" si="56"/>
        <v>Ok</v>
      </c>
      <c r="O749" s="35" t="str">
        <f t="shared" si="57"/>
        <v>Ecart</v>
      </c>
      <c r="P749" s="35" t="str">
        <f t="shared" si="58"/>
        <v>Ok</v>
      </c>
      <c r="Q749" s="35" t="str">
        <f t="shared" si="59"/>
        <v>Ecart</v>
      </c>
    </row>
    <row r="750" spans="1:17" ht="15.75" hidden="1" customHeight="1" x14ac:dyDescent="0.25">
      <c r="A750" s="12">
        <f>IFERROR(VLOOKUP('Requête 052'!$A749,'Requête 052'!$A$1:$F$2000,1,FALSE),"")</f>
        <v>6804</v>
      </c>
      <c r="B750" s="5" t="str">
        <f>IFERROR(VLOOKUP('Requête 052'!$A749,'Requête 052'!$A$1:$F$2000,2,FALSE),"")</f>
        <v>CGECP ST OUEN L AUMONE TDI</v>
      </c>
      <c r="C750" s="14">
        <f>IFERROR(VLOOKUP('Requête 052'!$A749,'Requête 052'!$A$1:$F$2000,3,FALSE),"")</f>
        <v>43817</v>
      </c>
      <c r="D750" s="5" t="str">
        <f>IFERROR(VLOOKUP('Requête 052'!$A749,'Requête 052'!$A$1:$F$2000,4,FALSE),"")</f>
        <v>ENCOMBRANTS</v>
      </c>
      <c r="E750" s="5" t="str">
        <f>IFERROR(VLOOKUP('Requête 052'!$A749,'Requête 052'!$A$1:$F$2000,5,FALSE),"")</f>
        <v>ENCOMBRANTS</v>
      </c>
      <c r="F750" s="5">
        <f>IFERROR(VLOOKUP('Requête 052'!$A749,'Requête 052'!$A$1:$F$2000,6,FALSE),"")</f>
        <v>0.56000000000000005</v>
      </c>
      <c r="G750" s="15" t="str">
        <f>IFERROR(VLOOKUP(A750,'Fichier source CGECP'!$A$1:$F$1259,1,FALSE),"")</f>
        <v/>
      </c>
      <c r="H750" s="15" t="str">
        <f>IFERROR(VLOOKUP(A750,'Fichier source CGECP'!$A$1:$F$1259,2,FALSE),"")</f>
        <v/>
      </c>
      <c r="I750" s="38" t="str">
        <f>IFERROR(VLOOKUP(A750,'Fichier source CGECP'!$A$1:$F$1259,3,FALSE),"")</f>
        <v/>
      </c>
      <c r="J750" s="15" t="str">
        <f>IFERROR(VLOOKUP(A750,'Fichier source CGECP'!$A$1:$F$1259,4,FALSE),"")</f>
        <v/>
      </c>
      <c r="K750" s="15" t="str">
        <f>IFERROR(VLOOKUP(A750,'Fichier source CGECP'!$A$1:$F$1259,5,FALSE),"")</f>
        <v/>
      </c>
      <c r="L750" s="33" t="str">
        <f>IFERROR(IF(COUNTIFS($A$3:$A749,$A750,$B$3:$B749,$B750,$C$3:$C749,$C750,$D$3:$D749,$D750,$E$3:$E749,$E750,$F$3:$F749,$F750)&gt;0,"",VLOOKUP(A750,'Fichier source CGECP'!$A$1:$F$1259,6,FALSE)),"")</f>
        <v/>
      </c>
      <c r="M750" s="36" t="str">
        <f t="shared" si="60"/>
        <v/>
      </c>
      <c r="N750" s="35" t="str">
        <f t="shared" si="56"/>
        <v>Ok</v>
      </c>
      <c r="O750" s="35" t="str">
        <f t="shared" si="57"/>
        <v>Ecart</v>
      </c>
      <c r="P750" s="35" t="str">
        <f t="shared" si="58"/>
        <v>Ok</v>
      </c>
      <c r="Q750" s="35" t="str">
        <f t="shared" si="59"/>
        <v>Ecart</v>
      </c>
    </row>
    <row r="751" spans="1:17" ht="15.75" hidden="1" customHeight="1" x14ac:dyDescent="0.25">
      <c r="A751" s="12">
        <f>IFERROR(VLOOKUP('Requête 052'!$A750,'Requête 052'!$A$1:$F$2000,1,FALSE),"")</f>
        <v>6805</v>
      </c>
      <c r="B751" s="5" t="str">
        <f>IFERROR(VLOOKUP('Requête 052'!$A750,'Requête 052'!$A$1:$F$2000,2,FALSE),"")</f>
        <v>CGECP ST OUEN L AUMONE TDI</v>
      </c>
      <c r="C751" s="14">
        <f>IFERROR(VLOOKUP('Requête 052'!$A750,'Requête 052'!$A$1:$F$2000,3,FALSE),"")</f>
        <v>43817</v>
      </c>
      <c r="D751" s="5" t="str">
        <f>IFERROR(VLOOKUP('Requête 052'!$A750,'Requête 052'!$A$1:$F$2000,4,FALSE),"")</f>
        <v>MATIERE VALO EN MELANGE</v>
      </c>
      <c r="E751" s="5" t="str">
        <f>IFERROR(VLOOKUP('Requête 052'!$A750,'Requête 052'!$A$1:$F$2000,5,FALSE),"")</f>
        <v>REFACTION</v>
      </c>
      <c r="F751" s="5">
        <f>IFERROR(VLOOKUP('Requête 052'!$A750,'Requête 052'!$A$1:$F$2000,6,FALSE),"")</f>
        <v>1.68</v>
      </c>
      <c r="G751" s="15">
        <f>IFERROR(VLOOKUP(A751,'Fichier source CGECP'!$A$1:$F$1259,1,FALSE),"")</f>
        <v>6805</v>
      </c>
      <c r="H751" s="15" t="str">
        <f>IFERROR(VLOOKUP(A751,'Fichier source CGECP'!$A$1:$F$1259,2,FALSE),"")</f>
        <v>CGECP</v>
      </c>
      <c r="I751" s="38">
        <f>IFERROR(VLOOKUP(A751,'Fichier source CGECP'!$A$1:$F$1259,3,FALSE),"")</f>
        <v>43817</v>
      </c>
      <c r="J751" s="15" t="str">
        <f>IFERROR(VLOOKUP(A751,'Fichier source CGECP'!$A$1:$F$1259,4,FALSE),"")</f>
        <v>MATIERE VALO EN MELANGE</v>
      </c>
      <c r="K751" s="15" t="str">
        <f>IFERROR(VLOOKUP(A751,'Fichier source CGECP'!$A$1:$F$1259,5,FALSE),"")</f>
        <v>MATIERE VALO EN MELANGE</v>
      </c>
      <c r="L751" s="33">
        <f>IFERROR(IF(COUNTIFS($A$3:$A750,$A751,$B$3:$B750,$B751,$C$3:$C750,$C751,$D$3:$D750,$D751,$E$3:$E750,$E751,$F$3:$F750,$F751)&gt;0,"",VLOOKUP(A751,'Fichier source CGECP'!$A$1:$F$1259,6,FALSE)),"")</f>
        <v>2.1440000000000001</v>
      </c>
      <c r="M751" s="36">
        <f t="shared" si="60"/>
        <v>-0.46400000000000019</v>
      </c>
      <c r="N751" s="35" t="str">
        <f t="shared" si="56"/>
        <v>Ok</v>
      </c>
      <c r="O751" s="35" t="str">
        <f t="shared" si="57"/>
        <v>Ecart</v>
      </c>
      <c r="P751" s="35" t="str">
        <f t="shared" si="58"/>
        <v>Ecart</v>
      </c>
      <c r="Q751" s="35" t="str">
        <f t="shared" si="59"/>
        <v>Ecart</v>
      </c>
    </row>
    <row r="752" spans="1:17" ht="15.75" hidden="1" customHeight="1" x14ac:dyDescent="0.25">
      <c r="A752" s="12">
        <f>IFERROR(VLOOKUP('Requête 052'!$A751,'Requête 052'!$A$1:$F$2000,1,FALSE),"")</f>
        <v>6805</v>
      </c>
      <c r="B752" s="5" t="str">
        <f>IFERROR(VLOOKUP('Requête 052'!$A751,'Requête 052'!$A$1:$F$2000,2,FALSE),"")</f>
        <v>CGECP ST OUEN L AUMONE TDI</v>
      </c>
      <c r="C752" s="14">
        <f>IFERROR(VLOOKUP('Requête 052'!$A751,'Requête 052'!$A$1:$F$2000,3,FALSE),"")</f>
        <v>43817</v>
      </c>
      <c r="D752" s="5" t="str">
        <f>IFERROR(VLOOKUP('Requête 052'!$A751,'Requête 052'!$A$1:$F$2000,4,FALSE),"")</f>
        <v>MATIERE VALO EN MELANGE</v>
      </c>
      <c r="E752" s="5" t="str">
        <f>IFERROR(VLOOKUP('Requête 052'!$A751,'Requête 052'!$A$1:$F$2000,5,FALSE),"")</f>
        <v>REFACTION</v>
      </c>
      <c r="F752" s="5">
        <f>IFERROR(VLOOKUP('Requête 052'!$A751,'Requête 052'!$A$1:$F$2000,6,FALSE),"")</f>
        <v>1.68</v>
      </c>
      <c r="G752" s="15">
        <f>IFERROR(VLOOKUP(A752,'Fichier source CGECP'!$A$1:$F$1259,1,FALSE),"")</f>
        <v>6805</v>
      </c>
      <c r="H752" s="15" t="str">
        <f>IFERROR(VLOOKUP(A752,'Fichier source CGECP'!$A$1:$F$1259,2,FALSE),"")</f>
        <v>CGECP</v>
      </c>
      <c r="I752" s="38">
        <f>IFERROR(VLOOKUP(A752,'Fichier source CGECP'!$A$1:$F$1259,3,FALSE),"")</f>
        <v>43817</v>
      </c>
      <c r="J752" s="15" t="str">
        <f>IFERROR(VLOOKUP(A752,'Fichier source CGECP'!$A$1:$F$1259,4,FALSE),"")</f>
        <v>MATIERE VALO EN MELANGE</v>
      </c>
      <c r="K752" s="15" t="str">
        <f>IFERROR(VLOOKUP(A752,'Fichier source CGECP'!$A$1:$F$1259,5,FALSE),"")</f>
        <v>MATIERE VALO EN MELANGE</v>
      </c>
      <c r="L752" s="33" t="str">
        <f>IFERROR(IF(COUNTIFS($A$3:$A751,$A752,$B$3:$B751,$B752,$C$3:$C751,$C752,$D$3:$D751,$D752,$E$3:$E751,$E752,$F$3:$F751,$F752)&gt;0,"",VLOOKUP(A752,'Fichier source CGECP'!$A$1:$F$1259,6,FALSE)),"")</f>
        <v/>
      </c>
      <c r="M752" s="36" t="str">
        <f t="shared" si="60"/>
        <v/>
      </c>
      <c r="N752" s="35" t="str">
        <f t="shared" si="56"/>
        <v>Ok</v>
      </c>
      <c r="O752" s="35" t="str">
        <f t="shared" si="57"/>
        <v>Ecart</v>
      </c>
      <c r="P752" s="35" t="str">
        <f t="shared" si="58"/>
        <v>Ok</v>
      </c>
      <c r="Q752" s="35" t="str">
        <f t="shared" si="59"/>
        <v>Ecart</v>
      </c>
    </row>
    <row r="753" spans="1:17" ht="15.75" hidden="1" customHeight="1" x14ac:dyDescent="0.25">
      <c r="A753" s="12">
        <f>IFERROR(VLOOKUP('Requête 052'!$A752,'Requête 052'!$A$1:$F$2000,1,FALSE),"")</f>
        <v>6808</v>
      </c>
      <c r="B753" s="5" t="str">
        <f>IFERROR(VLOOKUP('Requête 052'!$A752,'Requête 052'!$A$1:$F$2000,2,FALSE),"")</f>
        <v>CGECP ST OUEN L AUMONE TPCPR</v>
      </c>
      <c r="C753" s="14">
        <f>IFERROR(VLOOKUP('Requête 052'!$A752,'Requête 052'!$A$1:$F$2000,3,FALSE),"")</f>
        <v>43817</v>
      </c>
      <c r="D753" s="5" t="str">
        <f>IFERROR(VLOOKUP('Requête 052'!$A752,'Requête 052'!$A$1:$F$2000,4,FALSE),"")</f>
        <v>CARTONS</v>
      </c>
      <c r="E753" s="5" t="str">
        <f>IFERROR(VLOOKUP('Requête 052'!$A752,'Requête 052'!$A$1:$F$2000,5,FALSE),"")</f>
        <v>REFUS DE TRI TPCPR</v>
      </c>
      <c r="F753" s="5">
        <f>IFERROR(VLOOKUP('Requête 052'!$A752,'Requête 052'!$A$1:$F$2000,6,FALSE),"")</f>
        <v>2.02</v>
      </c>
      <c r="G753" s="15">
        <f>IFERROR(VLOOKUP(A753,'Fichier source CGECP'!$A$1:$F$1259,1,FALSE),"")</f>
        <v>6808</v>
      </c>
      <c r="H753" s="15" t="str">
        <f>IFERROR(VLOOKUP(A753,'Fichier source CGECP'!$A$1:$F$1259,2,FALSE),"")</f>
        <v>CGECP</v>
      </c>
      <c r="I753" s="38">
        <f>IFERROR(VLOOKUP(A753,'Fichier source CGECP'!$A$1:$F$1259,3,FALSE),"")</f>
        <v>43817</v>
      </c>
      <c r="J753" s="15" t="str">
        <f>IFERROR(VLOOKUP(A753,'Fichier source CGECP'!$A$1:$F$1259,4,FALSE),"")</f>
        <v>CARTONS ET SACHES PLAST - 1.04.00</v>
      </c>
      <c r="K753" s="15" t="str">
        <f>IFERROR(VLOOKUP(A753,'Fichier source CGECP'!$A$1:$F$1259,5,FALSE),"")</f>
        <v>CARTONS ET SACHES PLAST - 1.04.00</v>
      </c>
      <c r="L753" s="33">
        <f>IFERROR(IF(COUNTIFS($A$3:$A752,$A753,$B$3:$B752,$B753,$C$3:$C752,$C753,$D$3:$D752,$D753,$E$3:$E752,$E753,$F$3:$F752,$F753)&gt;0,"",VLOOKUP(A753,'Fichier source CGECP'!$A$1:$F$1259,6,FALSE)),"")</f>
        <v>1.05</v>
      </c>
      <c r="M753" s="36">
        <f t="shared" si="60"/>
        <v>0.97</v>
      </c>
      <c r="N753" s="35" t="str">
        <f t="shared" si="56"/>
        <v>Ok</v>
      </c>
      <c r="O753" s="35" t="str">
        <f t="shared" si="57"/>
        <v>Ecart</v>
      </c>
      <c r="P753" s="35" t="str">
        <f t="shared" si="58"/>
        <v>Ok</v>
      </c>
      <c r="Q753" s="35" t="str">
        <f t="shared" si="59"/>
        <v>Ecart</v>
      </c>
    </row>
    <row r="754" spans="1:17" ht="15.75" hidden="1" customHeight="1" x14ac:dyDescent="0.25">
      <c r="A754" s="12">
        <f>IFERROR(VLOOKUP('Requête 052'!$A753,'Requête 052'!$A$1:$F$2000,1,FALSE),"")</f>
        <v>6822</v>
      </c>
      <c r="B754" s="5" t="str">
        <f>IFERROR(VLOOKUP('Requête 052'!$A753,'Requête 052'!$A$1:$F$2000,2,FALSE),"")</f>
        <v>CGECP ST OUEN L AUMONE UVEND</v>
      </c>
      <c r="C754" s="14">
        <f>IFERROR(VLOOKUP('Requête 052'!$A753,'Requête 052'!$A$1:$F$2000,3,FALSE),"")</f>
        <v>43817</v>
      </c>
      <c r="D754" s="5" t="str">
        <f>IFERROR(VLOOKUP('Requête 052'!$A753,'Requête 052'!$A$1:$F$2000,4,FALSE),"")</f>
        <v>ORDURES MENAGERES</v>
      </c>
      <c r="E754" s="5" t="str">
        <f>IFERROR(VLOOKUP('Requête 052'!$A753,'Requête 052'!$A$1:$F$2000,5,FALSE),"")</f>
        <v>ORDURES MENAGERES</v>
      </c>
      <c r="F754" s="5">
        <f>IFERROR(VLOOKUP('Requête 052'!$A753,'Requête 052'!$A$1:$F$2000,6,FALSE),"")</f>
        <v>3.68</v>
      </c>
      <c r="G754" s="15">
        <f>IFERROR(VLOOKUP(A754,'Fichier source CGECP'!$A$1:$F$1259,1,FALSE),"")</f>
        <v>6822</v>
      </c>
      <c r="H754" s="15" t="str">
        <f>IFERROR(VLOOKUP(A754,'Fichier source CGECP'!$A$1:$F$1259,2,FALSE),"")</f>
        <v>CGECP</v>
      </c>
      <c r="I754" s="38">
        <f>IFERROR(VLOOKUP(A754,'Fichier source CGECP'!$A$1:$F$1259,3,FALSE),"")</f>
        <v>43817</v>
      </c>
      <c r="J754" s="15">
        <f>IFERROR(VLOOKUP(A754,'Fichier source CGECP'!$A$1:$F$1259,4,FALSE),"")</f>
        <v>0</v>
      </c>
      <c r="K754" s="15" t="str">
        <f>IFERROR(VLOOKUP(A754,'Fichier source CGECP'!$A$1:$F$1259,5,FALSE),"")</f>
        <v>DECHETS VERTS EN MELANGE</v>
      </c>
      <c r="L754" s="33">
        <f>IFERROR(IF(COUNTIFS($A$3:$A753,$A754,$B$3:$B753,$B754,$C$3:$C753,$C754,$D$3:$D753,$D754,$E$3:$E753,$E754,$F$3:$F753,$F754)&gt;0,"",VLOOKUP(A754,'Fichier source CGECP'!$A$1:$F$1259,6,FALSE)),"")</f>
        <v>7.44</v>
      </c>
      <c r="M754" s="36">
        <f t="shared" si="60"/>
        <v>-3.7600000000000002</v>
      </c>
      <c r="N754" s="35" t="str">
        <f t="shared" si="56"/>
        <v>Ok</v>
      </c>
      <c r="O754" s="35" t="str">
        <f t="shared" si="57"/>
        <v>Ecart</v>
      </c>
      <c r="P754" s="35" t="str">
        <f t="shared" si="58"/>
        <v>Ecart</v>
      </c>
      <c r="Q754" s="35" t="str">
        <f t="shared" si="59"/>
        <v>Ecart</v>
      </c>
    </row>
    <row r="755" spans="1:17" ht="15.75" hidden="1" customHeight="1" x14ac:dyDescent="0.25">
      <c r="A755" s="12">
        <f>IFERROR(VLOOKUP('Requête 052'!$A754,'Requête 052'!$A$1:$F$2000,1,FALSE),"")</f>
        <v>6826</v>
      </c>
      <c r="B755" s="5" t="str">
        <f>IFERROR(VLOOKUP('Requête 052'!$A754,'Requête 052'!$A$1:$F$2000,2,FALSE),"")</f>
        <v>CGECP ST OUEN L AUMONE TDI</v>
      </c>
      <c r="C755" s="14">
        <f>IFERROR(VLOOKUP('Requête 052'!$A754,'Requête 052'!$A$1:$F$2000,3,FALSE),"")</f>
        <v>43817</v>
      </c>
      <c r="D755" s="5" t="str">
        <f>IFERROR(VLOOKUP('Requête 052'!$A754,'Requête 052'!$A$1:$F$2000,4,FALSE),"")</f>
        <v>DECHETS INDUSTRIELS BANALS</v>
      </c>
      <c r="E755" s="5" t="str">
        <f>IFERROR(VLOOKUP('Requête 052'!$A754,'Requête 052'!$A$1:$F$2000,5,FALSE),"")</f>
        <v>DECHETS INDUSTRIELS BANALS</v>
      </c>
      <c r="F755" s="5">
        <f>IFERROR(VLOOKUP('Requête 052'!$A754,'Requête 052'!$A$1:$F$2000,6,FALSE),"")</f>
        <v>0.84599999999999997</v>
      </c>
      <c r="G755" s="15">
        <f>IFERROR(VLOOKUP(A755,'Fichier source CGECP'!$A$1:$F$1259,1,FALSE),"")</f>
        <v>6826</v>
      </c>
      <c r="H755" s="15" t="str">
        <f>IFERROR(VLOOKUP(A755,'Fichier source CGECP'!$A$1:$F$1259,2,FALSE),"")</f>
        <v>CGECP</v>
      </c>
      <c r="I755" s="38">
        <f>IFERROR(VLOOKUP(A755,'Fichier source CGECP'!$A$1:$F$1259,3,FALSE),"")</f>
        <v>43817</v>
      </c>
      <c r="J755" s="15" t="str">
        <f>IFERROR(VLOOKUP(A755,'Fichier source CGECP'!$A$1:$F$1259,4,FALSE),"")</f>
        <v>BOIS B BRUT</v>
      </c>
      <c r="K755" s="15" t="str">
        <f>IFERROR(VLOOKUP(A755,'Fichier source CGECP'!$A$1:$F$1259,5,FALSE),"")</f>
        <v>BOIS B BRUT</v>
      </c>
      <c r="L755" s="33">
        <f>IFERROR(IF(COUNTIFS($A$3:$A754,$A755,$B$3:$B754,$B755,$C$3:$C754,$C755,$D$3:$D754,$D755,$E$3:$E754,$E755,$F$3:$F754,$F755)&gt;0,"",VLOOKUP(A755,'Fichier source CGECP'!$A$1:$F$1259,6,FALSE)),"")</f>
        <v>0.54</v>
      </c>
      <c r="M755" s="36">
        <f t="shared" si="60"/>
        <v>0.30599999999999994</v>
      </c>
      <c r="N755" s="35" t="str">
        <f t="shared" si="56"/>
        <v>Ok</v>
      </c>
      <c r="O755" s="35" t="str">
        <f t="shared" si="57"/>
        <v>Ecart</v>
      </c>
      <c r="P755" s="35" t="str">
        <f t="shared" si="58"/>
        <v>Ok</v>
      </c>
      <c r="Q755" s="35" t="str">
        <f t="shared" si="59"/>
        <v>Ecart</v>
      </c>
    </row>
    <row r="756" spans="1:17" ht="15.75" hidden="1" customHeight="1" x14ac:dyDescent="0.25">
      <c r="A756" s="12">
        <f>IFERROR(VLOOKUP('Requête 052'!$A755,'Requête 052'!$A$1:$F$2000,1,FALSE),"")</f>
        <v>6832</v>
      </c>
      <c r="B756" s="5" t="str">
        <f>IFERROR(VLOOKUP('Requête 052'!$A755,'Requête 052'!$A$1:$F$2000,2,FALSE),"")</f>
        <v>CGECP ST OUEN L AUMONE TDI</v>
      </c>
      <c r="C756" s="14">
        <f>IFERROR(VLOOKUP('Requête 052'!$A755,'Requête 052'!$A$1:$F$2000,3,FALSE),"")</f>
        <v>43817</v>
      </c>
      <c r="D756" s="5" t="str">
        <f>IFERROR(VLOOKUP('Requête 052'!$A755,'Requête 052'!$A$1:$F$2000,4,FALSE),"")</f>
        <v>MATIERE VALO EN MELANGE</v>
      </c>
      <c r="E756" s="5" t="str">
        <f>IFERROR(VLOOKUP('Requête 052'!$A755,'Requête 052'!$A$1:$F$2000,5,FALSE),"")</f>
        <v>MATIERE VALO EN MELANGE</v>
      </c>
      <c r="F756" s="5">
        <f>IFERROR(VLOOKUP('Requête 052'!$A755,'Requête 052'!$A$1:$F$2000,6,FALSE),"")</f>
        <v>0.56000000000000005</v>
      </c>
      <c r="G756" s="15">
        <f>IFERROR(VLOOKUP(A756,'Fichier source CGECP'!$A$1:$F$1259,1,FALSE),"")</f>
        <v>6832</v>
      </c>
      <c r="H756" s="15" t="str">
        <f>IFERROR(VLOOKUP(A756,'Fichier source CGECP'!$A$1:$F$1259,2,FALSE),"")</f>
        <v>CGECP</v>
      </c>
      <c r="I756" s="38">
        <f>IFERROR(VLOOKUP(A756,'Fichier source CGECP'!$A$1:$F$1259,3,FALSE),"")</f>
        <v>43817</v>
      </c>
      <c r="J756" s="15">
        <f>IFERROR(VLOOKUP(A756,'Fichier source CGECP'!$A$1:$F$1259,4,FALSE),"")</f>
        <v>0</v>
      </c>
      <c r="K756" s="15" t="str">
        <f>IFERROR(VLOOKUP(A756,'Fichier source CGECP'!$A$1:$F$1259,5,FALSE),"")</f>
        <v>FERRAILLES A BROYER (FAB)</v>
      </c>
      <c r="L756" s="33">
        <f>IFERROR(IF(COUNTIFS($A$3:$A755,$A756,$B$3:$B755,$B756,$C$3:$C755,$C756,$D$3:$D755,$D756,$E$3:$E755,$E756,$F$3:$F755,$F756)&gt;0,"",VLOOKUP(A756,'Fichier source CGECP'!$A$1:$F$1259,6,FALSE)),"")</f>
        <v>10.16</v>
      </c>
      <c r="M756" s="36">
        <f t="shared" si="60"/>
        <v>-9.6</v>
      </c>
      <c r="N756" s="35" t="str">
        <f t="shared" si="56"/>
        <v>Ok</v>
      </c>
      <c r="O756" s="35" t="str">
        <f t="shared" si="57"/>
        <v>Ecart</v>
      </c>
      <c r="P756" s="35" t="str">
        <f t="shared" si="58"/>
        <v>Ecart</v>
      </c>
      <c r="Q756" s="35" t="str">
        <f t="shared" si="59"/>
        <v>Ecart</v>
      </c>
    </row>
    <row r="757" spans="1:17" ht="15.75" hidden="1" customHeight="1" x14ac:dyDescent="0.25">
      <c r="A757" s="12">
        <f>IFERROR(VLOOKUP('Requête 052'!$A756,'Requête 052'!$A$1:$F$2000,1,FALSE),"")</f>
        <v>6832</v>
      </c>
      <c r="B757" s="5" t="str">
        <f>IFERROR(VLOOKUP('Requête 052'!$A756,'Requête 052'!$A$1:$F$2000,2,FALSE),"")</f>
        <v>CGECP ST OUEN L AUMONE TDI</v>
      </c>
      <c r="C757" s="14">
        <f>IFERROR(VLOOKUP('Requête 052'!$A756,'Requête 052'!$A$1:$F$2000,3,FALSE),"")</f>
        <v>43817</v>
      </c>
      <c r="D757" s="5" t="str">
        <f>IFERROR(VLOOKUP('Requête 052'!$A756,'Requête 052'!$A$1:$F$2000,4,FALSE),"")</f>
        <v>MATIERE VALO EN MELANGE</v>
      </c>
      <c r="E757" s="5" t="str">
        <f>IFERROR(VLOOKUP('Requête 052'!$A756,'Requête 052'!$A$1:$F$2000,5,FALSE),"")</f>
        <v>MATIERE VALO EN MELANGE</v>
      </c>
      <c r="F757" s="5">
        <f>IFERROR(VLOOKUP('Requête 052'!$A756,'Requête 052'!$A$1:$F$2000,6,FALSE),"")</f>
        <v>0.56000000000000005</v>
      </c>
      <c r="G757" s="15">
        <f>IFERROR(VLOOKUP(A757,'Fichier source CGECP'!$A$1:$F$1259,1,FALSE),"")</f>
        <v>6832</v>
      </c>
      <c r="H757" s="15" t="str">
        <f>IFERROR(VLOOKUP(A757,'Fichier source CGECP'!$A$1:$F$1259,2,FALSE),"")</f>
        <v>CGECP</v>
      </c>
      <c r="I757" s="38">
        <f>IFERROR(VLOOKUP(A757,'Fichier source CGECP'!$A$1:$F$1259,3,FALSE),"")</f>
        <v>43817</v>
      </c>
      <c r="J757" s="15">
        <f>IFERROR(VLOOKUP(A757,'Fichier source CGECP'!$A$1:$F$1259,4,FALSE),"")</f>
        <v>0</v>
      </c>
      <c r="K757" s="15" t="str">
        <f>IFERROR(VLOOKUP(A757,'Fichier source CGECP'!$A$1:$F$1259,5,FALSE),"")</f>
        <v>FERRAILLES A BROYER (FAB)</v>
      </c>
      <c r="L757" s="33" t="str">
        <f>IFERROR(IF(COUNTIFS($A$3:$A756,$A757,$B$3:$B756,$B757,$C$3:$C756,$C757,$D$3:$D756,$D757,$E$3:$E756,$E757,$F$3:$F756,$F757)&gt;0,"",VLOOKUP(A757,'Fichier source CGECP'!$A$1:$F$1259,6,FALSE)),"")</f>
        <v/>
      </c>
      <c r="M757" s="36" t="str">
        <f t="shared" si="60"/>
        <v/>
      </c>
      <c r="N757" s="35" t="str">
        <f t="shared" si="56"/>
        <v>Ok</v>
      </c>
      <c r="O757" s="35" t="str">
        <f t="shared" si="57"/>
        <v>Ecart</v>
      </c>
      <c r="P757" s="35" t="str">
        <f t="shared" si="58"/>
        <v>Ok</v>
      </c>
      <c r="Q757" s="35" t="str">
        <f t="shared" si="59"/>
        <v>Ecart</v>
      </c>
    </row>
    <row r="758" spans="1:17" ht="15.75" hidden="1" customHeight="1" x14ac:dyDescent="0.25">
      <c r="A758" s="12">
        <f>IFERROR(VLOOKUP('Requête 052'!$A757,'Requête 052'!$A$1:$F$2000,1,FALSE),"")</f>
        <v>6844</v>
      </c>
      <c r="B758" s="5" t="str">
        <f>IFERROR(VLOOKUP('Requête 052'!$A757,'Requête 052'!$A$1:$F$2000,2,FALSE),"")</f>
        <v>CGECP ST OUEN L AUMONE TPCPR</v>
      </c>
      <c r="C758" s="14">
        <f>IFERROR(VLOOKUP('Requête 052'!$A757,'Requête 052'!$A$1:$F$2000,3,FALSE),"")</f>
        <v>43817</v>
      </c>
      <c r="D758" s="5" t="str">
        <f>IFERROR(VLOOKUP('Requête 052'!$A757,'Requête 052'!$A$1:$F$2000,4,FALSE),"")</f>
        <v>CARTONS</v>
      </c>
      <c r="E758" s="5" t="str">
        <f>IFERROR(VLOOKUP('Requête 052'!$A757,'Requête 052'!$A$1:$F$2000,5,FALSE),"")</f>
        <v>CARTONS</v>
      </c>
      <c r="F758" s="5">
        <f>IFERROR(VLOOKUP('Requête 052'!$A757,'Requête 052'!$A$1:$F$2000,6,FALSE),"")</f>
        <v>5.76</v>
      </c>
      <c r="G758" s="15">
        <f>IFERROR(VLOOKUP(A758,'Fichier source CGECP'!$A$1:$F$1259,1,FALSE),"")</f>
        <v>6844</v>
      </c>
      <c r="H758" s="15" t="str">
        <f>IFERROR(VLOOKUP(A758,'Fichier source CGECP'!$A$1:$F$1259,2,FALSE),"")</f>
        <v>CGECP</v>
      </c>
      <c r="I758" s="38">
        <f>IFERROR(VLOOKUP(A758,'Fichier source CGECP'!$A$1:$F$1259,3,FALSE),"")</f>
        <v>43817</v>
      </c>
      <c r="J758" s="15" t="str">
        <f>IFERROR(VLOOKUP(A758,'Fichier source CGECP'!$A$1:$F$1259,4,FALSE),"")</f>
        <v>ONDULES RECUPERES - 1.05.00</v>
      </c>
      <c r="K758" s="15" t="str">
        <f>IFERROR(VLOOKUP(A758,'Fichier source CGECP'!$A$1:$F$1259,5,FALSE),"")</f>
        <v>ONDULES RECUPERES - 1.05.00</v>
      </c>
      <c r="L758" s="33">
        <f>IFERROR(IF(COUNTIFS($A$3:$A757,$A758,$B$3:$B757,$B758,$C$3:$C757,$C758,$D$3:$D757,$D758,$E$3:$E757,$E758,$F$3:$F757,$F758)&gt;0,"",VLOOKUP(A758,'Fichier source CGECP'!$A$1:$F$1259,6,FALSE)),"")</f>
        <v>9.0399999999999991</v>
      </c>
      <c r="M758" s="36">
        <f t="shared" si="60"/>
        <v>-3.2799999999999994</v>
      </c>
      <c r="N758" s="35" t="str">
        <f t="shared" si="56"/>
        <v>Ok</v>
      </c>
      <c r="O758" s="35" t="str">
        <f t="shared" si="57"/>
        <v>Ecart</v>
      </c>
      <c r="P758" s="35" t="str">
        <f t="shared" si="58"/>
        <v>Ecart</v>
      </c>
      <c r="Q758" s="35" t="str">
        <f t="shared" si="59"/>
        <v>Ecart</v>
      </c>
    </row>
    <row r="759" spans="1:17" ht="15.75" hidden="1" customHeight="1" x14ac:dyDescent="0.25">
      <c r="A759" s="12">
        <f>IFERROR(VLOOKUP('Requête 052'!$A758,'Requête 052'!$A$1:$F$2000,1,FALSE),"")</f>
        <v>6845</v>
      </c>
      <c r="B759" s="5" t="str">
        <f>IFERROR(VLOOKUP('Requête 052'!$A758,'Requête 052'!$A$1:$F$2000,2,FALSE),"")</f>
        <v>CGECP ST OUEN L AUMONE UVEND</v>
      </c>
      <c r="C759" s="14">
        <f>IFERROR(VLOOKUP('Requête 052'!$A758,'Requête 052'!$A$1:$F$2000,3,FALSE),"")</f>
        <v>43817</v>
      </c>
      <c r="D759" s="5" t="str">
        <f>IFERROR(VLOOKUP('Requête 052'!$A758,'Requête 052'!$A$1:$F$2000,4,FALSE),"")</f>
        <v>REFUS DE TRI</v>
      </c>
      <c r="E759" s="5" t="str">
        <f>IFERROR(VLOOKUP('Requête 052'!$A758,'Requête 052'!$A$1:$F$2000,5,FALSE),"")</f>
        <v>REFUS DE TRI</v>
      </c>
      <c r="F759" s="5">
        <f>IFERROR(VLOOKUP('Requête 052'!$A758,'Requête 052'!$A$1:$F$2000,6,FALSE),"")</f>
        <v>1.26</v>
      </c>
      <c r="G759" s="15" t="str">
        <f>IFERROR(VLOOKUP(A759,'Fichier source CGECP'!$A$1:$F$1259,1,FALSE),"")</f>
        <v/>
      </c>
      <c r="H759" s="15" t="str">
        <f>IFERROR(VLOOKUP(A759,'Fichier source CGECP'!$A$1:$F$1259,2,FALSE),"")</f>
        <v/>
      </c>
      <c r="I759" s="38" t="str">
        <f>IFERROR(VLOOKUP(A759,'Fichier source CGECP'!$A$1:$F$1259,3,FALSE),"")</f>
        <v/>
      </c>
      <c r="J759" s="15" t="str">
        <f>IFERROR(VLOOKUP(A759,'Fichier source CGECP'!$A$1:$F$1259,4,FALSE),"")</f>
        <v/>
      </c>
      <c r="K759" s="15" t="str">
        <f>IFERROR(VLOOKUP(A759,'Fichier source CGECP'!$A$1:$F$1259,5,FALSE),"")</f>
        <v/>
      </c>
      <c r="L759" s="33" t="str">
        <f>IFERROR(IF(COUNTIFS($A$3:$A758,$A759,$B$3:$B758,$B759,$C$3:$C758,$C759,$D$3:$D758,$D759,$E$3:$E758,$E759,$F$3:$F758,$F759)&gt;0,"",VLOOKUP(A759,'Fichier source CGECP'!$A$1:$F$1259,6,FALSE)),"")</f>
        <v/>
      </c>
      <c r="M759" s="36" t="str">
        <f t="shared" si="60"/>
        <v/>
      </c>
      <c r="N759" s="35" t="str">
        <f t="shared" si="56"/>
        <v>Ok</v>
      </c>
      <c r="O759" s="35" t="str">
        <f t="shared" si="57"/>
        <v>Ecart</v>
      </c>
      <c r="P759" s="35" t="str">
        <f t="shared" si="58"/>
        <v>Ok</v>
      </c>
      <c r="Q759" s="35" t="str">
        <f t="shared" si="59"/>
        <v>Ecart</v>
      </c>
    </row>
    <row r="760" spans="1:17" ht="15.75" hidden="1" customHeight="1" x14ac:dyDescent="0.25">
      <c r="A760" s="12">
        <f>IFERROR(VLOOKUP('Requête 052'!$A759,'Requête 052'!$A$1:$F$2000,1,FALSE),"")</f>
        <v>6854</v>
      </c>
      <c r="B760" s="5" t="str">
        <f>IFERROR(VLOOKUP('Requête 052'!$A759,'Requête 052'!$A$1:$F$2000,2,FALSE),"")</f>
        <v>CGECP ST OUEN L AUMONE UVEND</v>
      </c>
      <c r="C760" s="14">
        <f>IFERROR(VLOOKUP('Requête 052'!$A759,'Requête 052'!$A$1:$F$2000,3,FALSE),"")</f>
        <v>43817</v>
      </c>
      <c r="D760" s="5" t="str">
        <f>IFERROR(VLOOKUP('Requête 052'!$A759,'Requête 052'!$A$1:$F$2000,4,FALSE),"")</f>
        <v>REFUS DE TRI</v>
      </c>
      <c r="E760" s="5" t="str">
        <f>IFERROR(VLOOKUP('Requête 052'!$A759,'Requête 052'!$A$1:$F$2000,5,FALSE),"")</f>
        <v>REFUS DE TRI</v>
      </c>
      <c r="F760" s="5">
        <f>IFERROR(VLOOKUP('Requête 052'!$A759,'Requête 052'!$A$1:$F$2000,6,FALSE),"")</f>
        <v>2.16</v>
      </c>
      <c r="G760" s="15" t="str">
        <f>IFERROR(VLOOKUP(A760,'Fichier source CGECP'!$A$1:$F$1259,1,FALSE),"")</f>
        <v/>
      </c>
      <c r="H760" s="15" t="str">
        <f>IFERROR(VLOOKUP(A760,'Fichier source CGECP'!$A$1:$F$1259,2,FALSE),"")</f>
        <v/>
      </c>
      <c r="I760" s="38" t="str">
        <f>IFERROR(VLOOKUP(A760,'Fichier source CGECP'!$A$1:$F$1259,3,FALSE),"")</f>
        <v/>
      </c>
      <c r="J760" s="15" t="str">
        <f>IFERROR(VLOOKUP(A760,'Fichier source CGECP'!$A$1:$F$1259,4,FALSE),"")</f>
        <v/>
      </c>
      <c r="K760" s="15" t="str">
        <f>IFERROR(VLOOKUP(A760,'Fichier source CGECP'!$A$1:$F$1259,5,FALSE),"")</f>
        <v/>
      </c>
      <c r="L760" s="33" t="str">
        <f>IFERROR(IF(COUNTIFS($A$3:$A759,$A760,$B$3:$B759,$B760,$C$3:$C759,$C760,$D$3:$D759,$D760,$E$3:$E759,$E760,$F$3:$F759,$F760)&gt;0,"",VLOOKUP(A760,'Fichier source CGECP'!$A$1:$F$1259,6,FALSE)),"")</f>
        <v/>
      </c>
      <c r="M760" s="36" t="str">
        <f t="shared" si="60"/>
        <v/>
      </c>
      <c r="N760" s="35" t="str">
        <f t="shared" si="56"/>
        <v>Ok</v>
      </c>
      <c r="O760" s="35" t="str">
        <f t="shared" si="57"/>
        <v>Ecart</v>
      </c>
      <c r="P760" s="35" t="str">
        <f t="shared" si="58"/>
        <v>Ok</v>
      </c>
      <c r="Q760" s="35" t="str">
        <f t="shared" si="59"/>
        <v>Ecart</v>
      </c>
    </row>
    <row r="761" spans="1:17" ht="15.75" hidden="1" customHeight="1" x14ac:dyDescent="0.25">
      <c r="A761" s="12">
        <f>IFERROR(VLOOKUP('Requête 052'!$A760,'Requête 052'!$A$1:$F$2000,1,FALSE),"")</f>
        <v>6855</v>
      </c>
      <c r="B761" s="5" t="str">
        <f>IFERROR(VLOOKUP('Requête 052'!$A760,'Requête 052'!$A$1:$F$2000,2,FALSE),"")</f>
        <v>CGECP ST OUEN L AUMONE TPCPR</v>
      </c>
      <c r="C761" s="14">
        <f>IFERROR(VLOOKUP('Requête 052'!$A760,'Requête 052'!$A$1:$F$2000,3,FALSE),"")</f>
        <v>43817</v>
      </c>
      <c r="D761" s="5" t="str">
        <f>IFERROR(VLOOKUP('Requête 052'!$A760,'Requête 052'!$A$1:$F$2000,4,FALSE),"")</f>
        <v>CARTONS</v>
      </c>
      <c r="E761" s="5" t="str">
        <f>IFERROR(VLOOKUP('Requête 052'!$A760,'Requête 052'!$A$1:$F$2000,5,FALSE),"")</f>
        <v>REFUS DE TRI TPCPR</v>
      </c>
      <c r="F761" s="5">
        <f>IFERROR(VLOOKUP('Requête 052'!$A760,'Requête 052'!$A$1:$F$2000,6,FALSE),"")</f>
        <v>7.8E-2</v>
      </c>
      <c r="G761" s="15">
        <f>IFERROR(VLOOKUP(A761,'Fichier source CGECP'!$A$1:$F$1259,1,FALSE),"")</f>
        <v>6855</v>
      </c>
      <c r="H761" s="15" t="str">
        <f>IFERROR(VLOOKUP(A761,'Fichier source CGECP'!$A$1:$F$1259,2,FALSE),"")</f>
        <v>CGECP</v>
      </c>
      <c r="I761" s="38">
        <f>IFERROR(VLOOKUP(A761,'Fichier source CGECP'!$A$1:$F$1259,3,FALSE),"")</f>
        <v>43817</v>
      </c>
      <c r="J761" s="15" t="str">
        <f>IFERROR(VLOOKUP(A761,'Fichier source CGECP'!$A$1:$F$1259,4,FALSE),"")</f>
        <v>CARTONS</v>
      </c>
      <c r="K761" s="15" t="str">
        <f>IFERROR(VLOOKUP(A761,'Fichier source CGECP'!$A$1:$F$1259,5,FALSE),"")</f>
        <v>CARTONS</v>
      </c>
      <c r="L761" s="33">
        <f>IFERROR(IF(COUNTIFS($A$3:$A760,$A761,$B$3:$B760,$B761,$C$3:$C760,$C761,$D$3:$D760,$D761,$E$3:$E760,$E761,$F$3:$F760,$F761)&gt;0,"",VLOOKUP(A761,'Fichier source CGECP'!$A$1:$F$1259,6,FALSE)),"")</f>
        <v>2.3199999999999998</v>
      </c>
      <c r="M761" s="36">
        <f t="shared" si="60"/>
        <v>-2.242</v>
      </c>
      <c r="N761" s="35" t="str">
        <f t="shared" si="56"/>
        <v>Ok</v>
      </c>
      <c r="O761" s="35" t="str">
        <f t="shared" si="57"/>
        <v>Ecart</v>
      </c>
      <c r="P761" s="35" t="str">
        <f t="shared" si="58"/>
        <v>Ecart</v>
      </c>
      <c r="Q761" s="35" t="str">
        <f t="shared" si="59"/>
        <v>Ecart</v>
      </c>
    </row>
    <row r="762" spans="1:17" ht="15.75" hidden="1" customHeight="1" x14ac:dyDescent="0.25">
      <c r="A762" s="12">
        <f>IFERROR(VLOOKUP('Requête 052'!$A761,'Requête 052'!$A$1:$F$2000,1,FALSE),"")</f>
        <v>6855</v>
      </c>
      <c r="B762" s="5" t="str">
        <f>IFERROR(VLOOKUP('Requête 052'!$A761,'Requête 052'!$A$1:$F$2000,2,FALSE),"")</f>
        <v>CGECP ST OUEN L AUMONE TPCPR</v>
      </c>
      <c r="C762" s="14">
        <f>IFERROR(VLOOKUP('Requête 052'!$A761,'Requête 052'!$A$1:$F$2000,3,FALSE),"")</f>
        <v>43817</v>
      </c>
      <c r="D762" s="5" t="str">
        <f>IFERROR(VLOOKUP('Requête 052'!$A761,'Requête 052'!$A$1:$F$2000,4,FALSE),"")</f>
        <v>CARTONS</v>
      </c>
      <c r="E762" s="5" t="str">
        <f>IFERROR(VLOOKUP('Requête 052'!$A761,'Requête 052'!$A$1:$F$2000,5,FALSE),"")</f>
        <v>REFUS DE TRI TPCPR</v>
      </c>
      <c r="F762" s="5">
        <f>IFERROR(VLOOKUP('Requête 052'!$A761,'Requête 052'!$A$1:$F$2000,6,FALSE),"")</f>
        <v>7.8E-2</v>
      </c>
      <c r="G762" s="15">
        <f>IFERROR(VLOOKUP(A762,'Fichier source CGECP'!$A$1:$F$1259,1,FALSE),"")</f>
        <v>6855</v>
      </c>
      <c r="H762" s="15" t="str">
        <f>IFERROR(VLOOKUP(A762,'Fichier source CGECP'!$A$1:$F$1259,2,FALSE),"")</f>
        <v>CGECP</v>
      </c>
      <c r="I762" s="38">
        <f>IFERROR(VLOOKUP(A762,'Fichier source CGECP'!$A$1:$F$1259,3,FALSE),"")</f>
        <v>43817</v>
      </c>
      <c r="J762" s="15" t="str">
        <f>IFERROR(VLOOKUP(A762,'Fichier source CGECP'!$A$1:$F$1259,4,FALSE),"")</f>
        <v>CARTONS</v>
      </c>
      <c r="K762" s="15" t="str">
        <f>IFERROR(VLOOKUP(A762,'Fichier source CGECP'!$A$1:$F$1259,5,FALSE),"")</f>
        <v>CARTONS</v>
      </c>
      <c r="L762" s="33" t="str">
        <f>IFERROR(IF(COUNTIFS($A$3:$A761,$A762,$B$3:$B761,$B762,$C$3:$C761,$C762,$D$3:$D761,$D762,$E$3:$E761,$E762,$F$3:$F761,$F762)&gt;0,"",VLOOKUP(A762,'Fichier source CGECP'!$A$1:$F$1259,6,FALSE)),"")</f>
        <v/>
      </c>
      <c r="M762" s="36" t="str">
        <f t="shared" si="60"/>
        <v/>
      </c>
      <c r="N762" s="35" t="str">
        <f t="shared" si="56"/>
        <v>Ok</v>
      </c>
      <c r="O762" s="35" t="str">
        <f t="shared" si="57"/>
        <v>Ecart</v>
      </c>
      <c r="P762" s="35" t="str">
        <f t="shared" si="58"/>
        <v>Ok</v>
      </c>
      <c r="Q762" s="35" t="str">
        <f t="shared" si="59"/>
        <v>Ecart</v>
      </c>
    </row>
    <row r="763" spans="1:17" ht="15.75" hidden="1" customHeight="1" x14ac:dyDescent="0.25">
      <c r="A763" s="12">
        <f>IFERROR(VLOOKUP('Requête 052'!$A762,'Requête 052'!$A$1:$F$2000,1,FALSE),"")</f>
        <v>6857</v>
      </c>
      <c r="B763" s="5" t="str">
        <f>IFERROR(VLOOKUP('Requête 052'!$A762,'Requête 052'!$A$1:$F$2000,2,FALSE),"")</f>
        <v>CGECP ST OUEN L AUMONE TDI</v>
      </c>
      <c r="C763" s="14">
        <f>IFERROR(VLOOKUP('Requête 052'!$A762,'Requête 052'!$A$1:$F$2000,3,FALSE),"")</f>
        <v>43817</v>
      </c>
      <c r="D763" s="5" t="str">
        <f>IFERROR(VLOOKUP('Requête 052'!$A762,'Requête 052'!$A$1:$F$2000,4,FALSE),"")</f>
        <v>ENCOMBRANTS</v>
      </c>
      <c r="E763" s="5" t="str">
        <f>IFERROR(VLOOKUP('Requête 052'!$A762,'Requête 052'!$A$1:$F$2000,5,FALSE),"")</f>
        <v>ENCOMBRANTS</v>
      </c>
      <c r="F763" s="5">
        <f>IFERROR(VLOOKUP('Requête 052'!$A762,'Requête 052'!$A$1:$F$2000,6,FALSE),"")</f>
        <v>1.1399999999999999</v>
      </c>
      <c r="G763" s="15" t="str">
        <f>IFERROR(VLOOKUP(A763,'Fichier source CGECP'!$A$1:$F$1259,1,FALSE),"")</f>
        <v/>
      </c>
      <c r="H763" s="15" t="str">
        <f>IFERROR(VLOOKUP(A763,'Fichier source CGECP'!$A$1:$F$1259,2,FALSE),"")</f>
        <v/>
      </c>
      <c r="I763" s="38" t="str">
        <f>IFERROR(VLOOKUP(A763,'Fichier source CGECP'!$A$1:$F$1259,3,FALSE),"")</f>
        <v/>
      </c>
      <c r="J763" s="15" t="str">
        <f>IFERROR(VLOOKUP(A763,'Fichier source CGECP'!$A$1:$F$1259,4,FALSE),"")</f>
        <v/>
      </c>
      <c r="K763" s="15" t="str">
        <f>IFERROR(VLOOKUP(A763,'Fichier source CGECP'!$A$1:$F$1259,5,FALSE),"")</f>
        <v/>
      </c>
      <c r="L763" s="33" t="str">
        <f>IFERROR(IF(COUNTIFS($A$3:$A762,$A763,$B$3:$B762,$B763,$C$3:$C762,$C763,$D$3:$D762,$D763,$E$3:$E762,$E763,$F$3:$F762,$F763)&gt;0,"",VLOOKUP(A763,'Fichier source CGECP'!$A$1:$F$1259,6,FALSE)),"")</f>
        <v/>
      </c>
      <c r="M763" s="36" t="str">
        <f t="shared" si="60"/>
        <v/>
      </c>
      <c r="N763" s="35" t="str">
        <f t="shared" si="56"/>
        <v>Ok</v>
      </c>
      <c r="O763" s="35" t="str">
        <f t="shared" si="57"/>
        <v>Ecart</v>
      </c>
      <c r="P763" s="35" t="str">
        <f t="shared" si="58"/>
        <v>Ok</v>
      </c>
      <c r="Q763" s="35" t="str">
        <f t="shared" si="59"/>
        <v>Ecart</v>
      </c>
    </row>
    <row r="764" spans="1:17" ht="15.75" hidden="1" customHeight="1" x14ac:dyDescent="0.25">
      <c r="A764" s="12">
        <f>IFERROR(VLOOKUP('Requête 052'!$A763,'Requête 052'!$A$1:$F$2000,1,FALSE),"")</f>
        <v>6863</v>
      </c>
      <c r="B764" s="5" t="str">
        <f>IFERROR(VLOOKUP('Requête 052'!$A763,'Requête 052'!$A$1:$F$2000,2,FALSE),"")</f>
        <v>CGECP ST OUEN L AUMONE TDI</v>
      </c>
      <c r="C764" s="14">
        <f>IFERROR(VLOOKUP('Requête 052'!$A763,'Requête 052'!$A$1:$F$2000,3,FALSE),"")</f>
        <v>43817</v>
      </c>
      <c r="D764" s="5" t="str">
        <f>IFERROR(VLOOKUP('Requête 052'!$A763,'Requête 052'!$A$1:$F$2000,4,FALSE),"")</f>
        <v>ENCOMBRANTS</v>
      </c>
      <c r="E764" s="5" t="str">
        <f>IFERROR(VLOOKUP('Requête 052'!$A763,'Requête 052'!$A$1:$F$2000,5,FALSE),"")</f>
        <v>ENCOMBRANTS</v>
      </c>
      <c r="F764" s="5">
        <f>IFERROR(VLOOKUP('Requête 052'!$A763,'Requête 052'!$A$1:$F$2000,6,FALSE),"")</f>
        <v>3.12</v>
      </c>
      <c r="G764" s="15" t="str">
        <f>IFERROR(VLOOKUP(A764,'Fichier source CGECP'!$A$1:$F$1259,1,FALSE),"")</f>
        <v/>
      </c>
      <c r="H764" s="15" t="str">
        <f>IFERROR(VLOOKUP(A764,'Fichier source CGECP'!$A$1:$F$1259,2,FALSE),"")</f>
        <v/>
      </c>
      <c r="I764" s="38" t="str">
        <f>IFERROR(VLOOKUP(A764,'Fichier source CGECP'!$A$1:$F$1259,3,FALSE),"")</f>
        <v/>
      </c>
      <c r="J764" s="15" t="str">
        <f>IFERROR(VLOOKUP(A764,'Fichier source CGECP'!$A$1:$F$1259,4,FALSE),"")</f>
        <v/>
      </c>
      <c r="K764" s="15" t="str">
        <f>IFERROR(VLOOKUP(A764,'Fichier source CGECP'!$A$1:$F$1259,5,FALSE),"")</f>
        <v/>
      </c>
      <c r="L764" s="33" t="str">
        <f>IFERROR(IF(COUNTIFS($A$3:$A763,$A764,$B$3:$B763,$B764,$C$3:$C763,$C764,$D$3:$D763,$D764,$E$3:$E763,$E764,$F$3:$F763,$F764)&gt;0,"",VLOOKUP(A764,'Fichier source CGECP'!$A$1:$F$1259,6,FALSE)),"")</f>
        <v/>
      </c>
      <c r="M764" s="36" t="str">
        <f t="shared" si="60"/>
        <v/>
      </c>
      <c r="N764" s="35" t="str">
        <f t="shared" si="56"/>
        <v>Ok</v>
      </c>
      <c r="O764" s="35" t="str">
        <f t="shared" si="57"/>
        <v>Ecart</v>
      </c>
      <c r="P764" s="35" t="str">
        <f t="shared" si="58"/>
        <v>Ok</v>
      </c>
      <c r="Q764" s="35" t="str">
        <f t="shared" si="59"/>
        <v>Ecart</v>
      </c>
    </row>
    <row r="765" spans="1:17" ht="15.75" hidden="1" customHeight="1" x14ac:dyDescent="0.25">
      <c r="A765" s="12">
        <f>IFERROR(VLOOKUP('Requête 052'!$A764,'Requête 052'!$A$1:$F$2000,1,FALSE),"")</f>
        <v>6899</v>
      </c>
      <c r="B765" s="5" t="str">
        <f>IFERROR(VLOOKUP('Requête 052'!$A764,'Requête 052'!$A$1:$F$2000,2,FALSE),"")</f>
        <v>CGECP ST OUEN L AUMONE TDI</v>
      </c>
      <c r="C765" s="14">
        <f>IFERROR(VLOOKUP('Requête 052'!$A764,'Requête 052'!$A$1:$F$2000,3,FALSE),"")</f>
        <v>43818</v>
      </c>
      <c r="D765" s="5" t="str">
        <f>IFERROR(VLOOKUP('Requête 052'!$A764,'Requête 052'!$A$1:$F$2000,4,FALSE),"")</f>
        <v>ENCOMBRANTS</v>
      </c>
      <c r="E765" s="5" t="str">
        <f>IFERROR(VLOOKUP('Requête 052'!$A764,'Requête 052'!$A$1:$F$2000,5,FALSE),"")</f>
        <v>ENCOMBRANTS</v>
      </c>
      <c r="F765" s="5">
        <f>IFERROR(VLOOKUP('Requête 052'!$A764,'Requête 052'!$A$1:$F$2000,6,FALSE),"")</f>
        <v>0.74</v>
      </c>
      <c r="G765" s="15" t="str">
        <f>IFERROR(VLOOKUP(A765,'Fichier source CGECP'!$A$1:$F$1259,1,FALSE),"")</f>
        <v/>
      </c>
      <c r="H765" s="15" t="str">
        <f>IFERROR(VLOOKUP(A765,'Fichier source CGECP'!$A$1:$F$1259,2,FALSE),"")</f>
        <v/>
      </c>
      <c r="I765" s="38" t="str">
        <f>IFERROR(VLOOKUP(A765,'Fichier source CGECP'!$A$1:$F$1259,3,FALSE),"")</f>
        <v/>
      </c>
      <c r="J765" s="15" t="str">
        <f>IFERROR(VLOOKUP(A765,'Fichier source CGECP'!$A$1:$F$1259,4,FALSE),"")</f>
        <v/>
      </c>
      <c r="K765" s="15" t="str">
        <f>IFERROR(VLOOKUP(A765,'Fichier source CGECP'!$A$1:$F$1259,5,FALSE),"")</f>
        <v/>
      </c>
      <c r="L765" s="33" t="str">
        <f>IFERROR(IF(COUNTIFS($A$3:$A764,$A765,$B$3:$B764,$B765,$C$3:$C764,$C765,$D$3:$D764,$D765,$E$3:$E764,$E765,$F$3:$F764,$F765)&gt;0,"",VLOOKUP(A765,'Fichier source CGECP'!$A$1:$F$1259,6,FALSE)),"")</f>
        <v/>
      </c>
      <c r="M765" s="36" t="str">
        <f t="shared" si="60"/>
        <v/>
      </c>
      <c r="N765" s="35" t="str">
        <f t="shared" si="56"/>
        <v>Ok</v>
      </c>
      <c r="O765" s="35" t="str">
        <f t="shared" si="57"/>
        <v>Ecart</v>
      </c>
      <c r="P765" s="35" t="str">
        <f t="shared" si="58"/>
        <v>Ok</v>
      </c>
      <c r="Q765" s="35" t="str">
        <f t="shared" si="59"/>
        <v>Ecart</v>
      </c>
    </row>
    <row r="766" spans="1:17" ht="15.75" hidden="1" customHeight="1" x14ac:dyDescent="0.25">
      <c r="A766" s="12">
        <f>IFERROR(VLOOKUP('Requête 052'!$A765,'Requête 052'!$A$1:$F$2000,1,FALSE),"")</f>
        <v>6900</v>
      </c>
      <c r="B766" s="5" t="str">
        <f>IFERROR(VLOOKUP('Requête 052'!$A765,'Requête 052'!$A$1:$F$2000,2,FALSE),"")</f>
        <v>CGECP ST OUEN L AUMONE TDI</v>
      </c>
      <c r="C766" s="14">
        <f>IFERROR(VLOOKUP('Requête 052'!$A765,'Requête 052'!$A$1:$F$2000,3,FALSE),"")</f>
        <v>43818</v>
      </c>
      <c r="D766" s="5" t="str">
        <f>IFERROR(VLOOKUP('Requête 052'!$A765,'Requête 052'!$A$1:$F$2000,4,FALSE),"")</f>
        <v>FERRAILLES A BROYER (FAB)</v>
      </c>
      <c r="E766" s="5" t="str">
        <f>IFERROR(VLOOKUP('Requête 052'!$A765,'Requête 052'!$A$1:$F$2000,5,FALSE),"")</f>
        <v>FERRAILLES A BROYER (FAB)</v>
      </c>
      <c r="F766" s="5">
        <f>IFERROR(VLOOKUP('Requête 052'!$A765,'Requête 052'!$A$1:$F$2000,6,FALSE),"")</f>
        <v>4.84</v>
      </c>
      <c r="G766" s="15" t="str">
        <f>IFERROR(VLOOKUP(A766,'Fichier source CGECP'!$A$1:$F$1259,1,FALSE),"")</f>
        <v/>
      </c>
      <c r="H766" s="15" t="str">
        <f>IFERROR(VLOOKUP(A766,'Fichier source CGECP'!$A$1:$F$1259,2,FALSE),"")</f>
        <v/>
      </c>
      <c r="I766" s="38" t="str">
        <f>IFERROR(VLOOKUP(A766,'Fichier source CGECP'!$A$1:$F$1259,3,FALSE),"")</f>
        <v/>
      </c>
      <c r="J766" s="15" t="str">
        <f>IFERROR(VLOOKUP(A766,'Fichier source CGECP'!$A$1:$F$1259,4,FALSE),"")</f>
        <v/>
      </c>
      <c r="K766" s="15" t="str">
        <f>IFERROR(VLOOKUP(A766,'Fichier source CGECP'!$A$1:$F$1259,5,FALSE),"")</f>
        <v/>
      </c>
      <c r="L766" s="33" t="str">
        <f>IFERROR(IF(COUNTIFS($A$3:$A765,$A766,$B$3:$B765,$B766,$C$3:$C765,$C766,$D$3:$D765,$D766,$E$3:$E765,$E766,$F$3:$F765,$F766)&gt;0,"",VLOOKUP(A766,'Fichier source CGECP'!$A$1:$F$1259,6,FALSE)),"")</f>
        <v/>
      </c>
      <c r="M766" s="36" t="str">
        <f t="shared" si="60"/>
        <v/>
      </c>
      <c r="N766" s="35" t="str">
        <f t="shared" si="56"/>
        <v>Ok</v>
      </c>
      <c r="O766" s="35" t="str">
        <f t="shared" si="57"/>
        <v>Ecart</v>
      </c>
      <c r="P766" s="35" t="str">
        <f t="shared" si="58"/>
        <v>Ok</v>
      </c>
      <c r="Q766" s="35" t="str">
        <f t="shared" si="59"/>
        <v>Ecart</v>
      </c>
    </row>
    <row r="767" spans="1:17" ht="15.75" hidden="1" customHeight="1" x14ac:dyDescent="0.25">
      <c r="A767" s="12">
        <f>IFERROR(VLOOKUP('Requête 052'!$A766,'Requête 052'!$A$1:$F$2000,1,FALSE),"")</f>
        <v>6901</v>
      </c>
      <c r="B767" s="5" t="str">
        <f>IFERROR(VLOOKUP('Requête 052'!$A766,'Requête 052'!$A$1:$F$2000,2,FALSE),"")</f>
        <v>CGECP ST OUEN L AUMONE UVEND</v>
      </c>
      <c r="C767" s="14">
        <f>IFERROR(VLOOKUP('Requête 052'!$A766,'Requête 052'!$A$1:$F$2000,3,FALSE),"")</f>
        <v>43818</v>
      </c>
      <c r="D767" s="5" t="str">
        <f>IFERROR(VLOOKUP('Requête 052'!$A766,'Requête 052'!$A$1:$F$2000,4,FALSE),"")</f>
        <v>ORDURES MENAGERES</v>
      </c>
      <c r="E767" s="5" t="str">
        <f>IFERROR(VLOOKUP('Requête 052'!$A766,'Requête 052'!$A$1:$F$2000,5,FALSE),"")</f>
        <v>ORDURES MENAGERES</v>
      </c>
      <c r="F767" s="5">
        <f>IFERROR(VLOOKUP('Requête 052'!$A766,'Requête 052'!$A$1:$F$2000,6,FALSE),"")</f>
        <v>3.5680000000000001</v>
      </c>
      <c r="G767" s="15">
        <f>IFERROR(VLOOKUP(A767,'Fichier source CGECP'!$A$1:$F$1259,1,FALSE),"")</f>
        <v>6901</v>
      </c>
      <c r="H767" s="15" t="str">
        <f>IFERROR(VLOOKUP(A767,'Fichier source CGECP'!$A$1:$F$1259,2,FALSE),"")</f>
        <v>CGECP</v>
      </c>
      <c r="I767" s="38">
        <f>IFERROR(VLOOKUP(A767,'Fichier source CGECP'!$A$1:$F$1259,3,FALSE),"")</f>
        <v>43818</v>
      </c>
      <c r="J767" s="15">
        <f>IFERROR(VLOOKUP(A767,'Fichier source CGECP'!$A$1:$F$1259,4,FALSE),"")</f>
        <v>0</v>
      </c>
      <c r="K767" s="15" t="str">
        <f>IFERROR(VLOOKUP(A767,'Fichier source CGECP'!$A$1:$F$1259,5,FALSE),"")</f>
        <v>ORDURES MENAGERES</v>
      </c>
      <c r="L767" s="33">
        <f>IFERROR(IF(COUNTIFS($A$3:$A766,$A767,$B$3:$B766,$B767,$C$3:$C766,$C767,$D$3:$D766,$D767,$E$3:$E766,$E767,$F$3:$F766,$F767)&gt;0,"",VLOOKUP(A767,'Fichier source CGECP'!$A$1:$F$1259,6,FALSE)),"")</f>
        <v>5.46</v>
      </c>
      <c r="M767" s="36">
        <f t="shared" si="60"/>
        <v>-1.8919999999999999</v>
      </c>
      <c r="N767" s="35" t="str">
        <f t="shared" si="56"/>
        <v>Ok</v>
      </c>
      <c r="O767" s="35" t="str">
        <f t="shared" si="57"/>
        <v>Ok</v>
      </c>
      <c r="P767" s="35" t="str">
        <f t="shared" si="58"/>
        <v>Ecart</v>
      </c>
      <c r="Q767" s="35" t="str">
        <f t="shared" si="59"/>
        <v>Ecart</v>
      </c>
    </row>
    <row r="768" spans="1:17" ht="15.75" hidden="1" customHeight="1" x14ac:dyDescent="0.25">
      <c r="A768" s="12">
        <f>IFERROR(VLOOKUP('Requête 052'!$A767,'Requête 052'!$A$1:$F$2000,1,FALSE),"")</f>
        <v>6902</v>
      </c>
      <c r="B768" s="5" t="str">
        <f>IFERROR(VLOOKUP('Requête 052'!$A767,'Requête 052'!$A$1:$F$2000,2,FALSE),"")</f>
        <v>CGECP ST OUEN L AUMONE DVBIODIV</v>
      </c>
      <c r="C768" s="14">
        <f>IFERROR(VLOOKUP('Requête 052'!$A767,'Requête 052'!$A$1:$F$2000,3,FALSE),"")</f>
        <v>43818</v>
      </c>
      <c r="D768" s="5" t="str">
        <f>IFERROR(VLOOKUP('Requête 052'!$A767,'Requête 052'!$A$1:$F$2000,4,FALSE),"")</f>
        <v>DECHETS VERTS EN MELANGE</v>
      </c>
      <c r="E768" s="5" t="str">
        <f>IFERROR(VLOOKUP('Requête 052'!$A767,'Requête 052'!$A$1:$F$2000,5,FALSE),"")</f>
        <v>DECHETS VERTS EN MELANGE</v>
      </c>
      <c r="F768" s="5">
        <f>IFERROR(VLOOKUP('Requête 052'!$A767,'Requête 052'!$A$1:$F$2000,6,FALSE),"")</f>
        <v>0.26</v>
      </c>
      <c r="G768" s="15" t="str">
        <f>IFERROR(VLOOKUP(A768,'Fichier source CGECP'!$A$1:$F$1259,1,FALSE),"")</f>
        <v/>
      </c>
      <c r="H768" s="15" t="str">
        <f>IFERROR(VLOOKUP(A768,'Fichier source CGECP'!$A$1:$F$1259,2,FALSE),"")</f>
        <v/>
      </c>
      <c r="I768" s="38" t="str">
        <f>IFERROR(VLOOKUP(A768,'Fichier source CGECP'!$A$1:$F$1259,3,FALSE),"")</f>
        <v/>
      </c>
      <c r="J768" s="15" t="str">
        <f>IFERROR(VLOOKUP(A768,'Fichier source CGECP'!$A$1:$F$1259,4,FALSE),"")</f>
        <v/>
      </c>
      <c r="K768" s="15" t="str">
        <f>IFERROR(VLOOKUP(A768,'Fichier source CGECP'!$A$1:$F$1259,5,FALSE),"")</f>
        <v/>
      </c>
      <c r="L768" s="33" t="str">
        <f>IFERROR(IF(COUNTIFS($A$3:$A767,$A768,$B$3:$B767,$B768,$C$3:$C767,$C768,$D$3:$D767,$D768,$E$3:$E767,$E768,$F$3:$F767,$F768)&gt;0,"",VLOOKUP(A768,'Fichier source CGECP'!$A$1:$F$1259,6,FALSE)),"")</f>
        <v/>
      </c>
      <c r="M768" s="36" t="str">
        <f t="shared" si="60"/>
        <v/>
      </c>
      <c r="N768" s="35" t="str">
        <f t="shared" si="56"/>
        <v>Ok</v>
      </c>
      <c r="O768" s="35" t="str">
        <f t="shared" si="57"/>
        <v>Ecart</v>
      </c>
      <c r="P768" s="35" t="str">
        <f t="shared" si="58"/>
        <v>Ok</v>
      </c>
      <c r="Q768" s="35" t="str">
        <f t="shared" si="59"/>
        <v>Ecart</v>
      </c>
    </row>
    <row r="769" spans="1:17" ht="15.75" hidden="1" customHeight="1" x14ac:dyDescent="0.25">
      <c r="A769" s="12">
        <f>IFERROR(VLOOKUP('Requête 052'!$A768,'Requête 052'!$A$1:$F$2000,1,FALSE),"")</f>
        <v>6903</v>
      </c>
      <c r="B769" s="5" t="str">
        <f>IFERROR(VLOOKUP('Requête 052'!$A768,'Requête 052'!$A$1:$F$2000,2,FALSE),"")</f>
        <v>CGECP ST OUEN L AUMONE UVEND</v>
      </c>
      <c r="C769" s="14">
        <f>IFERROR(VLOOKUP('Requête 052'!$A768,'Requête 052'!$A$1:$F$2000,3,FALSE),"")</f>
        <v>43818</v>
      </c>
      <c r="D769" s="5" t="str">
        <f>IFERROR(VLOOKUP('Requête 052'!$A768,'Requête 052'!$A$1:$F$2000,4,FALSE),"")</f>
        <v>DECHET A INCINERER TRI</v>
      </c>
      <c r="E769" s="5" t="str">
        <f>IFERROR(VLOOKUP('Requête 052'!$A768,'Requête 052'!$A$1:$F$2000,5,FALSE),"")</f>
        <v>DECHET A INCINERER TRI</v>
      </c>
      <c r="F769" s="5">
        <f>IFERROR(VLOOKUP('Requête 052'!$A768,'Requête 052'!$A$1:$F$2000,6,FALSE),"")</f>
        <v>7.64</v>
      </c>
      <c r="G769" s="15">
        <f>IFERROR(VLOOKUP(A769,'Fichier source CGECP'!$A$1:$F$1259,1,FALSE),"")</f>
        <v>6903</v>
      </c>
      <c r="H769" s="15" t="str">
        <f>IFERROR(VLOOKUP(A769,'Fichier source CGECP'!$A$1:$F$1259,2,FALSE),"")</f>
        <v>CGECP</v>
      </c>
      <c r="I769" s="46">
        <f>IFERROR(VLOOKUP(A769,'Fichier source CGECP'!$A$1:$F$1259,3,FALSE),"")</f>
        <v>43818</v>
      </c>
      <c r="J769" s="15" t="str">
        <f>IFERROR(VLOOKUP(A769,'Fichier source CGECP'!$A$1:$F$1259,4,FALSE),"")</f>
        <v>DECHET A INCINERER TRI</v>
      </c>
      <c r="K769" s="15" t="str">
        <f>IFERROR(VLOOKUP(A769,'Fichier source CGECP'!$A$1:$F$1259,5,FALSE),"")</f>
        <v>DECHET A INCINERER TRI</v>
      </c>
      <c r="L769" s="33">
        <f>IFERROR(IF(COUNTIFS($A$3:$A768,$A769,$B$3:$B768,$B769,$C$3:$C768,$C769,$D$3:$D768,$D769,$E$3:$E768,$E769,$F$3:$F768,$F769)&gt;0,"",VLOOKUP(A769,'Fichier source CGECP'!$A$1:$F$1259,6,FALSE)),"")</f>
        <v>0.44</v>
      </c>
      <c r="M769" s="36">
        <f t="shared" si="60"/>
        <v>7.1999999999999993</v>
      </c>
      <c r="N769" s="35" t="str">
        <f t="shared" si="56"/>
        <v>Ok</v>
      </c>
      <c r="O769" s="35" t="str">
        <f t="shared" si="57"/>
        <v>Ok</v>
      </c>
      <c r="P769" s="35" t="str">
        <f t="shared" si="58"/>
        <v>Ok</v>
      </c>
      <c r="Q769" s="35" t="str">
        <f t="shared" si="59"/>
        <v>Ok</v>
      </c>
    </row>
    <row r="770" spans="1:17" ht="15.75" hidden="1" customHeight="1" x14ac:dyDescent="0.25">
      <c r="A770" s="12">
        <f>IFERROR(VLOOKUP('Requête 052'!$A769,'Requête 052'!$A$1:$F$2000,1,FALSE),"")</f>
        <v>6904</v>
      </c>
      <c r="B770" s="5" t="str">
        <f>IFERROR(VLOOKUP('Requête 052'!$A769,'Requête 052'!$A$1:$F$2000,2,FALSE),"")</f>
        <v>CGECP ST OUEN L AUMONE TDI</v>
      </c>
      <c r="C770" s="14">
        <f>IFERROR(VLOOKUP('Requête 052'!$A769,'Requête 052'!$A$1:$F$2000,3,FALSE),"")</f>
        <v>43818</v>
      </c>
      <c r="D770" s="5" t="str">
        <f>IFERROR(VLOOKUP('Requête 052'!$A769,'Requête 052'!$A$1:$F$2000,4,FALSE),"")</f>
        <v>DECHETS INDUSTRIELS BANALS</v>
      </c>
      <c r="E770" s="5" t="str">
        <f>IFERROR(VLOOKUP('Requête 052'!$A769,'Requête 052'!$A$1:$F$2000,5,FALSE),"")</f>
        <v>DECHETS INDUSTRIELS BANALS</v>
      </c>
      <c r="F770" s="5">
        <f>IFERROR(VLOOKUP('Requête 052'!$A769,'Requête 052'!$A$1:$F$2000,6,FALSE),"")</f>
        <v>2.56</v>
      </c>
      <c r="G770" s="15">
        <f>IFERROR(VLOOKUP(A770,'Fichier source CGECP'!$A$1:$F$1259,1,FALSE),"")</f>
        <v>6904</v>
      </c>
      <c r="H770" s="15" t="str">
        <f>IFERROR(VLOOKUP(A770,'Fichier source CGECP'!$A$1:$F$1259,2,FALSE),"")</f>
        <v>CGECP</v>
      </c>
      <c r="I770" s="38">
        <f>IFERROR(VLOOKUP(A770,'Fichier source CGECP'!$A$1:$F$1259,3,FALSE),"")</f>
        <v>43818</v>
      </c>
      <c r="J770" s="15" t="str">
        <f>IFERROR(VLOOKUP(A770,'Fichier source CGECP'!$A$1:$F$1259,4,FALSE),"")</f>
        <v>DECHETS INDUSTRIELS A TRIER</v>
      </c>
      <c r="K770" s="15" t="str">
        <f>IFERROR(VLOOKUP(A770,'Fichier source CGECP'!$A$1:$F$1259,5,FALSE),"")</f>
        <v>DECHETS INDUSTRIELS A TRIER</v>
      </c>
      <c r="L770" s="33">
        <f>IFERROR(IF(COUNTIFS($A$3:$A769,$A770,$B$3:$B769,$B770,$C$3:$C769,$C770,$D$3:$D769,$D770,$E$3:$E769,$E770,$F$3:$F769,$F770)&gt;0,"",VLOOKUP(A770,'Fichier source CGECP'!$A$1:$F$1259,6,FALSE)),"")</f>
        <v>6.54</v>
      </c>
      <c r="M770" s="36">
        <f t="shared" si="60"/>
        <v>-3.98</v>
      </c>
      <c r="N770" s="35" t="str">
        <f t="shared" si="56"/>
        <v>Ok</v>
      </c>
      <c r="O770" s="35" t="str">
        <f t="shared" si="57"/>
        <v>Ecart</v>
      </c>
      <c r="P770" s="35" t="str">
        <f t="shared" si="58"/>
        <v>Ecart</v>
      </c>
      <c r="Q770" s="35" t="str">
        <f t="shared" si="59"/>
        <v>Ecart</v>
      </c>
    </row>
    <row r="771" spans="1:17" ht="15.75" hidden="1" customHeight="1" x14ac:dyDescent="0.25">
      <c r="A771" s="12">
        <f>IFERROR(VLOOKUP('Requête 052'!$A770,'Requête 052'!$A$1:$F$2000,1,FALSE),"")</f>
        <v>6905</v>
      </c>
      <c r="B771" s="5" t="str">
        <f>IFERROR(VLOOKUP('Requête 052'!$A770,'Requête 052'!$A$1:$F$2000,2,FALSE),"")</f>
        <v>CGECP ST OUEN L AUMONE TDI</v>
      </c>
      <c r="C771" s="14">
        <f>IFERROR(VLOOKUP('Requête 052'!$A770,'Requête 052'!$A$1:$F$2000,3,FALSE),"")</f>
        <v>43818</v>
      </c>
      <c r="D771" s="5" t="str">
        <f>IFERROR(VLOOKUP('Requête 052'!$A770,'Requête 052'!$A$1:$F$2000,4,FALSE),"")</f>
        <v>ENCOMBRANTS</v>
      </c>
      <c r="E771" s="5" t="str">
        <f>IFERROR(VLOOKUP('Requête 052'!$A770,'Requête 052'!$A$1:$F$2000,5,FALSE),"")</f>
        <v>ENCOMBRANTS</v>
      </c>
      <c r="F771" s="5">
        <f>IFERROR(VLOOKUP('Requête 052'!$A770,'Requête 052'!$A$1:$F$2000,6,FALSE),"")</f>
        <v>1.06</v>
      </c>
      <c r="G771" s="15" t="str">
        <f>IFERROR(VLOOKUP(A771,'Fichier source CGECP'!$A$1:$F$1259,1,FALSE),"")</f>
        <v/>
      </c>
      <c r="H771" s="15" t="str">
        <f>IFERROR(VLOOKUP(A771,'Fichier source CGECP'!$A$1:$F$1259,2,FALSE),"")</f>
        <v/>
      </c>
      <c r="I771" s="38" t="str">
        <f>IFERROR(VLOOKUP(A771,'Fichier source CGECP'!$A$1:$F$1259,3,FALSE),"")</f>
        <v/>
      </c>
      <c r="J771" s="15" t="str">
        <f>IFERROR(VLOOKUP(A771,'Fichier source CGECP'!$A$1:$F$1259,4,FALSE),"")</f>
        <v/>
      </c>
      <c r="K771" s="15" t="str">
        <f>IFERROR(VLOOKUP(A771,'Fichier source CGECP'!$A$1:$F$1259,5,FALSE),"")</f>
        <v/>
      </c>
      <c r="L771" s="33" t="str">
        <f>IFERROR(IF(COUNTIFS($A$3:$A770,$A771,$B$3:$B770,$B771,$C$3:$C770,$C771,$D$3:$D770,$D771,$E$3:$E770,$E771,$F$3:$F770,$F771)&gt;0,"",VLOOKUP(A771,'Fichier source CGECP'!$A$1:$F$1259,6,FALSE)),"")</f>
        <v/>
      </c>
      <c r="M771" s="36" t="str">
        <f t="shared" si="60"/>
        <v/>
      </c>
      <c r="N771" s="35" t="str">
        <f t="shared" si="56"/>
        <v>Ok</v>
      </c>
      <c r="O771" s="35" t="str">
        <f t="shared" si="57"/>
        <v>Ecart</v>
      </c>
      <c r="P771" s="35" t="str">
        <f t="shared" si="58"/>
        <v>Ok</v>
      </c>
      <c r="Q771" s="35" t="str">
        <f t="shared" si="59"/>
        <v>Ecart</v>
      </c>
    </row>
    <row r="772" spans="1:17" ht="15.75" hidden="1" customHeight="1" x14ac:dyDescent="0.25">
      <c r="A772" s="12">
        <f>IFERROR(VLOOKUP('Requête 052'!$A771,'Requête 052'!$A$1:$F$2000,1,FALSE),"")</f>
        <v>6906</v>
      </c>
      <c r="B772" s="5" t="str">
        <f>IFERROR(VLOOKUP('Requête 052'!$A771,'Requête 052'!$A$1:$F$2000,2,FALSE),"")</f>
        <v>CGECP ST OUEN L AUMONE TDI</v>
      </c>
      <c r="C772" s="14">
        <f>IFERROR(VLOOKUP('Requête 052'!$A771,'Requête 052'!$A$1:$F$2000,3,FALSE),"")</f>
        <v>43818</v>
      </c>
      <c r="D772" s="5" t="str">
        <f>IFERROR(VLOOKUP('Requête 052'!$A771,'Requête 052'!$A$1:$F$2000,4,FALSE),"")</f>
        <v>DECHETS INDUSTRIELS BANALS</v>
      </c>
      <c r="E772" s="5" t="str">
        <f>IFERROR(VLOOKUP('Requête 052'!$A771,'Requête 052'!$A$1:$F$2000,5,FALSE),"")</f>
        <v>DECHETS INDUSTRIELS BANALS</v>
      </c>
      <c r="F772" s="5">
        <f>IFERROR(VLOOKUP('Requête 052'!$A771,'Requête 052'!$A$1:$F$2000,6,FALSE),"")</f>
        <v>1.024</v>
      </c>
      <c r="G772" s="15">
        <f>IFERROR(VLOOKUP(A772,'Fichier source CGECP'!$A$1:$F$1259,1,FALSE),"")</f>
        <v>6906</v>
      </c>
      <c r="H772" s="15" t="str">
        <f>IFERROR(VLOOKUP(A772,'Fichier source CGECP'!$A$1:$F$1259,2,FALSE),"")</f>
        <v>CGECP</v>
      </c>
      <c r="I772" s="46">
        <f>IFERROR(VLOOKUP(A772,'Fichier source CGECP'!$A$1:$F$1259,3,FALSE),"")</f>
        <v>43818</v>
      </c>
      <c r="J772" s="15" t="str">
        <f>IFERROR(VLOOKUP(A772,'Fichier source CGECP'!$A$1:$F$1259,4,FALSE),"")</f>
        <v>DECHETS INDUSTRIELS BANALS</v>
      </c>
      <c r="K772" s="15" t="str">
        <f>IFERROR(VLOOKUP(A772,'Fichier source CGECP'!$A$1:$F$1259,5,FALSE),"")</f>
        <v>DECHETS INDUSTRIELS BANALS</v>
      </c>
      <c r="L772" s="33">
        <f>IFERROR(IF(COUNTIFS($A$3:$A771,$A772,$B$3:$B771,$B772,$C$3:$C771,$C772,$D$3:$D771,$D772,$E$3:$E771,$E772,$F$3:$F771,$F772)&gt;0,"",VLOOKUP(A772,'Fichier source CGECP'!$A$1:$F$1259,6,FALSE)),"")</f>
        <v>0.9</v>
      </c>
      <c r="M772" s="36">
        <f t="shared" si="60"/>
        <v>0.124</v>
      </c>
      <c r="N772" s="35" t="str">
        <f t="shared" ref="N772:N835" si="61">IFERROR(IF(SEARCH(H772,B772,1),"Ok","Ecart"),"")</f>
        <v>Ok</v>
      </c>
      <c r="O772" s="35" t="str">
        <f t="shared" ref="O772:O835" si="62">IFERROR(IF(E772=K772,"Ok","Ecart"),"")</f>
        <v>Ok</v>
      </c>
      <c r="P772" s="35" t="str">
        <f t="shared" ref="P772:P835" si="63">IFERROR(IF(M772&gt;=0,"Ok","Ecart"),"")</f>
        <v>Ok</v>
      </c>
      <c r="Q772" s="35" t="str">
        <f t="shared" ref="Q772:Q835" si="64">IFERROR(IF(OR(P772="Ecart",O772="Ecart",N772="Ecart"),"Ecart","Ok"),"")</f>
        <v>Ok</v>
      </c>
    </row>
    <row r="773" spans="1:17" ht="15.75" hidden="1" customHeight="1" x14ac:dyDescent="0.25">
      <c r="A773" s="12">
        <f>IFERROR(VLOOKUP('Requête 052'!$A772,'Requête 052'!$A$1:$F$2000,1,FALSE),"")</f>
        <v>6907</v>
      </c>
      <c r="B773" s="5" t="str">
        <f>IFERROR(VLOOKUP('Requête 052'!$A772,'Requête 052'!$A$1:$F$2000,2,FALSE),"")</f>
        <v>CGECP ST OUEN L AUMONE UVEND</v>
      </c>
      <c r="C773" s="14">
        <f>IFERROR(VLOOKUP('Requête 052'!$A772,'Requête 052'!$A$1:$F$2000,3,FALSE),"")</f>
        <v>43818</v>
      </c>
      <c r="D773" s="5" t="str">
        <f>IFERROR(VLOOKUP('Requête 052'!$A772,'Requête 052'!$A$1:$F$2000,4,FALSE),"")</f>
        <v>ORDURES MENAGERES</v>
      </c>
      <c r="E773" s="5" t="str">
        <f>IFERROR(VLOOKUP('Requête 052'!$A772,'Requête 052'!$A$1:$F$2000,5,FALSE),"")</f>
        <v>ORDURES MENAGERES</v>
      </c>
      <c r="F773" s="5">
        <f>IFERROR(VLOOKUP('Requête 052'!$A772,'Requête 052'!$A$1:$F$2000,6,FALSE),"")</f>
        <v>9.2799999999999994</v>
      </c>
      <c r="G773" s="15">
        <f>IFERROR(VLOOKUP(A773,'Fichier source CGECP'!$A$1:$F$1259,1,FALSE),"")</f>
        <v>6907</v>
      </c>
      <c r="H773" s="15" t="str">
        <f>IFERROR(VLOOKUP(A773,'Fichier source CGECP'!$A$1:$F$1259,2,FALSE),"")</f>
        <v>CGECP</v>
      </c>
      <c r="I773" s="46">
        <f>IFERROR(VLOOKUP(A773,'Fichier source CGECP'!$A$1:$F$1259,3,FALSE),"")</f>
        <v>43818</v>
      </c>
      <c r="J773" s="15">
        <f>IFERROR(VLOOKUP(A773,'Fichier source CGECP'!$A$1:$F$1259,4,FALSE),"")</f>
        <v>0</v>
      </c>
      <c r="K773" s="15" t="str">
        <f>IFERROR(VLOOKUP(A773,'Fichier source CGECP'!$A$1:$F$1259,5,FALSE),"")</f>
        <v>ORDURES MENAGERES</v>
      </c>
      <c r="L773" s="33">
        <f>IFERROR(IF(COUNTIFS($A$3:$A772,$A773,$B$3:$B772,$B773,$C$3:$C772,$C773,$D$3:$D772,$D773,$E$3:$E772,$E773,$F$3:$F772,$F773)&gt;0,"",VLOOKUP(A773,'Fichier source CGECP'!$A$1:$F$1259,6,FALSE)),"")</f>
        <v>6</v>
      </c>
      <c r="M773" s="36">
        <f t="shared" si="60"/>
        <v>3.2799999999999994</v>
      </c>
      <c r="N773" s="35" t="str">
        <f t="shared" si="61"/>
        <v>Ok</v>
      </c>
      <c r="O773" s="35" t="str">
        <f t="shared" si="62"/>
        <v>Ok</v>
      </c>
      <c r="P773" s="35" t="str">
        <f t="shared" si="63"/>
        <v>Ok</v>
      </c>
      <c r="Q773" s="35" t="str">
        <f t="shared" si="64"/>
        <v>Ok</v>
      </c>
    </row>
    <row r="774" spans="1:17" ht="15.75" hidden="1" customHeight="1" x14ac:dyDescent="0.25">
      <c r="A774" s="12">
        <f>IFERROR(VLOOKUP('Requête 052'!$A773,'Requête 052'!$A$1:$F$2000,1,FALSE),"")</f>
        <v>6908</v>
      </c>
      <c r="B774" s="5" t="str">
        <f>IFERROR(VLOOKUP('Requête 052'!$A773,'Requête 052'!$A$1:$F$2000,2,FALSE),"")</f>
        <v>CGECP ST OUEN L AUMONE TDI</v>
      </c>
      <c r="C774" s="14">
        <f>IFERROR(VLOOKUP('Requête 052'!$A773,'Requête 052'!$A$1:$F$2000,3,FALSE),"")</f>
        <v>43818</v>
      </c>
      <c r="D774" s="5" t="str">
        <f>IFERROR(VLOOKUP('Requête 052'!$A773,'Requête 052'!$A$1:$F$2000,4,FALSE),"")</f>
        <v>ENCOMBRANTS</v>
      </c>
      <c r="E774" s="5" t="str">
        <f>IFERROR(VLOOKUP('Requête 052'!$A773,'Requête 052'!$A$1:$F$2000,5,FALSE),"")</f>
        <v>ENCOMBRANTS</v>
      </c>
      <c r="F774" s="5">
        <f>IFERROR(VLOOKUP('Requête 052'!$A773,'Requête 052'!$A$1:$F$2000,6,FALSE),"")</f>
        <v>4.54</v>
      </c>
      <c r="G774" s="15">
        <f>IFERROR(VLOOKUP(A774,'Fichier source CGECP'!$A$1:$F$1259,1,FALSE),"")</f>
        <v>6908</v>
      </c>
      <c r="H774" s="15" t="str">
        <f>IFERROR(VLOOKUP(A774,'Fichier source CGECP'!$A$1:$F$1259,2,FALSE),"")</f>
        <v>CGECP</v>
      </c>
      <c r="I774" s="38">
        <f>IFERROR(VLOOKUP(A774,'Fichier source CGECP'!$A$1:$F$1259,3,FALSE),"")</f>
        <v>43818</v>
      </c>
      <c r="J774" s="15">
        <f>IFERROR(VLOOKUP(A774,'Fichier source CGECP'!$A$1:$F$1259,4,FALSE),"")</f>
        <v>0</v>
      </c>
      <c r="K774" s="15" t="str">
        <f>IFERROR(VLOOKUP(A774,'Fichier source CGECP'!$A$1:$F$1259,5,FALSE),"")</f>
        <v>DECHETS VERTS EN MELANGE</v>
      </c>
      <c r="L774" s="33">
        <f>IFERROR(IF(COUNTIFS($A$3:$A773,$A774,$B$3:$B773,$B774,$C$3:$C773,$C774,$D$3:$D773,$D774,$E$3:$E773,$E774,$F$3:$F773,$F774)&gt;0,"",VLOOKUP(A774,'Fichier source CGECP'!$A$1:$F$1259,6,FALSE)),"")</f>
        <v>4.92</v>
      </c>
      <c r="M774" s="36">
        <f t="shared" si="60"/>
        <v>-0.37999999999999989</v>
      </c>
      <c r="N774" s="35" t="str">
        <f t="shared" si="61"/>
        <v>Ok</v>
      </c>
      <c r="O774" s="35" t="str">
        <f t="shared" si="62"/>
        <v>Ecart</v>
      </c>
      <c r="P774" s="35" t="str">
        <f t="shared" si="63"/>
        <v>Ecart</v>
      </c>
      <c r="Q774" s="35" t="str">
        <f t="shared" si="64"/>
        <v>Ecart</v>
      </c>
    </row>
    <row r="775" spans="1:17" ht="15.75" hidden="1" customHeight="1" x14ac:dyDescent="0.25">
      <c r="A775" s="12">
        <f>IFERROR(VLOOKUP('Requête 052'!$A774,'Requête 052'!$A$1:$F$2000,1,FALSE),"")</f>
        <v>6915</v>
      </c>
      <c r="B775" s="5" t="str">
        <f>IFERROR(VLOOKUP('Requête 052'!$A774,'Requête 052'!$A$1:$F$2000,2,FALSE),"")</f>
        <v>CGECP ST OUEN L AUMONE TDI</v>
      </c>
      <c r="C775" s="14">
        <f>IFERROR(VLOOKUP('Requête 052'!$A774,'Requête 052'!$A$1:$F$2000,3,FALSE),"")</f>
        <v>43818</v>
      </c>
      <c r="D775" s="5" t="str">
        <f>IFERROR(VLOOKUP('Requête 052'!$A774,'Requête 052'!$A$1:$F$2000,4,FALSE),"")</f>
        <v>CARTONS</v>
      </c>
      <c r="E775" s="5" t="str">
        <f>IFERROR(VLOOKUP('Requête 052'!$A774,'Requête 052'!$A$1:$F$2000,5,FALSE),"")</f>
        <v>CARTONS</v>
      </c>
      <c r="F775" s="5">
        <f>IFERROR(VLOOKUP('Requête 052'!$A774,'Requête 052'!$A$1:$F$2000,6,FALSE),"")</f>
        <v>3.1</v>
      </c>
      <c r="G775" s="15">
        <f>IFERROR(VLOOKUP(A775,'Fichier source CGECP'!$A$1:$F$1259,1,FALSE),"")</f>
        <v>6915</v>
      </c>
      <c r="H775" s="15" t="str">
        <f>IFERROR(VLOOKUP(A775,'Fichier source CGECP'!$A$1:$F$1259,2,FALSE),"")</f>
        <v>CGECP</v>
      </c>
      <c r="I775" s="46">
        <f>IFERROR(VLOOKUP(A775,'Fichier source CGECP'!$A$1:$F$1259,3,FALSE),"")</f>
        <v>43818</v>
      </c>
      <c r="J775" s="15" t="str">
        <f>IFERROR(VLOOKUP(A775,'Fichier source CGECP'!$A$1:$F$1259,4,FALSE),"")</f>
        <v>CARTONS</v>
      </c>
      <c r="K775" s="15" t="str">
        <f>IFERROR(VLOOKUP(A775,'Fichier source CGECP'!$A$1:$F$1259,5,FALSE),"")</f>
        <v>CARTONS</v>
      </c>
      <c r="L775" s="33">
        <f>IFERROR(IF(COUNTIFS($A$3:$A774,$A775,$B$3:$B774,$B775,$C$3:$C774,$C775,$D$3:$D774,$D775,$E$3:$E774,$E775,$F$3:$F774,$F775)&gt;0,"",VLOOKUP(A775,'Fichier source CGECP'!$A$1:$F$1259,6,FALSE)),"")</f>
        <v>2.6240000000000001</v>
      </c>
      <c r="M775" s="36">
        <f t="shared" si="60"/>
        <v>0.47599999999999998</v>
      </c>
      <c r="N775" s="35" t="str">
        <f t="shared" si="61"/>
        <v>Ok</v>
      </c>
      <c r="O775" s="35" t="str">
        <f t="shared" si="62"/>
        <v>Ok</v>
      </c>
      <c r="P775" s="35" t="str">
        <f t="shared" si="63"/>
        <v>Ok</v>
      </c>
      <c r="Q775" s="35" t="str">
        <f t="shared" si="64"/>
        <v>Ok</v>
      </c>
    </row>
    <row r="776" spans="1:17" ht="15.75" hidden="1" customHeight="1" x14ac:dyDescent="0.25">
      <c r="A776" s="12">
        <f>IFERROR(VLOOKUP('Requête 052'!$A775,'Requête 052'!$A$1:$F$2000,1,FALSE),"")</f>
        <v>6916</v>
      </c>
      <c r="B776" s="5" t="str">
        <f>IFERROR(VLOOKUP('Requête 052'!$A775,'Requête 052'!$A$1:$F$2000,2,FALSE),"")</f>
        <v>CGECP ST OUEN L AUMONE TPCPR</v>
      </c>
      <c r="C776" s="14">
        <f>IFERROR(VLOOKUP('Requête 052'!$A775,'Requête 052'!$A$1:$F$2000,3,FALSE),"")</f>
        <v>43818</v>
      </c>
      <c r="D776" s="5" t="str">
        <f>IFERROR(VLOOKUP('Requête 052'!$A775,'Requête 052'!$A$1:$F$2000,4,FALSE),"")</f>
        <v>PE GRANDE SURFACE 90/10-PEGS 90/10</v>
      </c>
      <c r="E776" s="5" t="str">
        <f>IFERROR(VLOOKUP('Requête 052'!$A775,'Requête 052'!$A$1:$F$2000,5,FALSE),"")</f>
        <v>REFUS DE TRI TPCPR</v>
      </c>
      <c r="F776" s="5">
        <f>IFERROR(VLOOKUP('Requête 052'!$A775,'Requête 052'!$A$1:$F$2000,6,FALSE),"")</f>
        <v>3.86</v>
      </c>
      <c r="G776" s="15">
        <f>IFERROR(VLOOKUP(A776,'Fichier source CGECP'!$A$1:$F$1259,1,FALSE),"")</f>
        <v>6916</v>
      </c>
      <c r="H776" s="15" t="str">
        <f>IFERROR(VLOOKUP(A776,'Fichier source CGECP'!$A$1:$F$1259,2,FALSE),"")</f>
        <v>CGECP</v>
      </c>
      <c r="I776" s="38">
        <f>IFERROR(VLOOKUP(A776,'Fichier source CGECP'!$A$1:$F$1259,3,FALSE),"")</f>
        <v>43818</v>
      </c>
      <c r="J776" s="15" t="str">
        <f>IFERROR(VLOOKUP(A776,'Fichier source CGECP'!$A$1:$F$1259,4,FALSE),"")</f>
        <v>ONDULES RECUPERES - 1.05.00</v>
      </c>
      <c r="K776" s="15" t="str">
        <f>IFERROR(VLOOKUP(A776,'Fichier source CGECP'!$A$1:$F$1259,5,FALSE),"")</f>
        <v>ONDULES RECUPERES - 1.05.00</v>
      </c>
      <c r="L776" s="33">
        <f>IFERROR(IF(COUNTIFS($A$3:$A775,$A776,$B$3:$B775,$B776,$C$3:$C775,$C776,$D$3:$D775,$D776,$E$3:$E775,$E776,$F$3:$F775,$F776)&gt;0,"",VLOOKUP(A776,'Fichier source CGECP'!$A$1:$F$1259,6,FALSE)),"")</f>
        <v>3.51</v>
      </c>
      <c r="M776" s="36">
        <f t="shared" si="60"/>
        <v>0.35000000000000009</v>
      </c>
      <c r="N776" s="35" t="str">
        <f t="shared" si="61"/>
        <v>Ok</v>
      </c>
      <c r="O776" s="35" t="str">
        <f t="shared" si="62"/>
        <v>Ecart</v>
      </c>
      <c r="P776" s="35" t="str">
        <f t="shared" si="63"/>
        <v>Ok</v>
      </c>
      <c r="Q776" s="35" t="str">
        <f t="shared" si="64"/>
        <v>Ecart</v>
      </c>
    </row>
    <row r="777" spans="1:17" ht="15.75" hidden="1" customHeight="1" x14ac:dyDescent="0.25">
      <c r="A777" s="12">
        <f>IFERROR(VLOOKUP('Requête 052'!$A776,'Requête 052'!$A$1:$F$2000,1,FALSE),"")</f>
        <v>6920</v>
      </c>
      <c r="B777" s="5" t="str">
        <f>IFERROR(VLOOKUP('Requête 052'!$A776,'Requête 052'!$A$1:$F$2000,2,FALSE),"")</f>
        <v>CGECP ST OUEN L AUMONE TDI</v>
      </c>
      <c r="C777" s="14">
        <f>IFERROR(VLOOKUP('Requête 052'!$A776,'Requête 052'!$A$1:$F$2000,3,FALSE),"")</f>
        <v>43818</v>
      </c>
      <c r="D777" s="5" t="str">
        <f>IFERROR(VLOOKUP('Requête 052'!$A776,'Requête 052'!$A$1:$F$2000,4,FALSE),"")</f>
        <v>ENCOMBRANTS</v>
      </c>
      <c r="E777" s="5" t="str">
        <f>IFERROR(VLOOKUP('Requête 052'!$A776,'Requête 052'!$A$1:$F$2000,5,FALSE),"")</f>
        <v>ENCOMBRANTS</v>
      </c>
      <c r="F777" s="5">
        <f>IFERROR(VLOOKUP('Requête 052'!$A776,'Requête 052'!$A$1:$F$2000,6,FALSE),"")</f>
        <v>3.54</v>
      </c>
      <c r="G777" s="15">
        <f>IFERROR(VLOOKUP(A777,'Fichier source CGECP'!$A$1:$F$1259,1,FALSE),"")</f>
        <v>6920</v>
      </c>
      <c r="H777" s="15" t="str">
        <f>IFERROR(VLOOKUP(A777,'Fichier source CGECP'!$A$1:$F$1259,2,FALSE),"")</f>
        <v>CGECP</v>
      </c>
      <c r="I777" s="38">
        <f>IFERROR(VLOOKUP(A777,'Fichier source CGECP'!$A$1:$F$1259,3,FALSE),"")</f>
        <v>43818</v>
      </c>
      <c r="J777" s="15">
        <f>IFERROR(VLOOKUP(A777,'Fichier source CGECP'!$A$1:$F$1259,4,FALSE),"")</f>
        <v>0</v>
      </c>
      <c r="K777" s="15" t="str">
        <f>IFERROR(VLOOKUP(A777,'Fichier source CGECP'!$A$1:$F$1259,5,FALSE),"")</f>
        <v>ENCOMBRANTS</v>
      </c>
      <c r="L777" s="33">
        <f>IFERROR(IF(COUNTIFS($A$3:$A776,$A777,$B$3:$B776,$B777,$C$3:$C776,$C777,$D$3:$D776,$D777,$E$3:$E776,$E777,$F$3:$F776,$F777)&gt;0,"",VLOOKUP(A777,'Fichier source CGECP'!$A$1:$F$1259,6,FALSE)),"")</f>
        <v>7.16</v>
      </c>
      <c r="M777" s="36">
        <f t="shared" si="60"/>
        <v>-3.62</v>
      </c>
      <c r="N777" s="35" t="str">
        <f t="shared" si="61"/>
        <v>Ok</v>
      </c>
      <c r="O777" s="35" t="str">
        <f t="shared" si="62"/>
        <v>Ok</v>
      </c>
      <c r="P777" s="35" t="str">
        <f t="shared" si="63"/>
        <v>Ecart</v>
      </c>
      <c r="Q777" s="35" t="str">
        <f t="shared" si="64"/>
        <v>Ecart</v>
      </c>
    </row>
    <row r="778" spans="1:17" ht="15.75" hidden="1" customHeight="1" x14ac:dyDescent="0.25">
      <c r="A778" s="12">
        <f>IFERROR(VLOOKUP('Requête 052'!$A777,'Requête 052'!$A$1:$F$2000,1,FALSE),"")</f>
        <v>6923</v>
      </c>
      <c r="B778" s="5" t="str">
        <f>IFERROR(VLOOKUP('Requête 052'!$A777,'Requête 052'!$A$1:$F$2000,2,FALSE),"")</f>
        <v>CGECP ST OUEN L AUMONE UVEND</v>
      </c>
      <c r="C778" s="14">
        <f>IFERROR(VLOOKUP('Requête 052'!$A777,'Requête 052'!$A$1:$F$2000,3,FALSE),"")</f>
        <v>43818</v>
      </c>
      <c r="D778" s="5" t="str">
        <f>IFERROR(VLOOKUP('Requête 052'!$A777,'Requête 052'!$A$1:$F$2000,4,FALSE),"")</f>
        <v>REFUS DE TRI</v>
      </c>
      <c r="E778" s="5" t="str">
        <f>IFERROR(VLOOKUP('Requête 052'!$A777,'Requête 052'!$A$1:$F$2000,5,FALSE),"")</f>
        <v>REFUS DE TRI</v>
      </c>
      <c r="F778" s="5">
        <f>IFERROR(VLOOKUP('Requête 052'!$A777,'Requête 052'!$A$1:$F$2000,6,FALSE),"")</f>
        <v>1.1399999999999999</v>
      </c>
      <c r="G778" s="15" t="str">
        <f>IFERROR(VLOOKUP(A778,'Fichier source CGECP'!$A$1:$F$1259,1,FALSE),"")</f>
        <v/>
      </c>
      <c r="H778" s="15" t="str">
        <f>IFERROR(VLOOKUP(A778,'Fichier source CGECP'!$A$1:$F$1259,2,FALSE),"")</f>
        <v/>
      </c>
      <c r="I778" s="38" t="str">
        <f>IFERROR(VLOOKUP(A778,'Fichier source CGECP'!$A$1:$F$1259,3,FALSE),"")</f>
        <v/>
      </c>
      <c r="J778" s="15" t="str">
        <f>IFERROR(VLOOKUP(A778,'Fichier source CGECP'!$A$1:$F$1259,4,FALSE),"")</f>
        <v/>
      </c>
      <c r="K778" s="15" t="str">
        <f>IFERROR(VLOOKUP(A778,'Fichier source CGECP'!$A$1:$F$1259,5,FALSE),"")</f>
        <v/>
      </c>
      <c r="L778" s="33" t="str">
        <f>IFERROR(IF(COUNTIFS($A$3:$A777,$A778,$B$3:$B777,$B778,$C$3:$C777,$C778,$D$3:$D777,$D778,$E$3:$E777,$E778,$F$3:$F777,$F778)&gt;0,"",VLOOKUP(A778,'Fichier source CGECP'!$A$1:$F$1259,6,FALSE)),"")</f>
        <v/>
      </c>
      <c r="M778" s="36" t="str">
        <f t="shared" si="60"/>
        <v/>
      </c>
      <c r="N778" s="35" t="str">
        <f t="shared" si="61"/>
        <v>Ok</v>
      </c>
      <c r="O778" s="35" t="str">
        <f t="shared" si="62"/>
        <v>Ecart</v>
      </c>
      <c r="P778" s="35" t="str">
        <f t="shared" si="63"/>
        <v>Ok</v>
      </c>
      <c r="Q778" s="35" t="str">
        <f t="shared" si="64"/>
        <v>Ecart</v>
      </c>
    </row>
    <row r="779" spans="1:17" ht="15.75" hidden="1" customHeight="1" x14ac:dyDescent="0.25">
      <c r="A779" s="12">
        <f>IFERROR(VLOOKUP('Requête 052'!$A778,'Requête 052'!$A$1:$F$2000,1,FALSE),"")</f>
        <v>6925</v>
      </c>
      <c r="B779" s="5" t="str">
        <f>IFERROR(VLOOKUP('Requête 052'!$A778,'Requête 052'!$A$1:$F$2000,2,FALSE),"")</f>
        <v>CGECP ST OUEN L AUMONE TDI</v>
      </c>
      <c r="C779" s="14">
        <f>IFERROR(VLOOKUP('Requête 052'!$A778,'Requête 052'!$A$1:$F$2000,3,FALSE),"")</f>
        <v>43818</v>
      </c>
      <c r="D779" s="5" t="str">
        <f>IFERROR(VLOOKUP('Requête 052'!$A778,'Requête 052'!$A$1:$F$2000,4,FALSE),"")</f>
        <v>CARTONS DE DECHETTERIE - 1.04.00</v>
      </c>
      <c r="E779" s="5" t="str">
        <f>IFERROR(VLOOKUP('Requête 052'!$A778,'Requête 052'!$A$1:$F$2000,5,FALSE),"")</f>
        <v>MATIERE VALO EN MELANGE</v>
      </c>
      <c r="F779" s="5">
        <f>IFERROR(VLOOKUP('Requête 052'!$A778,'Requête 052'!$A$1:$F$2000,6,FALSE),"")</f>
        <v>2.36</v>
      </c>
      <c r="G779" s="15" t="str">
        <f>IFERROR(VLOOKUP(A779,'Fichier source CGECP'!$A$1:$F$1259,1,FALSE),"")</f>
        <v/>
      </c>
      <c r="H779" s="15" t="str">
        <f>IFERROR(VLOOKUP(A779,'Fichier source CGECP'!$A$1:$F$1259,2,FALSE),"")</f>
        <v/>
      </c>
      <c r="I779" s="38" t="str">
        <f>IFERROR(VLOOKUP(A779,'Fichier source CGECP'!$A$1:$F$1259,3,FALSE),"")</f>
        <v/>
      </c>
      <c r="J779" s="15" t="str">
        <f>IFERROR(VLOOKUP(A779,'Fichier source CGECP'!$A$1:$F$1259,4,FALSE),"")</f>
        <v/>
      </c>
      <c r="K779" s="15" t="str">
        <f>IFERROR(VLOOKUP(A779,'Fichier source CGECP'!$A$1:$F$1259,5,FALSE),"")</f>
        <v/>
      </c>
      <c r="L779" s="33" t="str">
        <f>IFERROR(IF(COUNTIFS($A$3:$A778,$A779,$B$3:$B778,$B779,$C$3:$C778,$C779,$D$3:$D778,$D779,$E$3:$E778,$E779,$F$3:$F778,$F779)&gt;0,"",VLOOKUP(A779,'Fichier source CGECP'!$A$1:$F$1259,6,FALSE)),"")</f>
        <v/>
      </c>
      <c r="M779" s="36" t="str">
        <f t="shared" si="60"/>
        <v/>
      </c>
      <c r="N779" s="35" t="str">
        <f t="shared" si="61"/>
        <v>Ok</v>
      </c>
      <c r="O779" s="35" t="str">
        <f t="shared" si="62"/>
        <v>Ecart</v>
      </c>
      <c r="P779" s="35" t="str">
        <f t="shared" si="63"/>
        <v>Ok</v>
      </c>
      <c r="Q779" s="35" t="str">
        <f t="shared" si="64"/>
        <v>Ecart</v>
      </c>
    </row>
    <row r="780" spans="1:17" ht="15.75" hidden="1" customHeight="1" x14ac:dyDescent="0.25">
      <c r="A780" s="12">
        <f>IFERROR(VLOOKUP('Requête 052'!$A778,'Requête 052'!$A$1:$F$2000,1,FALSE),"")</f>
        <v>6925</v>
      </c>
      <c r="B780" s="12" t="str">
        <f>IFERROR(VLOOKUP('Requête 052'!$A778,'Requête 052'!$A$1:$F$2000,2,FALSE),"")</f>
        <v>CGECP ST OUEN L AUMONE TDI</v>
      </c>
      <c r="C780" s="14">
        <f>IFERROR(VLOOKUP('Requête 052'!$A778,'Requête 052'!$A$1:$F$2000,3,FALSE),"")</f>
        <v>43818</v>
      </c>
      <c r="D780" s="12" t="str">
        <f>IFERROR(VLOOKUP('Requête 052'!$A778,'Requête 052'!$A$1:$F$2000,4,FALSE),"")</f>
        <v>CARTONS DE DECHETTERIE - 1.04.00</v>
      </c>
      <c r="E780" s="12" t="str">
        <f>IFERROR(VLOOKUP('Requête 052'!$A778,'Requête 052'!$A$1:$F$2000,5,FALSE),"")</f>
        <v>MATIERE VALO EN MELANGE</v>
      </c>
      <c r="F780" s="16">
        <f>IFERROR(VLOOKUP('Requête 052'!$A778,'Requête 052'!$A$1:$F$2000,6,FALSE),"")</f>
        <v>2.36</v>
      </c>
      <c r="G780" s="15" t="str">
        <f>IFERROR(VLOOKUP(A780,'Fichier source CGECP'!$A$1:$F$1259,1,FALSE),"")</f>
        <v/>
      </c>
      <c r="H780" s="15" t="str">
        <f>IFERROR(VLOOKUP(A780,'Fichier source CGECP'!$A$1:$F$1259,2,FALSE),"")</f>
        <v/>
      </c>
      <c r="I780" s="38" t="str">
        <f>IFERROR(VLOOKUP(A780,'Fichier source CGECP'!$A$1:$F$1259,3,FALSE),"")</f>
        <v/>
      </c>
      <c r="J780" s="15" t="str">
        <f>IFERROR(VLOOKUP(A780,'Fichier source CGECP'!$A$1:$F$1259,4,FALSE),"")</f>
        <v/>
      </c>
      <c r="K780" s="15" t="str">
        <f>IFERROR(VLOOKUP(A780,'Fichier source CGECP'!$A$1:$F$1259,5,FALSE),"")</f>
        <v/>
      </c>
      <c r="L780" s="33" t="str">
        <f>IFERROR(IF(COUNTIFS($A$3:$A779,$A780,$B$3:$B779,$B780,$C$3:$C779,$C780,$D$3:$D779,$D780,$E$3:$E779,$E780,$F$3:$F779,$F780)&gt;0,"",VLOOKUP(A780,'Fichier source CGECP'!$A$1:$F$1259,6,FALSE)),"")</f>
        <v/>
      </c>
      <c r="M780" s="36" t="str">
        <f t="shared" si="60"/>
        <v/>
      </c>
      <c r="N780" s="35" t="str">
        <f t="shared" si="61"/>
        <v>Ok</v>
      </c>
      <c r="O780" s="35" t="str">
        <f t="shared" si="62"/>
        <v>Ecart</v>
      </c>
      <c r="P780" s="35" t="str">
        <f t="shared" si="63"/>
        <v>Ok</v>
      </c>
      <c r="Q780" s="35" t="str">
        <f t="shared" si="64"/>
        <v>Ecart</v>
      </c>
    </row>
    <row r="781" spans="1:17" ht="15.75" hidden="1" customHeight="1" x14ac:dyDescent="0.25">
      <c r="A781" s="12">
        <f>IFERROR(VLOOKUP('Requête 052'!$A780,'Requête 052'!$A$1:$F$2000,1,FALSE),"")</f>
        <v>6929</v>
      </c>
      <c r="B781" s="5" t="str">
        <f>IFERROR(VLOOKUP('Requête 052'!$A780,'Requête 052'!$A$1:$F$2000,2,FALSE),"")</f>
        <v>CGECP ST OUEN L AUMONE UVEND</v>
      </c>
      <c r="C781" s="14">
        <f>IFERROR(VLOOKUP('Requête 052'!$A780,'Requête 052'!$A$1:$F$2000,3,FALSE),"")</f>
        <v>43818</v>
      </c>
      <c r="D781" s="5" t="str">
        <f>IFERROR(VLOOKUP('Requête 052'!$A780,'Requête 052'!$A$1:$F$2000,4,FALSE),"")</f>
        <v>DECHET A INCINERER</v>
      </c>
      <c r="E781" s="5" t="str">
        <f>IFERROR(VLOOKUP('Requête 052'!$A780,'Requête 052'!$A$1:$F$2000,5,FALSE),"")</f>
        <v>DECHET A INCINERER</v>
      </c>
      <c r="F781" s="5">
        <f>IFERROR(VLOOKUP('Requête 052'!$A780,'Requête 052'!$A$1:$F$2000,6,FALSE),"")</f>
        <v>4.1399999999999997</v>
      </c>
      <c r="G781" s="15">
        <f>IFERROR(VLOOKUP(A781,'Fichier source CGECP'!$A$1:$F$1259,1,FALSE),"")</f>
        <v>6929</v>
      </c>
      <c r="H781" s="15" t="str">
        <f>IFERROR(VLOOKUP(A781,'Fichier source CGECP'!$A$1:$F$1259,2,FALSE),"")</f>
        <v>CGECP</v>
      </c>
      <c r="I781" s="38">
        <f>IFERROR(VLOOKUP(A781,'Fichier source CGECP'!$A$1:$F$1259,3,FALSE),"")</f>
        <v>43818</v>
      </c>
      <c r="J781" s="15">
        <f>IFERROR(VLOOKUP(A781,'Fichier source CGECP'!$A$1:$F$1259,4,FALSE),"")</f>
        <v>0</v>
      </c>
      <c r="K781" s="15" t="str">
        <f>IFERROR(VLOOKUP(A781,'Fichier source CGECP'!$A$1:$F$1259,5,FALSE),"")</f>
        <v>DECHET A INCINERER TRI</v>
      </c>
      <c r="L781" s="33">
        <f>IFERROR(IF(COUNTIFS($A$3:$A780,$A781,$B$3:$B780,$B781,$C$3:$C780,$C781,$D$3:$D780,$D781,$E$3:$E780,$E781,$F$3:$F780,$F781)&gt;0,"",VLOOKUP(A781,'Fichier source CGECP'!$A$1:$F$1259,6,FALSE)),"")</f>
        <v>2.14</v>
      </c>
      <c r="M781" s="36">
        <f t="shared" si="60"/>
        <v>1.9999999999999996</v>
      </c>
      <c r="N781" s="35" t="str">
        <f t="shared" si="61"/>
        <v>Ok</v>
      </c>
      <c r="O781" s="35" t="str">
        <f t="shared" si="62"/>
        <v>Ecart</v>
      </c>
      <c r="P781" s="35" t="str">
        <f t="shared" si="63"/>
        <v>Ok</v>
      </c>
      <c r="Q781" s="35" t="str">
        <f t="shared" si="64"/>
        <v>Ecart</v>
      </c>
    </row>
    <row r="782" spans="1:17" ht="15.75" hidden="1" customHeight="1" x14ac:dyDescent="0.25">
      <c r="A782" s="12">
        <f>IFERROR(VLOOKUP('Requête 052'!$A781,'Requête 052'!$A$1:$F$2000,1,FALSE),"")</f>
        <v>6930</v>
      </c>
      <c r="B782" s="5" t="str">
        <f>IFERROR(VLOOKUP('Requête 052'!$A781,'Requête 052'!$A$1:$F$2000,2,FALSE),"")</f>
        <v>CGECP ST OUEN L AUMONE TPCPR</v>
      </c>
      <c r="C782" s="14">
        <f>IFERROR(VLOOKUP('Requête 052'!$A781,'Requête 052'!$A$1:$F$2000,3,FALSE),"")</f>
        <v>43818</v>
      </c>
      <c r="D782" s="5" t="str">
        <f>IFERROR(VLOOKUP('Requête 052'!$A781,'Requête 052'!$A$1:$F$2000,4,FALSE),"")</f>
        <v>CARTONS</v>
      </c>
      <c r="E782" s="5" t="str">
        <f>IFERROR(VLOOKUP('Requête 052'!$A781,'Requête 052'!$A$1:$F$2000,5,FALSE),"")</f>
        <v>CARTONS</v>
      </c>
      <c r="F782" s="5">
        <f>IFERROR(VLOOKUP('Requête 052'!$A781,'Requête 052'!$A$1:$F$2000,6,FALSE),"")</f>
        <v>1.26</v>
      </c>
      <c r="G782" s="15">
        <f>IFERROR(VLOOKUP(A782,'Fichier source CGECP'!$A$1:$F$1259,1,FALSE),"")</f>
        <v>6930</v>
      </c>
      <c r="H782" s="15" t="str">
        <f>IFERROR(VLOOKUP(A782,'Fichier source CGECP'!$A$1:$F$1259,2,FALSE),"")</f>
        <v>CGECP</v>
      </c>
      <c r="I782" s="38">
        <f>IFERROR(VLOOKUP(A782,'Fichier source CGECP'!$A$1:$F$1259,3,FALSE),"")</f>
        <v>43818</v>
      </c>
      <c r="J782" s="15" t="str">
        <f>IFERROR(VLOOKUP(A782,'Fichier source CGECP'!$A$1:$F$1259,4,FALSE),"")</f>
        <v>CARTONS ET SACHES PLAST - 1.04.00</v>
      </c>
      <c r="K782" s="15" t="str">
        <f>IFERROR(VLOOKUP(A782,'Fichier source CGECP'!$A$1:$F$1259,5,FALSE),"")</f>
        <v>CARTONS ET SACHES PLAST - 1.04.00</v>
      </c>
      <c r="L782" s="33">
        <f>IFERROR(IF(COUNTIFS($A$3:$A781,$A782,$B$3:$B781,$B782,$C$3:$C781,$C782,$D$3:$D781,$D782,$E$3:$E781,$E782,$F$3:$F781,$F782)&gt;0,"",VLOOKUP(A782,'Fichier source CGECP'!$A$1:$F$1259,6,FALSE)),"")</f>
        <v>2.8860000000000001</v>
      </c>
      <c r="M782" s="36">
        <f t="shared" si="60"/>
        <v>-1.6260000000000001</v>
      </c>
      <c r="N782" s="35" t="str">
        <f t="shared" si="61"/>
        <v>Ok</v>
      </c>
      <c r="O782" s="35" t="str">
        <f t="shared" si="62"/>
        <v>Ecart</v>
      </c>
      <c r="P782" s="35" t="str">
        <f t="shared" si="63"/>
        <v>Ecart</v>
      </c>
      <c r="Q782" s="35" t="str">
        <f t="shared" si="64"/>
        <v>Ecart</v>
      </c>
    </row>
    <row r="783" spans="1:17" ht="15.75" hidden="1" customHeight="1" x14ac:dyDescent="0.25">
      <c r="A783" s="12">
        <f>IFERROR(VLOOKUP('Requête 052'!$A782,'Requête 052'!$A$1:$F$2000,1,FALSE),"")</f>
        <v>6930</v>
      </c>
      <c r="B783" s="5" t="str">
        <f>IFERROR(VLOOKUP('Requête 052'!$A782,'Requête 052'!$A$1:$F$2000,2,FALSE),"")</f>
        <v>CGECP ST OUEN L AUMONE TPCPR</v>
      </c>
      <c r="C783" s="14">
        <f>IFERROR(VLOOKUP('Requête 052'!$A782,'Requête 052'!$A$1:$F$2000,3,FALSE),"")</f>
        <v>43818</v>
      </c>
      <c r="D783" s="5" t="str">
        <f>IFERROR(VLOOKUP('Requête 052'!$A782,'Requête 052'!$A$1:$F$2000,4,FALSE),"")</f>
        <v>CARTONS</v>
      </c>
      <c r="E783" s="5" t="str">
        <f>IFERROR(VLOOKUP('Requête 052'!$A782,'Requête 052'!$A$1:$F$2000,5,FALSE),"")</f>
        <v>CARTONS</v>
      </c>
      <c r="F783" s="5">
        <f>IFERROR(VLOOKUP('Requête 052'!$A782,'Requête 052'!$A$1:$F$2000,6,FALSE),"")</f>
        <v>1.26</v>
      </c>
      <c r="G783" s="15">
        <f>IFERROR(VLOOKUP(A783,'Fichier source CGECP'!$A$1:$F$1259,1,FALSE),"")</f>
        <v>6930</v>
      </c>
      <c r="H783" s="15" t="str">
        <f>IFERROR(VLOOKUP(A783,'Fichier source CGECP'!$A$1:$F$1259,2,FALSE),"")</f>
        <v>CGECP</v>
      </c>
      <c r="I783" s="38">
        <f>IFERROR(VLOOKUP(A783,'Fichier source CGECP'!$A$1:$F$1259,3,FALSE),"")</f>
        <v>43818</v>
      </c>
      <c r="J783" s="15" t="str">
        <f>IFERROR(VLOOKUP(A783,'Fichier source CGECP'!$A$1:$F$1259,4,FALSE),"")</f>
        <v>CARTONS ET SACHES PLAST - 1.04.00</v>
      </c>
      <c r="K783" s="15" t="str">
        <f>IFERROR(VLOOKUP(A783,'Fichier source CGECP'!$A$1:$F$1259,5,FALSE),"")</f>
        <v>CARTONS ET SACHES PLAST - 1.04.00</v>
      </c>
      <c r="L783" s="33" t="str">
        <f>IFERROR(IF(COUNTIFS($A$3:$A782,$A783,$B$3:$B782,$B783,$C$3:$C782,$C783,$D$3:$D782,$D783,$E$3:$E782,$E783,$F$3:$F782,$F783)&gt;0,"",VLOOKUP(A783,'Fichier source CGECP'!$A$1:$F$1259,6,FALSE)),"")</f>
        <v/>
      </c>
      <c r="M783" s="36" t="str">
        <f t="shared" si="60"/>
        <v/>
      </c>
      <c r="N783" s="35" t="str">
        <f t="shared" si="61"/>
        <v>Ok</v>
      </c>
      <c r="O783" s="35" t="str">
        <f t="shared" si="62"/>
        <v>Ecart</v>
      </c>
      <c r="P783" s="35" t="str">
        <f t="shared" si="63"/>
        <v>Ok</v>
      </c>
      <c r="Q783" s="35" t="str">
        <f t="shared" si="64"/>
        <v>Ecart</v>
      </c>
    </row>
    <row r="784" spans="1:17" ht="15.75" hidden="1" customHeight="1" x14ac:dyDescent="0.25">
      <c r="A784" s="12">
        <f>IFERROR(VLOOKUP('Requête 052'!$A783,'Requête 052'!$A$1:$F$2000,1,FALSE),"")</f>
        <v>6930</v>
      </c>
      <c r="B784" s="5" t="str">
        <f>IFERROR(VLOOKUP('Requête 052'!$A783,'Requête 052'!$A$1:$F$2000,2,FALSE),"")</f>
        <v>CGECP ST OUEN L AUMONE TPCPR</v>
      </c>
      <c r="C784" s="14">
        <f>IFERROR(VLOOKUP('Requête 052'!$A783,'Requête 052'!$A$1:$F$2000,3,FALSE),"")</f>
        <v>43818</v>
      </c>
      <c r="D784" s="5" t="str">
        <f>IFERROR(VLOOKUP('Requête 052'!$A783,'Requête 052'!$A$1:$F$2000,4,FALSE),"")</f>
        <v>CARTONS</v>
      </c>
      <c r="E784" s="5" t="str">
        <f>IFERROR(VLOOKUP('Requête 052'!$A783,'Requête 052'!$A$1:$F$2000,5,FALSE),"")</f>
        <v>CARTONS</v>
      </c>
      <c r="F784" s="5">
        <f>IFERROR(VLOOKUP('Requête 052'!$A783,'Requête 052'!$A$1:$F$2000,6,FALSE),"")</f>
        <v>1.26</v>
      </c>
      <c r="G784" s="15">
        <f>IFERROR(VLOOKUP(A784,'Fichier source CGECP'!$A$1:$F$1259,1,FALSE),"")</f>
        <v>6930</v>
      </c>
      <c r="H784" s="15" t="str">
        <f>IFERROR(VLOOKUP(A784,'Fichier source CGECP'!$A$1:$F$1259,2,FALSE),"")</f>
        <v>CGECP</v>
      </c>
      <c r="I784" s="38">
        <f>IFERROR(VLOOKUP(A784,'Fichier source CGECP'!$A$1:$F$1259,3,FALSE),"")</f>
        <v>43818</v>
      </c>
      <c r="J784" s="15" t="str">
        <f>IFERROR(VLOOKUP(A784,'Fichier source CGECP'!$A$1:$F$1259,4,FALSE),"")</f>
        <v>CARTONS ET SACHES PLAST - 1.04.00</v>
      </c>
      <c r="K784" s="15" t="str">
        <f>IFERROR(VLOOKUP(A784,'Fichier source CGECP'!$A$1:$F$1259,5,FALSE),"")</f>
        <v>CARTONS ET SACHES PLAST - 1.04.00</v>
      </c>
      <c r="L784" s="33" t="str">
        <f>IFERROR(IF(COUNTIFS($A$3:$A783,$A784,$B$3:$B783,$B784,$C$3:$C783,$C784,$D$3:$D783,$D784,$E$3:$E783,$E784,$F$3:$F783,$F784)&gt;0,"",VLOOKUP(A784,'Fichier source CGECP'!$A$1:$F$1259,6,FALSE)),"")</f>
        <v/>
      </c>
      <c r="M784" s="36" t="str">
        <f t="shared" si="60"/>
        <v/>
      </c>
      <c r="N784" s="35" t="str">
        <f t="shared" si="61"/>
        <v>Ok</v>
      </c>
      <c r="O784" s="35" t="str">
        <f t="shared" si="62"/>
        <v>Ecart</v>
      </c>
      <c r="P784" s="35" t="str">
        <f t="shared" si="63"/>
        <v>Ok</v>
      </c>
      <c r="Q784" s="35" t="str">
        <f t="shared" si="64"/>
        <v>Ecart</v>
      </c>
    </row>
    <row r="785" spans="1:17" ht="15.75" hidden="1" customHeight="1" x14ac:dyDescent="0.25">
      <c r="A785" s="12">
        <f>IFERROR(VLOOKUP('Requête 052'!$A784,'Requête 052'!$A$1:$F$2000,1,FALSE),"")</f>
        <v>6936</v>
      </c>
      <c r="B785" s="5" t="str">
        <f>IFERROR(VLOOKUP('Requête 052'!$A784,'Requête 052'!$A$1:$F$2000,2,FALSE),"")</f>
        <v>CGECP ST OUEN L AUMONE UVEND</v>
      </c>
      <c r="C785" s="14">
        <f>IFERROR(VLOOKUP('Requête 052'!$A784,'Requête 052'!$A$1:$F$2000,3,FALSE),"")</f>
        <v>43818</v>
      </c>
      <c r="D785" s="5" t="str">
        <f>IFERROR(VLOOKUP('Requête 052'!$A784,'Requête 052'!$A$1:$F$2000,4,FALSE),"")</f>
        <v>ORDURES MENAGERES</v>
      </c>
      <c r="E785" s="5" t="str">
        <f>IFERROR(VLOOKUP('Requête 052'!$A784,'Requête 052'!$A$1:$F$2000,5,FALSE),"")</f>
        <v>ORDURES MENAGERES</v>
      </c>
      <c r="F785" s="5">
        <f>IFERROR(VLOOKUP('Requête 052'!$A784,'Requête 052'!$A$1:$F$2000,6,FALSE),"")</f>
        <v>1.98</v>
      </c>
      <c r="G785" s="15">
        <f>IFERROR(VLOOKUP(A785,'Fichier source CGECP'!$A$1:$F$1259,1,FALSE),"")</f>
        <v>6936</v>
      </c>
      <c r="H785" s="15" t="str">
        <f>IFERROR(VLOOKUP(A785,'Fichier source CGECP'!$A$1:$F$1259,2,FALSE),"")</f>
        <v>CGECP</v>
      </c>
      <c r="I785" s="38">
        <f>IFERROR(VLOOKUP(A785,'Fichier source CGECP'!$A$1:$F$1259,3,FALSE),"")</f>
        <v>43818</v>
      </c>
      <c r="J785" s="15">
        <f>IFERROR(VLOOKUP(A785,'Fichier source CGECP'!$A$1:$F$1259,4,FALSE),"")</f>
        <v>0</v>
      </c>
      <c r="K785" s="15" t="str">
        <f>IFERROR(VLOOKUP(A785,'Fichier source CGECP'!$A$1:$F$1259,5,FALSE),"")</f>
        <v>ENCOMBRANTS</v>
      </c>
      <c r="L785" s="33">
        <f>IFERROR(IF(COUNTIFS($A$3:$A784,$A785,$B$3:$B784,$B785,$C$3:$C784,$C785,$D$3:$D784,$D785,$E$3:$E784,$E785,$F$3:$F784,$F785)&gt;0,"",VLOOKUP(A785,'Fichier source CGECP'!$A$1:$F$1259,6,FALSE)),"")</f>
        <v>3.46</v>
      </c>
      <c r="M785" s="36">
        <f t="shared" si="60"/>
        <v>-1.48</v>
      </c>
      <c r="N785" s="35" t="str">
        <f t="shared" si="61"/>
        <v>Ok</v>
      </c>
      <c r="O785" s="35" t="str">
        <f t="shared" si="62"/>
        <v>Ecart</v>
      </c>
      <c r="P785" s="35" t="str">
        <f t="shared" si="63"/>
        <v>Ecart</v>
      </c>
      <c r="Q785" s="35" t="str">
        <f t="shared" si="64"/>
        <v>Ecart</v>
      </c>
    </row>
    <row r="786" spans="1:17" ht="15.75" hidden="1" customHeight="1" x14ac:dyDescent="0.25">
      <c r="A786" s="12">
        <f>IFERROR(VLOOKUP('Requête 052'!$A785,'Requête 052'!$A$1:$F$2000,1,FALSE),"")</f>
        <v>6944</v>
      </c>
      <c r="B786" s="5" t="str">
        <f>IFERROR(VLOOKUP('Requête 052'!$A785,'Requête 052'!$A$1:$F$2000,2,FALSE),"")</f>
        <v>CGECP ST OUEN L AUMONE TDI</v>
      </c>
      <c r="C786" s="14">
        <f>IFERROR(VLOOKUP('Requête 052'!$A785,'Requête 052'!$A$1:$F$2000,3,FALSE),"")</f>
        <v>43818</v>
      </c>
      <c r="D786" s="5" t="str">
        <f>IFERROR(VLOOKUP('Requête 052'!$A785,'Requête 052'!$A$1:$F$2000,4,FALSE),"")</f>
        <v>GRAVATS EN MELANGE</v>
      </c>
      <c r="E786" s="5" t="str">
        <f>IFERROR(VLOOKUP('Requête 052'!$A785,'Requête 052'!$A$1:$F$2000,5,FALSE),"")</f>
        <v>GRAVATS EN MELANGE</v>
      </c>
      <c r="F786" s="5">
        <f>IFERROR(VLOOKUP('Requête 052'!$A785,'Requête 052'!$A$1:$F$2000,6,FALSE),"")</f>
        <v>3.9</v>
      </c>
      <c r="G786" s="15" t="str">
        <f>IFERROR(VLOOKUP(A786,'Fichier source CGECP'!$A$1:$F$1259,1,FALSE),"")</f>
        <v/>
      </c>
      <c r="H786" s="15" t="str">
        <f>IFERROR(VLOOKUP(A786,'Fichier source CGECP'!$A$1:$F$1259,2,FALSE),"")</f>
        <v/>
      </c>
      <c r="I786" s="38" t="str">
        <f>IFERROR(VLOOKUP(A786,'Fichier source CGECP'!$A$1:$F$1259,3,FALSE),"")</f>
        <v/>
      </c>
      <c r="J786" s="15" t="str">
        <f>IFERROR(VLOOKUP(A786,'Fichier source CGECP'!$A$1:$F$1259,4,FALSE),"")</f>
        <v/>
      </c>
      <c r="K786" s="15" t="str">
        <f>IFERROR(VLOOKUP(A786,'Fichier source CGECP'!$A$1:$F$1259,5,FALSE),"")</f>
        <v/>
      </c>
      <c r="L786" s="33" t="str">
        <f>IFERROR(IF(COUNTIFS($A$3:$A785,$A786,$B$3:$B785,$B786,$C$3:$C785,$C786,$D$3:$D785,$D786,$E$3:$E785,$E786,$F$3:$F785,$F786)&gt;0,"",VLOOKUP(A786,'Fichier source CGECP'!$A$1:$F$1259,6,FALSE)),"")</f>
        <v/>
      </c>
      <c r="M786" s="36" t="str">
        <f t="shared" si="60"/>
        <v/>
      </c>
      <c r="N786" s="35" t="str">
        <f t="shared" si="61"/>
        <v>Ok</v>
      </c>
      <c r="O786" s="35" t="str">
        <f t="shared" si="62"/>
        <v>Ecart</v>
      </c>
      <c r="P786" s="35" t="str">
        <f t="shared" si="63"/>
        <v>Ok</v>
      </c>
      <c r="Q786" s="35" t="str">
        <f t="shared" si="64"/>
        <v>Ecart</v>
      </c>
    </row>
    <row r="787" spans="1:17" ht="15.75" hidden="1" customHeight="1" x14ac:dyDescent="0.25">
      <c r="A787" s="12">
        <f>IFERROR(VLOOKUP('Requête 052'!$A786,'Requête 052'!$A$1:$F$2000,1,FALSE),"")</f>
        <v>6956</v>
      </c>
      <c r="B787" s="5" t="str">
        <f>IFERROR(VLOOKUP('Requête 052'!$A786,'Requête 052'!$A$1:$F$2000,2,FALSE),"")</f>
        <v>CGECP ST OUEN L AUMONE DVBIODIV</v>
      </c>
      <c r="C787" s="14">
        <f>IFERROR(VLOOKUP('Requête 052'!$A786,'Requête 052'!$A$1:$F$2000,3,FALSE),"")</f>
        <v>43818</v>
      </c>
      <c r="D787" s="5" t="str">
        <f>IFERROR(VLOOKUP('Requête 052'!$A786,'Requête 052'!$A$1:$F$2000,4,FALSE),"")</f>
        <v>DECHETS VERTS EN MELANGE</v>
      </c>
      <c r="E787" s="5" t="str">
        <f>IFERROR(VLOOKUP('Requête 052'!$A786,'Requête 052'!$A$1:$F$2000,5,FALSE),"")</f>
        <v>DECHETS VERTS EN MELANGE</v>
      </c>
      <c r="F787" s="5">
        <f>IFERROR(VLOOKUP('Requête 052'!$A786,'Requête 052'!$A$1:$F$2000,6,FALSE),"")</f>
        <v>3.42</v>
      </c>
      <c r="G787" s="15">
        <f>IFERROR(VLOOKUP(A787,'Fichier source CGECP'!$A$1:$F$1259,1,FALSE),"")</f>
        <v>6956</v>
      </c>
      <c r="H787" s="15" t="str">
        <f>IFERROR(VLOOKUP(A787,'Fichier source CGECP'!$A$1:$F$1259,2,FALSE),"")</f>
        <v>CGECP</v>
      </c>
      <c r="I787" s="38">
        <f>IFERROR(VLOOKUP(A787,'Fichier source CGECP'!$A$1:$F$1259,3,FALSE),"")</f>
        <v>43818</v>
      </c>
      <c r="J787" s="15">
        <f>IFERROR(VLOOKUP(A787,'Fichier source CGECP'!$A$1:$F$1259,4,FALSE),"")</f>
        <v>0</v>
      </c>
      <c r="K787" s="15" t="str">
        <f>IFERROR(VLOOKUP(A787,'Fichier source CGECP'!$A$1:$F$1259,5,FALSE),"")</f>
        <v>ORDURES MENAGERES</v>
      </c>
      <c r="L787" s="33">
        <f>IFERROR(IF(COUNTIFS($A$3:$A786,$A787,$B$3:$B786,$B787,$C$3:$C786,$C787,$D$3:$D786,$D787,$E$3:$E786,$E787,$F$3:$F786,$F787)&gt;0,"",VLOOKUP(A787,'Fichier source CGECP'!$A$1:$F$1259,6,FALSE)),"")</f>
        <v>2.98</v>
      </c>
      <c r="M787" s="36">
        <f t="shared" si="60"/>
        <v>0.43999999999999995</v>
      </c>
      <c r="N787" s="35" t="str">
        <f t="shared" si="61"/>
        <v>Ok</v>
      </c>
      <c r="O787" s="35" t="str">
        <f t="shared" si="62"/>
        <v>Ecart</v>
      </c>
      <c r="P787" s="35" t="str">
        <f t="shared" si="63"/>
        <v>Ok</v>
      </c>
      <c r="Q787" s="35" t="str">
        <f t="shared" si="64"/>
        <v>Ecart</v>
      </c>
    </row>
    <row r="788" spans="1:17" ht="15.75" hidden="1" customHeight="1" x14ac:dyDescent="0.25">
      <c r="A788" s="12">
        <f>IFERROR(VLOOKUP('Requête 052'!$A787,'Requête 052'!$A$1:$F$2000,1,FALSE),"")</f>
        <v>6958</v>
      </c>
      <c r="B788" s="5" t="str">
        <f>IFERROR(VLOOKUP('Requête 052'!$A787,'Requête 052'!$A$1:$F$2000,2,FALSE),"")</f>
        <v>CGECP ST OUEN L AUMONE TDI</v>
      </c>
      <c r="C788" s="14">
        <f>IFERROR(VLOOKUP('Requête 052'!$A787,'Requête 052'!$A$1:$F$2000,3,FALSE),"")</f>
        <v>43818</v>
      </c>
      <c r="D788" s="5" t="str">
        <f>IFERROR(VLOOKUP('Requête 052'!$A787,'Requête 052'!$A$1:$F$2000,4,FALSE),"")</f>
        <v>DECHETS INDUSTRIELS BANALS</v>
      </c>
      <c r="E788" s="5" t="str">
        <f>IFERROR(VLOOKUP('Requête 052'!$A787,'Requête 052'!$A$1:$F$2000,5,FALSE),"")</f>
        <v>DECHETS INDUSTRIELS BANALS</v>
      </c>
      <c r="F788" s="5">
        <f>IFERROR(VLOOKUP('Requête 052'!$A787,'Requête 052'!$A$1:$F$2000,6,FALSE),"")</f>
        <v>1.536</v>
      </c>
      <c r="G788" s="15">
        <f>IFERROR(VLOOKUP(A788,'Fichier source CGECP'!$A$1:$F$1259,1,FALSE),"")</f>
        <v>6958</v>
      </c>
      <c r="H788" s="15" t="str">
        <f>IFERROR(VLOOKUP(A788,'Fichier source CGECP'!$A$1:$F$1259,2,FALSE),"")</f>
        <v>CGECP</v>
      </c>
      <c r="I788" s="46">
        <f>IFERROR(VLOOKUP(A788,'Fichier source CGECP'!$A$1:$F$1259,3,FALSE),"")</f>
        <v>43818</v>
      </c>
      <c r="J788" s="15" t="str">
        <f>IFERROR(VLOOKUP(A788,'Fichier source CGECP'!$A$1:$F$1259,4,FALSE),"")</f>
        <v>DECHETS INDUSTRIELS BANALS</v>
      </c>
      <c r="K788" s="15" t="str">
        <f>IFERROR(VLOOKUP(A788,'Fichier source CGECP'!$A$1:$F$1259,5,FALSE),"")</f>
        <v>DECHETS INDUSTRIELS BANALS</v>
      </c>
      <c r="L788" s="33">
        <f>IFERROR(IF(COUNTIFS($A$3:$A787,$A788,$B$3:$B787,$B788,$C$3:$C787,$C788,$D$3:$D787,$D788,$E$3:$E787,$E788,$F$3:$F787,$F788)&gt;0,"",VLOOKUP(A788,'Fichier source CGECP'!$A$1:$F$1259,6,FALSE)),"")</f>
        <v>0.74</v>
      </c>
      <c r="M788" s="36">
        <f t="shared" si="60"/>
        <v>0.79600000000000004</v>
      </c>
      <c r="N788" s="35" t="str">
        <f t="shared" si="61"/>
        <v>Ok</v>
      </c>
      <c r="O788" s="35" t="str">
        <f t="shared" si="62"/>
        <v>Ok</v>
      </c>
      <c r="P788" s="35" t="str">
        <f t="shared" si="63"/>
        <v>Ok</v>
      </c>
      <c r="Q788" s="35" t="str">
        <f t="shared" si="64"/>
        <v>Ok</v>
      </c>
    </row>
    <row r="789" spans="1:17" ht="15.75" hidden="1" customHeight="1" x14ac:dyDescent="0.25">
      <c r="A789" s="12">
        <f>IFERROR(VLOOKUP('Requête 052'!$A788,'Requête 052'!$A$1:$F$2000,1,FALSE),"")</f>
        <v>6960</v>
      </c>
      <c r="B789" s="5" t="str">
        <f>IFERROR(VLOOKUP('Requête 052'!$A788,'Requête 052'!$A$1:$F$2000,2,FALSE),"")</f>
        <v>CGECP ST OUEN L AUMONE TDI</v>
      </c>
      <c r="C789" s="14">
        <f>IFERROR(VLOOKUP('Requête 052'!$A788,'Requête 052'!$A$1:$F$2000,3,FALSE),"")</f>
        <v>43818</v>
      </c>
      <c r="D789" s="5" t="str">
        <f>IFERROR(VLOOKUP('Requête 052'!$A788,'Requête 052'!$A$1:$F$2000,4,FALSE),"")</f>
        <v>DECHETS INDUSTRIELS BANALS</v>
      </c>
      <c r="E789" s="5" t="str">
        <f>IFERROR(VLOOKUP('Requête 052'!$A788,'Requête 052'!$A$1:$F$2000,5,FALSE),"")</f>
        <v>DECHETS INDUSTRIELS BANALS</v>
      </c>
      <c r="F789" s="5">
        <f>IFERROR(VLOOKUP('Requête 052'!$A788,'Requête 052'!$A$1:$F$2000,6,FALSE),"")</f>
        <v>2.98</v>
      </c>
      <c r="G789" s="15">
        <f>IFERROR(VLOOKUP(A789,'Fichier source CGECP'!$A$1:$F$1259,1,FALSE),"")</f>
        <v>6960</v>
      </c>
      <c r="H789" s="15" t="str">
        <f>IFERROR(VLOOKUP(A789,'Fichier source CGECP'!$A$1:$F$1259,2,FALSE),"")</f>
        <v>CGECP</v>
      </c>
      <c r="I789" s="46">
        <f>IFERROR(VLOOKUP(A789,'Fichier source CGECP'!$A$1:$F$1259,3,FALSE),"")</f>
        <v>43818</v>
      </c>
      <c r="J789" s="15" t="str">
        <f>IFERROR(VLOOKUP(A789,'Fichier source CGECP'!$A$1:$F$1259,4,FALSE),"")</f>
        <v>DECHETS INDUSTRIELS BANALS</v>
      </c>
      <c r="K789" s="15" t="str">
        <f>IFERROR(VLOOKUP(A789,'Fichier source CGECP'!$A$1:$F$1259,5,FALSE),"")</f>
        <v>DECHETS INDUSTRIELS BANALS</v>
      </c>
      <c r="L789" s="33">
        <f>IFERROR(IF(COUNTIFS($A$3:$A788,$A789,$B$3:$B788,$B789,$C$3:$C788,$C789,$D$3:$D788,$D789,$E$3:$E788,$E789,$F$3:$F788,$F789)&gt;0,"",VLOOKUP(A789,'Fichier source CGECP'!$A$1:$F$1259,6,FALSE)),"")</f>
        <v>0.68</v>
      </c>
      <c r="M789" s="36">
        <f t="shared" ref="M789:M852" si="65">IFERROR(F789-L789,"")</f>
        <v>2.2999999999999998</v>
      </c>
      <c r="N789" s="35" t="str">
        <f t="shared" si="61"/>
        <v>Ok</v>
      </c>
      <c r="O789" s="35" t="str">
        <f t="shared" si="62"/>
        <v>Ok</v>
      </c>
      <c r="P789" s="35" t="str">
        <f t="shared" si="63"/>
        <v>Ok</v>
      </c>
      <c r="Q789" s="35" t="str">
        <f t="shared" si="64"/>
        <v>Ok</v>
      </c>
    </row>
    <row r="790" spans="1:17" ht="15.75" hidden="1" customHeight="1" x14ac:dyDescent="0.25">
      <c r="A790" s="12">
        <f>IFERROR(VLOOKUP('Requête 052'!$A789,'Requête 052'!$A$1:$F$2000,1,FALSE),"")</f>
        <v>6966</v>
      </c>
      <c r="B790" s="5" t="str">
        <f>IFERROR(VLOOKUP('Requête 052'!$A789,'Requête 052'!$A$1:$F$2000,2,FALSE),"")</f>
        <v>CGECP ST OUEN L AUMONE TDI</v>
      </c>
      <c r="C790" s="14">
        <f>IFERROR(VLOOKUP('Requête 052'!$A789,'Requête 052'!$A$1:$F$2000,3,FALSE),"")</f>
        <v>43818</v>
      </c>
      <c r="D790" s="5" t="str">
        <f>IFERROR(VLOOKUP('Requête 052'!$A789,'Requête 052'!$A$1:$F$2000,4,FALSE),"")</f>
        <v>DECHETS INDUSTRIELS BANALS</v>
      </c>
      <c r="E790" s="5" t="str">
        <f>IFERROR(VLOOKUP('Requête 052'!$A789,'Requête 052'!$A$1:$F$2000,5,FALSE),"")</f>
        <v>DECHETS INDUSTRIELS BANALS</v>
      </c>
      <c r="F790" s="5">
        <f>IFERROR(VLOOKUP('Requête 052'!$A789,'Requête 052'!$A$1:$F$2000,6,FALSE),"")</f>
        <v>2.82</v>
      </c>
      <c r="G790" s="15">
        <f>IFERROR(VLOOKUP(A790,'Fichier source CGECP'!$A$1:$F$1259,1,FALSE),"")</f>
        <v>6966</v>
      </c>
      <c r="H790" s="15" t="str">
        <f>IFERROR(VLOOKUP(A790,'Fichier source CGECP'!$A$1:$F$1259,2,FALSE),"")</f>
        <v>CGECP</v>
      </c>
      <c r="I790" s="38">
        <f>IFERROR(VLOOKUP(A790,'Fichier source CGECP'!$A$1:$F$1259,3,FALSE),"")</f>
        <v>43818</v>
      </c>
      <c r="J790" s="15">
        <f>IFERROR(VLOOKUP(A790,'Fichier source CGECP'!$A$1:$F$1259,4,FALSE),"")</f>
        <v>0</v>
      </c>
      <c r="K790" s="15" t="str">
        <f>IFERROR(VLOOKUP(A790,'Fichier source CGECP'!$A$1:$F$1259,5,FALSE),"")</f>
        <v>DECHETS INDUSTRIELS BANALS</v>
      </c>
      <c r="L790" s="33">
        <f>IFERROR(IF(COUNTIFS($A$3:$A789,$A790,$B$3:$B789,$B790,$C$3:$C789,$C790,$D$3:$D789,$D790,$E$3:$E789,$E790,$F$3:$F789,$F790)&gt;0,"",VLOOKUP(A790,'Fichier source CGECP'!$A$1:$F$1259,6,FALSE)),"")</f>
        <v>3.34</v>
      </c>
      <c r="M790" s="36">
        <f t="shared" si="65"/>
        <v>-0.52</v>
      </c>
      <c r="N790" s="35" t="str">
        <f t="shared" si="61"/>
        <v>Ok</v>
      </c>
      <c r="O790" s="35" t="str">
        <f t="shared" si="62"/>
        <v>Ok</v>
      </c>
      <c r="P790" s="35" t="str">
        <f t="shared" si="63"/>
        <v>Ecart</v>
      </c>
      <c r="Q790" s="35" t="str">
        <f t="shared" si="64"/>
        <v>Ecart</v>
      </c>
    </row>
    <row r="791" spans="1:17" ht="15.75" hidden="1" customHeight="1" x14ac:dyDescent="0.25">
      <c r="A791" s="12">
        <f>IFERROR(VLOOKUP('Requête 052'!$A790,'Requête 052'!$A$1:$F$2000,1,FALSE),"")</f>
        <v>6973</v>
      </c>
      <c r="B791" s="5" t="str">
        <f>IFERROR(VLOOKUP('Requête 052'!$A790,'Requête 052'!$A$1:$F$2000,2,FALSE),"")</f>
        <v>CGECP ST OUEN L AUMONE UVEND</v>
      </c>
      <c r="C791" s="14">
        <f>IFERROR(VLOOKUP('Requête 052'!$A790,'Requête 052'!$A$1:$F$2000,3,FALSE),"")</f>
        <v>43818</v>
      </c>
      <c r="D791" s="5" t="str">
        <f>IFERROR(VLOOKUP('Requête 052'!$A790,'Requête 052'!$A$1:$F$2000,4,FALSE),"")</f>
        <v>DECHET A DETRUIRE</v>
      </c>
      <c r="E791" s="5" t="str">
        <f>IFERROR(VLOOKUP('Requête 052'!$A790,'Requête 052'!$A$1:$F$2000,5,FALSE),"")</f>
        <v>DECHET A INCINERER TRI</v>
      </c>
      <c r="F791" s="5">
        <f>IFERROR(VLOOKUP('Requête 052'!$A790,'Requête 052'!$A$1:$F$2000,6,FALSE),"")</f>
        <v>0.89200000000000002</v>
      </c>
      <c r="G791" s="15">
        <f>IFERROR(VLOOKUP(A791,'Fichier source CGECP'!$A$1:$F$1259,1,FALSE),"")</f>
        <v>6973</v>
      </c>
      <c r="H791" s="15" t="str">
        <f>IFERROR(VLOOKUP(A791,'Fichier source CGECP'!$A$1:$F$1259,2,FALSE),"")</f>
        <v>CGECP</v>
      </c>
      <c r="I791" s="38">
        <f>IFERROR(VLOOKUP(A791,'Fichier source CGECP'!$A$1:$F$1259,3,FALSE),"")</f>
        <v>43818</v>
      </c>
      <c r="J791" s="15" t="str">
        <f>IFERROR(VLOOKUP(A791,'Fichier source CGECP'!$A$1:$F$1259,4,FALSE),"")</f>
        <v>CARTONS</v>
      </c>
      <c r="K791" s="15" t="str">
        <f>IFERROR(VLOOKUP(A791,'Fichier source CGECP'!$A$1:$F$1259,5,FALSE),"")</f>
        <v>CARTONS</v>
      </c>
      <c r="L791" s="33">
        <f>IFERROR(IF(COUNTIFS($A$3:$A790,$A791,$B$3:$B790,$B791,$C$3:$C790,$C791,$D$3:$D790,$D791,$E$3:$E790,$E791,$F$3:$F790,$F791)&gt;0,"",VLOOKUP(A791,'Fichier source CGECP'!$A$1:$F$1259,6,FALSE)),"")</f>
        <v>2.3519999999999999</v>
      </c>
      <c r="M791" s="36">
        <f t="shared" si="65"/>
        <v>-1.46</v>
      </c>
      <c r="N791" s="35" t="str">
        <f t="shared" si="61"/>
        <v>Ok</v>
      </c>
      <c r="O791" s="35" t="str">
        <f t="shared" si="62"/>
        <v>Ecart</v>
      </c>
      <c r="P791" s="35" t="str">
        <f t="shared" si="63"/>
        <v>Ecart</v>
      </c>
      <c r="Q791" s="35" t="str">
        <f t="shared" si="64"/>
        <v>Ecart</v>
      </c>
    </row>
    <row r="792" spans="1:17" ht="15.75" hidden="1" customHeight="1" x14ac:dyDescent="0.25">
      <c r="A792" s="12">
        <f>IFERROR(VLOOKUP('Requête 052'!$A791,'Requête 052'!$A$1:$F$2000,1,FALSE),"")</f>
        <v>6979</v>
      </c>
      <c r="B792" s="5" t="str">
        <f>IFERROR(VLOOKUP('Requête 052'!$A791,'Requête 052'!$A$1:$F$2000,2,FALSE),"")</f>
        <v>CGECP ST OUEN L AUMONE TDI</v>
      </c>
      <c r="C792" s="14">
        <f>IFERROR(VLOOKUP('Requête 052'!$A791,'Requête 052'!$A$1:$F$2000,3,FALSE),"")</f>
        <v>43818</v>
      </c>
      <c r="D792" s="5" t="str">
        <f>IFERROR(VLOOKUP('Requête 052'!$A791,'Requête 052'!$A$1:$F$2000,4,FALSE),"")</f>
        <v>CARTONS ET SACHES PLAST - 1.04.00</v>
      </c>
      <c r="E792" s="5" t="str">
        <f>IFERROR(VLOOKUP('Requête 052'!$A791,'Requête 052'!$A$1:$F$2000,5,FALSE),"")</f>
        <v>PE GRANDE SURFACE-PEGS</v>
      </c>
      <c r="F792" s="5">
        <f>IFERROR(VLOOKUP('Requête 052'!$A791,'Requête 052'!$A$1:$F$2000,6,FALSE),"")</f>
        <v>3.28</v>
      </c>
      <c r="G792" s="15">
        <f>IFERROR(VLOOKUP(A792,'Fichier source CGECP'!$A$1:$F$1259,1,FALSE),"")</f>
        <v>6979</v>
      </c>
      <c r="H792" s="15" t="str">
        <f>IFERROR(VLOOKUP(A792,'Fichier source CGECP'!$A$1:$F$1259,2,FALSE),"")</f>
        <v>CGECP</v>
      </c>
      <c r="I792" s="38">
        <f>IFERROR(VLOOKUP(A792,'Fichier source CGECP'!$A$1:$F$1259,3,FALSE),"")</f>
        <v>43818</v>
      </c>
      <c r="J792" s="15" t="str">
        <f>IFERROR(VLOOKUP(A792,'Fichier source CGECP'!$A$1:$F$1259,4,FALSE),"")</f>
        <v>CARTONS ET SACHES PLAST - 1.04.00</v>
      </c>
      <c r="K792" s="15" t="str">
        <f>IFERROR(VLOOKUP(A792,'Fichier source CGECP'!$A$1:$F$1259,5,FALSE),"")</f>
        <v>CARTONS ET SACHES PLAST - 1.04.00</v>
      </c>
      <c r="L792" s="33">
        <f>IFERROR(IF(COUNTIFS($A$3:$A791,$A792,$B$3:$B791,$B792,$C$3:$C791,$C792,$D$3:$D791,$D792,$E$3:$E791,$E792,$F$3:$F791,$F792)&gt;0,"",VLOOKUP(A792,'Fichier source CGECP'!$A$1:$F$1259,6,FALSE)),"")</f>
        <v>2.6659999999999999</v>
      </c>
      <c r="M792" s="36">
        <f t="shared" si="65"/>
        <v>0.61399999999999988</v>
      </c>
      <c r="N792" s="35" t="str">
        <f t="shared" si="61"/>
        <v>Ok</v>
      </c>
      <c r="O792" s="35" t="str">
        <f t="shared" si="62"/>
        <v>Ecart</v>
      </c>
      <c r="P792" s="35" t="str">
        <f t="shared" si="63"/>
        <v>Ok</v>
      </c>
      <c r="Q792" s="35" t="str">
        <f t="shared" si="64"/>
        <v>Ecart</v>
      </c>
    </row>
    <row r="793" spans="1:17" ht="15.75" hidden="1" customHeight="1" x14ac:dyDescent="0.25">
      <c r="A793" s="12">
        <f>IFERROR(VLOOKUP('Requête 052'!$A792,'Requête 052'!$A$1:$F$2000,1,FALSE),"")</f>
        <v>6979</v>
      </c>
      <c r="B793" s="5" t="str">
        <f>IFERROR(VLOOKUP('Requête 052'!$A792,'Requête 052'!$A$1:$F$2000,2,FALSE),"")</f>
        <v>CGECP ST OUEN L AUMONE TDI</v>
      </c>
      <c r="C793" s="14">
        <f>IFERROR(VLOOKUP('Requête 052'!$A792,'Requête 052'!$A$1:$F$2000,3,FALSE),"")</f>
        <v>43818</v>
      </c>
      <c r="D793" s="5" t="str">
        <f>IFERROR(VLOOKUP('Requête 052'!$A792,'Requête 052'!$A$1:$F$2000,4,FALSE),"")</f>
        <v>CARTONS ET SACHES PLAST - 1.04.00</v>
      </c>
      <c r="E793" s="5" t="str">
        <f>IFERROR(VLOOKUP('Requête 052'!$A792,'Requête 052'!$A$1:$F$2000,5,FALSE),"")</f>
        <v>PE GRANDE SURFACE-PEGS</v>
      </c>
      <c r="F793" s="5">
        <f>IFERROR(VLOOKUP('Requête 052'!$A792,'Requête 052'!$A$1:$F$2000,6,FALSE),"")</f>
        <v>3.28</v>
      </c>
      <c r="G793" s="15">
        <f>IFERROR(VLOOKUP(A793,'Fichier source CGECP'!$A$1:$F$1259,1,FALSE),"")</f>
        <v>6979</v>
      </c>
      <c r="H793" s="15" t="str">
        <f>IFERROR(VLOOKUP(A793,'Fichier source CGECP'!$A$1:$F$1259,2,FALSE),"")</f>
        <v>CGECP</v>
      </c>
      <c r="I793" s="38">
        <f>IFERROR(VLOOKUP(A793,'Fichier source CGECP'!$A$1:$F$1259,3,FALSE),"")</f>
        <v>43818</v>
      </c>
      <c r="J793" s="15" t="str">
        <f>IFERROR(VLOOKUP(A793,'Fichier source CGECP'!$A$1:$F$1259,4,FALSE),"")</f>
        <v>CARTONS ET SACHES PLAST - 1.04.00</v>
      </c>
      <c r="K793" s="15" t="str">
        <f>IFERROR(VLOOKUP(A793,'Fichier source CGECP'!$A$1:$F$1259,5,FALSE),"")</f>
        <v>CARTONS ET SACHES PLAST - 1.04.00</v>
      </c>
      <c r="L793" s="33" t="str">
        <f>IFERROR(IF(COUNTIFS($A$3:$A792,$A793,$B$3:$B792,$B793,$C$3:$C792,$C793,$D$3:$D792,$D793,$E$3:$E792,$E793,$F$3:$F792,$F793)&gt;0,"",VLOOKUP(A793,'Fichier source CGECP'!$A$1:$F$1259,6,FALSE)),"")</f>
        <v/>
      </c>
      <c r="M793" s="36" t="str">
        <f t="shared" si="65"/>
        <v/>
      </c>
      <c r="N793" s="35" t="str">
        <f t="shared" si="61"/>
        <v>Ok</v>
      </c>
      <c r="O793" s="35" t="str">
        <f t="shared" si="62"/>
        <v>Ecart</v>
      </c>
      <c r="P793" s="35" t="str">
        <f t="shared" si="63"/>
        <v>Ok</v>
      </c>
      <c r="Q793" s="35" t="str">
        <f t="shared" si="64"/>
        <v>Ecart</v>
      </c>
    </row>
    <row r="794" spans="1:17" ht="15.75" hidden="1" customHeight="1" x14ac:dyDescent="0.25">
      <c r="A794" s="12">
        <f>IFERROR(VLOOKUP('Requête 052'!$A793,'Requête 052'!$A$1:$F$2000,1,FALSE),"")</f>
        <v>6992</v>
      </c>
      <c r="B794" s="5" t="str">
        <f>IFERROR(VLOOKUP('Requête 052'!$A793,'Requête 052'!$A$1:$F$2000,2,FALSE),"")</f>
        <v>CGECP ST OUEN L AUMONE UVEND</v>
      </c>
      <c r="C794" s="14">
        <f>IFERROR(VLOOKUP('Requête 052'!$A793,'Requête 052'!$A$1:$F$2000,3,FALSE),"")</f>
        <v>43818</v>
      </c>
      <c r="D794" s="5" t="str">
        <f>IFERROR(VLOOKUP('Requête 052'!$A793,'Requête 052'!$A$1:$F$2000,4,FALSE),"")</f>
        <v>ORDURES MENAGERES</v>
      </c>
      <c r="E794" s="5" t="str">
        <f>IFERROR(VLOOKUP('Requête 052'!$A793,'Requête 052'!$A$1:$F$2000,5,FALSE),"")</f>
        <v>ORDURES MENAGERES</v>
      </c>
      <c r="F794" s="5">
        <f>IFERROR(VLOOKUP('Requête 052'!$A793,'Requête 052'!$A$1:$F$2000,6,FALSE),"")</f>
        <v>2.96</v>
      </c>
      <c r="G794" s="15">
        <f>IFERROR(VLOOKUP(A794,'Fichier source CGECP'!$A$1:$F$1259,1,FALSE),"")</f>
        <v>6992</v>
      </c>
      <c r="H794" s="15" t="str">
        <f>IFERROR(VLOOKUP(A794,'Fichier source CGECP'!$A$1:$F$1259,2,FALSE),"")</f>
        <v>CGECP</v>
      </c>
      <c r="I794" s="38">
        <f>IFERROR(VLOOKUP(A794,'Fichier source CGECP'!$A$1:$F$1259,3,FALSE),"")</f>
        <v>43818</v>
      </c>
      <c r="J794" s="15">
        <f>IFERROR(VLOOKUP(A794,'Fichier source CGECP'!$A$1:$F$1259,4,FALSE),"")</f>
        <v>0</v>
      </c>
      <c r="K794" s="15" t="str">
        <f>IFERROR(VLOOKUP(A794,'Fichier source CGECP'!$A$1:$F$1259,5,FALSE),"")</f>
        <v>ORDURES MENAGERES</v>
      </c>
      <c r="L794" s="33">
        <f>IFERROR(IF(COUNTIFS($A$3:$A793,$A794,$B$3:$B793,$B794,$C$3:$C793,$C794,$D$3:$D793,$D794,$E$3:$E793,$E794,$F$3:$F793,$F794)&gt;0,"",VLOOKUP(A794,'Fichier source CGECP'!$A$1:$F$1259,6,FALSE)),"")</f>
        <v>5.98</v>
      </c>
      <c r="M794" s="36">
        <f t="shared" si="65"/>
        <v>-3.0200000000000005</v>
      </c>
      <c r="N794" s="35" t="str">
        <f t="shared" si="61"/>
        <v>Ok</v>
      </c>
      <c r="O794" s="35" t="str">
        <f t="shared" si="62"/>
        <v>Ok</v>
      </c>
      <c r="P794" s="35" t="str">
        <f t="shared" si="63"/>
        <v>Ecart</v>
      </c>
      <c r="Q794" s="35" t="str">
        <f t="shared" si="64"/>
        <v>Ecart</v>
      </c>
    </row>
    <row r="795" spans="1:17" ht="15.75" hidden="1" customHeight="1" x14ac:dyDescent="0.25">
      <c r="A795" s="12">
        <f>IFERROR(VLOOKUP('Requête 052'!$A794,'Requête 052'!$A$1:$F$2000,1,FALSE),"")</f>
        <v>6996</v>
      </c>
      <c r="B795" s="5" t="str">
        <f>IFERROR(VLOOKUP('Requête 052'!$A794,'Requête 052'!$A$1:$F$2000,2,FALSE),"")</f>
        <v>CGECP ST OUEN L AUMONE TDI</v>
      </c>
      <c r="C795" s="14">
        <f>IFERROR(VLOOKUP('Requête 052'!$A794,'Requête 052'!$A$1:$F$2000,3,FALSE),"")</f>
        <v>43818</v>
      </c>
      <c r="D795" s="5" t="str">
        <f>IFERROR(VLOOKUP('Requête 052'!$A794,'Requête 052'!$A$1:$F$2000,4,FALSE),"")</f>
        <v>ENCOMBRANTS</v>
      </c>
      <c r="E795" s="5" t="str">
        <f>IFERROR(VLOOKUP('Requête 052'!$A794,'Requête 052'!$A$1:$F$2000,5,FALSE),"")</f>
        <v>ENCOMBRANTS</v>
      </c>
      <c r="F795" s="5">
        <f>IFERROR(VLOOKUP('Requête 052'!$A794,'Requête 052'!$A$1:$F$2000,6,FALSE),"")</f>
        <v>0.98</v>
      </c>
      <c r="G795" s="15" t="str">
        <f>IFERROR(VLOOKUP(A795,'Fichier source CGECP'!$A$1:$F$1259,1,FALSE),"")</f>
        <v/>
      </c>
      <c r="H795" s="15" t="str">
        <f>IFERROR(VLOOKUP(A795,'Fichier source CGECP'!$A$1:$F$1259,2,FALSE),"")</f>
        <v/>
      </c>
      <c r="I795" s="38" t="str">
        <f>IFERROR(VLOOKUP(A795,'Fichier source CGECP'!$A$1:$F$1259,3,FALSE),"")</f>
        <v/>
      </c>
      <c r="J795" s="15" t="str">
        <f>IFERROR(VLOOKUP(A795,'Fichier source CGECP'!$A$1:$F$1259,4,FALSE),"")</f>
        <v/>
      </c>
      <c r="K795" s="15" t="str">
        <f>IFERROR(VLOOKUP(A795,'Fichier source CGECP'!$A$1:$F$1259,5,FALSE),"")</f>
        <v/>
      </c>
      <c r="L795" s="33" t="str">
        <f>IFERROR(IF(COUNTIFS($A$3:$A794,$A795,$B$3:$B794,$B795,$C$3:$C794,$C795,$D$3:$D794,$D795,$E$3:$E794,$E795,$F$3:$F794,$F795)&gt;0,"",VLOOKUP(A795,'Fichier source CGECP'!$A$1:$F$1259,6,FALSE)),"")</f>
        <v/>
      </c>
      <c r="M795" s="36" t="str">
        <f t="shared" si="65"/>
        <v/>
      </c>
      <c r="N795" s="35" t="str">
        <f t="shared" si="61"/>
        <v>Ok</v>
      </c>
      <c r="O795" s="35" t="str">
        <f t="shared" si="62"/>
        <v>Ecart</v>
      </c>
      <c r="P795" s="35" t="str">
        <f t="shared" si="63"/>
        <v>Ok</v>
      </c>
      <c r="Q795" s="35" t="str">
        <f t="shared" si="64"/>
        <v>Ecart</v>
      </c>
    </row>
    <row r="796" spans="1:17" ht="15.75" hidden="1" customHeight="1" x14ac:dyDescent="0.25">
      <c r="A796" s="12">
        <f>IFERROR(VLOOKUP('Requête 052'!$A795,'Requête 052'!$A$1:$F$2000,1,FALSE),"")</f>
        <v>7000</v>
      </c>
      <c r="B796" s="5" t="str">
        <f>IFERROR(VLOOKUP('Requête 052'!$A795,'Requête 052'!$A$1:$F$2000,2,FALSE),"")</f>
        <v>CGECP ST OUEN L AUMONE UVEND</v>
      </c>
      <c r="C796" s="14">
        <f>IFERROR(VLOOKUP('Requête 052'!$A795,'Requête 052'!$A$1:$F$2000,3,FALSE),"")</f>
        <v>43818</v>
      </c>
      <c r="D796" s="5" t="str">
        <f>IFERROR(VLOOKUP('Requête 052'!$A795,'Requête 052'!$A$1:$F$2000,4,FALSE),"")</f>
        <v>REFUS DE TRI</v>
      </c>
      <c r="E796" s="5" t="str">
        <f>IFERROR(VLOOKUP('Requête 052'!$A795,'Requête 052'!$A$1:$F$2000,5,FALSE),"")</f>
        <v>REFUS DE TRI</v>
      </c>
      <c r="F796" s="5">
        <f>IFERROR(VLOOKUP('Requête 052'!$A795,'Requête 052'!$A$1:$F$2000,6,FALSE),"")</f>
        <v>2.84</v>
      </c>
      <c r="G796" s="15" t="str">
        <f>IFERROR(VLOOKUP(A796,'Fichier source CGECP'!$A$1:$F$1259,1,FALSE),"")</f>
        <v/>
      </c>
      <c r="H796" s="15" t="str">
        <f>IFERROR(VLOOKUP(A796,'Fichier source CGECP'!$A$1:$F$1259,2,FALSE),"")</f>
        <v/>
      </c>
      <c r="I796" s="38" t="str">
        <f>IFERROR(VLOOKUP(A796,'Fichier source CGECP'!$A$1:$F$1259,3,FALSE),"")</f>
        <v/>
      </c>
      <c r="J796" s="15" t="str">
        <f>IFERROR(VLOOKUP(A796,'Fichier source CGECP'!$A$1:$F$1259,4,FALSE),"")</f>
        <v/>
      </c>
      <c r="K796" s="15" t="str">
        <f>IFERROR(VLOOKUP(A796,'Fichier source CGECP'!$A$1:$F$1259,5,FALSE),"")</f>
        <v/>
      </c>
      <c r="L796" s="33" t="str">
        <f>IFERROR(IF(COUNTIFS($A$3:$A795,$A796,$B$3:$B795,$B796,$C$3:$C795,$C796,$D$3:$D795,$D796,$E$3:$E795,$E796,$F$3:$F795,$F796)&gt;0,"",VLOOKUP(A796,'Fichier source CGECP'!$A$1:$F$1259,6,FALSE)),"")</f>
        <v/>
      </c>
      <c r="M796" s="36" t="str">
        <f t="shared" si="65"/>
        <v/>
      </c>
      <c r="N796" s="35" t="str">
        <f t="shared" si="61"/>
        <v>Ok</v>
      </c>
      <c r="O796" s="35" t="str">
        <f t="shared" si="62"/>
        <v>Ecart</v>
      </c>
      <c r="P796" s="35" t="str">
        <f t="shared" si="63"/>
        <v>Ok</v>
      </c>
      <c r="Q796" s="35" t="str">
        <f t="shared" si="64"/>
        <v>Ecart</v>
      </c>
    </row>
    <row r="797" spans="1:17" ht="15.75" hidden="1" customHeight="1" x14ac:dyDescent="0.25">
      <c r="A797" s="12">
        <f>IFERROR(VLOOKUP('Requête 052'!$A796,'Requête 052'!$A$1:$F$2000,1,FALSE),"")</f>
        <v>7003</v>
      </c>
      <c r="B797" s="5" t="str">
        <f>IFERROR(VLOOKUP('Requête 052'!$A796,'Requête 052'!$A$1:$F$2000,2,FALSE),"")</f>
        <v>CGECP ST OUEN L AUMONE TDI</v>
      </c>
      <c r="C797" s="14">
        <f>IFERROR(VLOOKUP('Requête 052'!$A796,'Requête 052'!$A$1:$F$2000,3,FALSE),"")</f>
        <v>43818</v>
      </c>
      <c r="D797" s="5" t="str">
        <f>IFERROR(VLOOKUP('Requête 052'!$A796,'Requête 052'!$A$1:$F$2000,4,FALSE),"")</f>
        <v>ENCOMBRANTS</v>
      </c>
      <c r="E797" s="5" t="str">
        <f>IFERROR(VLOOKUP('Requête 052'!$A796,'Requête 052'!$A$1:$F$2000,5,FALSE),"")</f>
        <v>ENCOMBRANTS</v>
      </c>
      <c r="F797" s="5">
        <f>IFERROR(VLOOKUP('Requête 052'!$A796,'Requête 052'!$A$1:$F$2000,6,FALSE),"")</f>
        <v>1.08</v>
      </c>
      <c r="G797" s="15">
        <f>IFERROR(VLOOKUP(A797,'Fichier source CGECP'!$A$1:$F$1259,1,FALSE),"")</f>
        <v>7003</v>
      </c>
      <c r="H797" s="15" t="str">
        <f>IFERROR(VLOOKUP(A797,'Fichier source CGECP'!$A$1:$F$1259,2,FALSE),"")</f>
        <v>CGECP</v>
      </c>
      <c r="I797" s="38">
        <f>IFERROR(VLOOKUP(A797,'Fichier source CGECP'!$A$1:$F$1259,3,FALSE),"")</f>
        <v>43818</v>
      </c>
      <c r="J797" s="15">
        <f>IFERROR(VLOOKUP(A797,'Fichier source CGECP'!$A$1:$F$1259,4,FALSE),"")</f>
        <v>0</v>
      </c>
      <c r="K797" s="15" t="str">
        <f>IFERROR(VLOOKUP(A797,'Fichier source CGECP'!$A$1:$F$1259,5,FALSE),"")</f>
        <v>ENCOMBRANTS</v>
      </c>
      <c r="L797" s="33">
        <f>IFERROR(IF(COUNTIFS($A$3:$A796,$A797,$B$3:$B796,$B797,$C$3:$C796,$C797,$D$3:$D796,$D797,$E$3:$E796,$E797,$F$3:$F796,$F797)&gt;0,"",VLOOKUP(A797,'Fichier source CGECP'!$A$1:$F$1259,6,FALSE)),"")</f>
        <v>2.16</v>
      </c>
      <c r="M797" s="36">
        <f t="shared" si="65"/>
        <v>-1.08</v>
      </c>
      <c r="N797" s="35" t="str">
        <f t="shared" si="61"/>
        <v>Ok</v>
      </c>
      <c r="O797" s="35" t="str">
        <f t="shared" si="62"/>
        <v>Ok</v>
      </c>
      <c r="P797" s="35" t="str">
        <f t="shared" si="63"/>
        <v>Ecart</v>
      </c>
      <c r="Q797" s="35" t="str">
        <f t="shared" si="64"/>
        <v>Ecart</v>
      </c>
    </row>
    <row r="798" spans="1:17" ht="15.75" hidden="1" customHeight="1" x14ac:dyDescent="0.25">
      <c r="A798" s="12">
        <f>IFERROR(VLOOKUP('Requête 052'!$A797,'Requête 052'!$A$1:$F$2000,1,FALSE),"")</f>
        <v>7004</v>
      </c>
      <c r="B798" s="5" t="str">
        <f>IFERROR(VLOOKUP('Requête 052'!$A797,'Requête 052'!$A$1:$F$2000,2,FALSE),"")</f>
        <v>CGECP ST OUEN L AUMONE TDI</v>
      </c>
      <c r="C798" s="14">
        <f>IFERROR(VLOOKUP('Requête 052'!$A797,'Requête 052'!$A$1:$F$2000,3,FALSE),"")</f>
        <v>43818</v>
      </c>
      <c r="D798" s="5" t="str">
        <f>IFERROR(VLOOKUP('Requête 052'!$A797,'Requête 052'!$A$1:$F$2000,4,FALSE),"")</f>
        <v>CARTONS DE DECHETTERIE - 1.04.00</v>
      </c>
      <c r="E798" s="5" t="str">
        <f>IFERROR(VLOOKUP('Requête 052'!$A797,'Requête 052'!$A$1:$F$2000,5,FALSE),"")</f>
        <v>MATIERE VALO EN MELANGE</v>
      </c>
      <c r="F798" s="5">
        <f>IFERROR(VLOOKUP('Requête 052'!$A797,'Requête 052'!$A$1:$F$2000,6,FALSE),"")</f>
        <v>4.9400000000000004</v>
      </c>
      <c r="G798" s="15" t="str">
        <f>IFERROR(VLOOKUP(A798,'Fichier source CGECP'!$A$1:$F$1259,1,FALSE),"")</f>
        <v/>
      </c>
      <c r="H798" s="15" t="str">
        <f>IFERROR(VLOOKUP(A798,'Fichier source CGECP'!$A$1:$F$1259,2,FALSE),"")</f>
        <v/>
      </c>
      <c r="I798" s="38" t="str">
        <f>IFERROR(VLOOKUP(A798,'Fichier source CGECP'!$A$1:$F$1259,3,FALSE),"")</f>
        <v/>
      </c>
      <c r="J798" s="15" t="str">
        <f>IFERROR(VLOOKUP(A798,'Fichier source CGECP'!$A$1:$F$1259,4,FALSE),"")</f>
        <v/>
      </c>
      <c r="K798" s="15" t="str">
        <f>IFERROR(VLOOKUP(A798,'Fichier source CGECP'!$A$1:$F$1259,5,FALSE),"")</f>
        <v/>
      </c>
      <c r="L798" s="33" t="str">
        <f>IFERROR(IF(COUNTIFS($A$3:$A797,$A798,$B$3:$B797,$B798,$C$3:$C797,$C798,$D$3:$D797,$D798,$E$3:$E797,$E798,$F$3:$F797,$F798)&gt;0,"",VLOOKUP(A798,'Fichier source CGECP'!$A$1:$F$1259,6,FALSE)),"")</f>
        <v/>
      </c>
      <c r="M798" s="36" t="str">
        <f t="shared" si="65"/>
        <v/>
      </c>
      <c r="N798" s="35" t="str">
        <f t="shared" si="61"/>
        <v>Ok</v>
      </c>
      <c r="O798" s="35" t="str">
        <f t="shared" si="62"/>
        <v>Ecart</v>
      </c>
      <c r="P798" s="35" t="str">
        <f t="shared" si="63"/>
        <v>Ok</v>
      </c>
      <c r="Q798" s="35" t="str">
        <f t="shared" si="64"/>
        <v>Ecart</v>
      </c>
    </row>
    <row r="799" spans="1:17" ht="15.75" hidden="1" customHeight="1" x14ac:dyDescent="0.25">
      <c r="A799" s="12">
        <f>IFERROR(VLOOKUP('Requête 052'!$A798,'Requête 052'!$A$1:$F$2000,1,FALSE),"")</f>
        <v>7005</v>
      </c>
      <c r="B799" s="5" t="str">
        <f>IFERROR(VLOOKUP('Requête 052'!$A798,'Requête 052'!$A$1:$F$2000,2,FALSE),"")</f>
        <v>CGECP ST OUEN L AUMONE TDI</v>
      </c>
      <c r="C799" s="14">
        <f>IFERROR(VLOOKUP('Requête 052'!$A798,'Requête 052'!$A$1:$F$2000,3,FALSE),"")</f>
        <v>43818</v>
      </c>
      <c r="D799" s="5" t="str">
        <f>IFERROR(VLOOKUP('Requête 052'!$A798,'Requête 052'!$A$1:$F$2000,4,FALSE),"")</f>
        <v>BOIS B BRUT</v>
      </c>
      <c r="E799" s="5" t="str">
        <f>IFERROR(VLOOKUP('Requête 052'!$A798,'Requête 052'!$A$1:$F$2000,5,FALSE),"")</f>
        <v>BOIS B BRUT</v>
      </c>
      <c r="F799" s="5">
        <f>IFERROR(VLOOKUP('Requête 052'!$A798,'Requête 052'!$A$1:$F$2000,6,FALSE),"")</f>
        <v>3.5</v>
      </c>
      <c r="G799" s="15">
        <f>IFERROR(VLOOKUP(A799,'Fichier source CGECP'!$A$1:$F$1259,1,FALSE),"")</f>
        <v>7005</v>
      </c>
      <c r="H799" s="15" t="str">
        <f>IFERROR(VLOOKUP(A799,'Fichier source CGECP'!$A$1:$F$1259,2,FALSE),"")</f>
        <v>CGECP</v>
      </c>
      <c r="I799" s="38">
        <f>IFERROR(VLOOKUP(A799,'Fichier source CGECP'!$A$1:$F$1259,3,FALSE),"")</f>
        <v>43818</v>
      </c>
      <c r="J799" s="15" t="str">
        <f>IFERROR(VLOOKUP(A799,'Fichier source CGECP'!$A$1:$F$1259,4,FALSE),"")</f>
        <v>BOIS D'EMBALLAGE</v>
      </c>
      <c r="K799" s="15" t="str">
        <f>IFERROR(VLOOKUP(A799,'Fichier source CGECP'!$A$1:$F$1259,5,FALSE),"")</f>
        <v>BOIS D'EMBALLAGES BRUTS</v>
      </c>
      <c r="L799" s="33">
        <f>IFERROR(IF(COUNTIFS($A$3:$A798,$A799,$B$3:$B798,$B799,$C$3:$C798,$C799,$D$3:$D798,$D799,$E$3:$E798,$E799,$F$3:$F798,$F799)&gt;0,"",VLOOKUP(A799,'Fichier source CGECP'!$A$1:$F$1259,6,FALSE)),"")</f>
        <v>0.98</v>
      </c>
      <c r="M799" s="36">
        <f t="shared" si="65"/>
        <v>2.52</v>
      </c>
      <c r="N799" s="35" t="str">
        <f t="shared" si="61"/>
        <v>Ok</v>
      </c>
      <c r="O799" s="35" t="str">
        <f t="shared" si="62"/>
        <v>Ecart</v>
      </c>
      <c r="P799" s="35" t="str">
        <f t="shared" si="63"/>
        <v>Ok</v>
      </c>
      <c r="Q799" s="35" t="str">
        <f t="shared" si="64"/>
        <v>Ecart</v>
      </c>
    </row>
    <row r="800" spans="1:17" ht="15.75" hidden="1" customHeight="1" x14ac:dyDescent="0.25">
      <c r="A800" s="12">
        <f>IFERROR(VLOOKUP('Requête 052'!$A799,'Requête 052'!$A$1:$F$2000,1,FALSE),"")</f>
        <v>7008</v>
      </c>
      <c r="B800" s="5" t="str">
        <f>IFERROR(VLOOKUP('Requête 052'!$A799,'Requête 052'!$A$1:$F$2000,2,FALSE),"")</f>
        <v>CGECP ST OUEN L AUMONE UVEND</v>
      </c>
      <c r="C800" s="14">
        <f>IFERROR(VLOOKUP('Requête 052'!$A799,'Requête 052'!$A$1:$F$2000,3,FALSE),"")</f>
        <v>43818</v>
      </c>
      <c r="D800" s="5" t="str">
        <f>IFERROR(VLOOKUP('Requête 052'!$A799,'Requête 052'!$A$1:$F$2000,4,FALSE),"")</f>
        <v>REFUS DE TRI</v>
      </c>
      <c r="E800" s="5" t="str">
        <f>IFERROR(VLOOKUP('Requête 052'!$A799,'Requête 052'!$A$1:$F$2000,5,FALSE),"")</f>
        <v>REFUS DE TRI</v>
      </c>
      <c r="F800" s="5">
        <f>IFERROR(VLOOKUP('Requête 052'!$A799,'Requête 052'!$A$1:$F$2000,6,FALSE),"")</f>
        <v>8.1</v>
      </c>
      <c r="G800" s="15" t="str">
        <f>IFERROR(VLOOKUP(A800,'Fichier source CGECP'!$A$1:$F$1259,1,FALSE),"")</f>
        <v/>
      </c>
      <c r="H800" s="15" t="str">
        <f>IFERROR(VLOOKUP(A800,'Fichier source CGECP'!$A$1:$F$1259,2,FALSE),"")</f>
        <v/>
      </c>
      <c r="I800" s="38" t="str">
        <f>IFERROR(VLOOKUP(A800,'Fichier source CGECP'!$A$1:$F$1259,3,FALSE),"")</f>
        <v/>
      </c>
      <c r="J800" s="15" t="str">
        <f>IFERROR(VLOOKUP(A800,'Fichier source CGECP'!$A$1:$F$1259,4,FALSE),"")</f>
        <v/>
      </c>
      <c r="K800" s="15" t="str">
        <f>IFERROR(VLOOKUP(A800,'Fichier source CGECP'!$A$1:$F$1259,5,FALSE),"")</f>
        <v/>
      </c>
      <c r="L800" s="33" t="str">
        <f>IFERROR(IF(COUNTIFS($A$3:$A799,$A800,$B$3:$B799,$B800,$C$3:$C799,$C800,$D$3:$D799,$D800,$E$3:$E799,$E800,$F$3:$F799,$F800)&gt;0,"",VLOOKUP(A800,'Fichier source CGECP'!$A$1:$F$1259,6,FALSE)),"")</f>
        <v/>
      </c>
      <c r="M800" s="36" t="str">
        <f t="shared" si="65"/>
        <v/>
      </c>
      <c r="N800" s="35" t="str">
        <f t="shared" si="61"/>
        <v>Ok</v>
      </c>
      <c r="O800" s="35" t="str">
        <f t="shared" si="62"/>
        <v>Ecart</v>
      </c>
      <c r="P800" s="35" t="str">
        <f t="shared" si="63"/>
        <v>Ok</v>
      </c>
      <c r="Q800" s="35" t="str">
        <f t="shared" si="64"/>
        <v>Ecart</v>
      </c>
    </row>
    <row r="801" spans="1:17" ht="15.75" hidden="1" customHeight="1" x14ac:dyDescent="0.25">
      <c r="A801" s="12">
        <f>IFERROR(VLOOKUP('Requête 052'!$A800,'Requête 052'!$A$1:$F$2000,1,FALSE),"")</f>
        <v>7014</v>
      </c>
      <c r="B801" s="5" t="str">
        <f>IFERROR(VLOOKUP('Requête 052'!$A800,'Requête 052'!$A$1:$F$2000,2,FALSE),"")</f>
        <v>CGECP ST OUEN L AUMONE TDI</v>
      </c>
      <c r="C801" s="14">
        <f>IFERROR(VLOOKUP('Requête 052'!$A800,'Requête 052'!$A$1:$F$2000,3,FALSE),"")</f>
        <v>43818</v>
      </c>
      <c r="D801" s="5" t="str">
        <f>IFERROR(VLOOKUP('Requête 052'!$A800,'Requête 052'!$A$1:$F$2000,4,FALSE),"")</f>
        <v>MATIERE VALO EN MELANGE</v>
      </c>
      <c r="E801" s="5" t="str">
        <f>IFERROR(VLOOKUP('Requête 052'!$A800,'Requête 052'!$A$1:$F$2000,5,FALSE),"")</f>
        <v>MATIERE VALO EN MELANGE</v>
      </c>
      <c r="F801" s="5">
        <f>IFERROR(VLOOKUP('Requête 052'!$A800,'Requête 052'!$A$1:$F$2000,6,FALSE),"")</f>
        <v>1.32</v>
      </c>
      <c r="G801" s="15">
        <f>IFERROR(VLOOKUP(A801,'Fichier source CGECP'!$A$1:$F$1259,1,FALSE),"")</f>
        <v>7014</v>
      </c>
      <c r="H801" s="15" t="str">
        <f>IFERROR(VLOOKUP(A801,'Fichier source CGECP'!$A$1:$F$1259,2,FALSE),"")</f>
        <v>CGECP</v>
      </c>
      <c r="I801" s="38">
        <f>IFERROR(VLOOKUP(A801,'Fichier source CGECP'!$A$1:$F$1259,3,FALSE),"")</f>
        <v>43818</v>
      </c>
      <c r="J801" s="15" t="str">
        <f>IFERROR(VLOOKUP(A801,'Fichier source CGECP'!$A$1:$F$1259,4,FALSE),"")</f>
        <v>MATIERE VALO EN MELANGE</v>
      </c>
      <c r="K801" s="15" t="str">
        <f>IFERROR(VLOOKUP(A801,'Fichier source CGECP'!$A$1:$F$1259,5,FALSE),"")</f>
        <v>MATIERE VALO EN MELANGE</v>
      </c>
      <c r="L801" s="33">
        <f>IFERROR(IF(COUNTIFS($A$3:$A800,$A801,$B$3:$B800,$B801,$C$3:$C800,$C801,$D$3:$D800,$D801,$E$3:$E800,$E801,$F$3:$F800,$F801)&gt;0,"",VLOOKUP(A801,'Fichier source CGECP'!$A$1:$F$1259,6,FALSE)),"")</f>
        <v>3.052</v>
      </c>
      <c r="M801" s="36">
        <f t="shared" si="65"/>
        <v>-1.732</v>
      </c>
      <c r="N801" s="35" t="str">
        <f t="shared" si="61"/>
        <v>Ok</v>
      </c>
      <c r="O801" s="35" t="str">
        <f t="shared" si="62"/>
        <v>Ok</v>
      </c>
      <c r="P801" s="35" t="str">
        <f t="shared" si="63"/>
        <v>Ecart</v>
      </c>
      <c r="Q801" s="35" t="str">
        <f t="shared" si="64"/>
        <v>Ecart</v>
      </c>
    </row>
    <row r="802" spans="1:17" ht="15.75" hidden="1" customHeight="1" x14ac:dyDescent="0.25">
      <c r="A802" s="12">
        <f>IFERROR(VLOOKUP('Requête 052'!$A801,'Requête 052'!$A$1:$F$2000,1,FALSE),"")</f>
        <v>7030</v>
      </c>
      <c r="B802" s="5" t="str">
        <f>IFERROR(VLOOKUP('Requête 052'!$A801,'Requête 052'!$A$1:$F$2000,2,FALSE),"")</f>
        <v>CGECP ST OUEN L AUMONE DVBIODIV</v>
      </c>
      <c r="C802" s="14">
        <f>IFERROR(VLOOKUP('Requête 052'!$A801,'Requête 052'!$A$1:$F$2000,3,FALSE),"")</f>
        <v>43818</v>
      </c>
      <c r="D802" s="5" t="str">
        <f>IFERROR(VLOOKUP('Requête 052'!$A801,'Requête 052'!$A$1:$F$2000,4,FALSE),"")</f>
        <v>DECHETS VERTS EN MELANGE</v>
      </c>
      <c r="E802" s="5" t="str">
        <f>IFERROR(VLOOKUP('Requête 052'!$A801,'Requête 052'!$A$1:$F$2000,5,FALSE),"")</f>
        <v>DECHETS VERTS EN MELANGE</v>
      </c>
      <c r="F802" s="5">
        <f>IFERROR(VLOOKUP('Requête 052'!$A801,'Requête 052'!$A$1:$F$2000,6,FALSE),"")</f>
        <v>1.74</v>
      </c>
      <c r="G802" s="15">
        <f>IFERROR(VLOOKUP(A802,'Fichier source CGECP'!$A$1:$F$1259,1,FALSE),"")</f>
        <v>7030</v>
      </c>
      <c r="H802" s="15" t="str">
        <f>IFERROR(VLOOKUP(A802,'Fichier source CGECP'!$A$1:$F$1259,2,FALSE),"")</f>
        <v>CGECP</v>
      </c>
      <c r="I802" s="38">
        <f>IFERROR(VLOOKUP(A802,'Fichier source CGECP'!$A$1:$F$1259,3,FALSE),"")</f>
        <v>43818</v>
      </c>
      <c r="J802" s="15">
        <f>IFERROR(VLOOKUP(A802,'Fichier source CGECP'!$A$1:$F$1259,4,FALSE),"")</f>
        <v>0</v>
      </c>
      <c r="K802" s="15" t="str">
        <f>IFERROR(VLOOKUP(A802,'Fichier source CGECP'!$A$1:$F$1259,5,FALSE),"")</f>
        <v>DECHETS VERTS EN MELANGE</v>
      </c>
      <c r="L802" s="33">
        <f>IFERROR(IF(COUNTIFS($A$3:$A801,$A802,$B$3:$B801,$B802,$C$3:$C801,$C802,$D$3:$D801,$D802,$E$3:$E801,$E802,$F$3:$F801,$F802)&gt;0,"",VLOOKUP(A802,'Fichier source CGECP'!$A$1:$F$1259,6,FALSE)),"")</f>
        <v>8.58</v>
      </c>
      <c r="M802" s="36">
        <f t="shared" si="65"/>
        <v>-6.84</v>
      </c>
      <c r="N802" s="35" t="str">
        <f t="shared" si="61"/>
        <v>Ok</v>
      </c>
      <c r="O802" s="35" t="str">
        <f t="shared" si="62"/>
        <v>Ok</v>
      </c>
      <c r="P802" s="35" t="str">
        <f t="shared" si="63"/>
        <v>Ecart</v>
      </c>
      <c r="Q802" s="35" t="str">
        <f t="shared" si="64"/>
        <v>Ecart</v>
      </c>
    </row>
    <row r="803" spans="1:17" ht="15.75" hidden="1" customHeight="1" x14ac:dyDescent="0.25">
      <c r="A803" s="12">
        <f>IFERROR(VLOOKUP('Requête 052'!$A802,'Requête 052'!$A$1:$F$2000,1,FALSE),"")</f>
        <v>7032</v>
      </c>
      <c r="B803" s="5" t="str">
        <f>IFERROR(VLOOKUP('Requête 052'!$A802,'Requête 052'!$A$1:$F$2000,2,FALSE),"")</f>
        <v>CGECP ST OUEN L AUMONE TDI</v>
      </c>
      <c r="C803" s="14">
        <f>IFERROR(VLOOKUP('Requête 052'!$A802,'Requête 052'!$A$1:$F$2000,3,FALSE),"")</f>
        <v>43818</v>
      </c>
      <c r="D803" s="5" t="str">
        <f>IFERROR(VLOOKUP('Requête 052'!$A802,'Requête 052'!$A$1:$F$2000,4,FALSE),"")</f>
        <v>BOIS D'EMBALLAGES BRUTS</v>
      </c>
      <c r="E803" s="5" t="str">
        <f>IFERROR(VLOOKUP('Requête 052'!$A802,'Requête 052'!$A$1:$F$2000,5,FALSE),"")</f>
        <v>BOIS D'EMBALLAGES BRUTS</v>
      </c>
      <c r="F803" s="5">
        <f>IFERROR(VLOOKUP('Requête 052'!$A802,'Requête 052'!$A$1:$F$2000,6,FALSE),"")</f>
        <v>2.68</v>
      </c>
      <c r="G803" s="15">
        <f>IFERROR(VLOOKUP(A803,'Fichier source CGECP'!$A$1:$F$1259,1,FALSE),"")</f>
        <v>7032</v>
      </c>
      <c r="H803" s="15" t="str">
        <f>IFERROR(VLOOKUP(A803,'Fichier source CGECP'!$A$1:$F$1259,2,FALSE),"")</f>
        <v>CGECP</v>
      </c>
      <c r="I803" s="38">
        <f>IFERROR(VLOOKUP(A803,'Fichier source CGECP'!$A$1:$F$1259,3,FALSE),"")</f>
        <v>43818</v>
      </c>
      <c r="J803" s="15">
        <f>IFERROR(VLOOKUP(A803,'Fichier source CGECP'!$A$1:$F$1259,4,FALSE),"")</f>
        <v>0</v>
      </c>
      <c r="K803" s="15" t="str">
        <f>IFERROR(VLOOKUP(A803,'Fichier source CGECP'!$A$1:$F$1259,5,FALSE),"")</f>
        <v>BOIS D'EMBALLAGES BRUTS</v>
      </c>
      <c r="L803" s="33">
        <f>IFERROR(IF(COUNTIFS($A$3:$A802,$A803,$B$3:$B802,$B803,$C$3:$C802,$C803,$D$3:$D802,$D803,$E$3:$E802,$E803,$F$3:$F802,$F803)&gt;0,"",VLOOKUP(A803,'Fichier source CGECP'!$A$1:$F$1259,6,FALSE)),"")</f>
        <v>4.0199999999999996</v>
      </c>
      <c r="M803" s="36">
        <f t="shared" si="65"/>
        <v>-1.3399999999999994</v>
      </c>
      <c r="N803" s="35" t="str">
        <f t="shared" si="61"/>
        <v>Ok</v>
      </c>
      <c r="O803" s="35" t="str">
        <f t="shared" si="62"/>
        <v>Ok</v>
      </c>
      <c r="P803" s="35" t="str">
        <f t="shared" si="63"/>
        <v>Ecart</v>
      </c>
      <c r="Q803" s="35" t="str">
        <f t="shared" si="64"/>
        <v>Ecart</v>
      </c>
    </row>
    <row r="804" spans="1:17" ht="15.75" hidden="1" customHeight="1" x14ac:dyDescent="0.25">
      <c r="A804" s="12">
        <f>IFERROR(VLOOKUP('Requête 052'!$A803,'Requête 052'!$A$1:$F$2000,1,FALSE),"")</f>
        <v>7035</v>
      </c>
      <c r="B804" s="5" t="str">
        <f>IFERROR(VLOOKUP('Requête 052'!$A803,'Requête 052'!$A$1:$F$2000,2,FALSE),"")</f>
        <v>CGECP ST OUEN L AUMONE TDI</v>
      </c>
      <c r="C804" s="14">
        <f>IFERROR(VLOOKUP('Requête 052'!$A803,'Requête 052'!$A$1:$F$2000,3,FALSE),"")</f>
        <v>43818</v>
      </c>
      <c r="D804" s="5" t="str">
        <f>IFERROR(VLOOKUP('Requête 052'!$A803,'Requête 052'!$A$1:$F$2000,4,FALSE),"")</f>
        <v>CARTONS</v>
      </c>
      <c r="E804" s="5" t="str">
        <f>IFERROR(VLOOKUP('Requête 052'!$A803,'Requête 052'!$A$1:$F$2000,5,FALSE),"")</f>
        <v>CARTONS</v>
      </c>
      <c r="F804" s="5">
        <f>IFERROR(VLOOKUP('Requête 052'!$A803,'Requête 052'!$A$1:$F$2000,6,FALSE),"")</f>
        <v>8.14</v>
      </c>
      <c r="G804" s="15">
        <f>IFERROR(VLOOKUP(A804,'Fichier source CGECP'!$A$1:$F$1259,1,FALSE),"")</f>
        <v>7035</v>
      </c>
      <c r="H804" s="15" t="str">
        <f>IFERROR(VLOOKUP(A804,'Fichier source CGECP'!$A$1:$F$1259,2,FALSE),"")</f>
        <v>CGECP</v>
      </c>
      <c r="I804" s="38">
        <f>IFERROR(VLOOKUP(A804,'Fichier source CGECP'!$A$1:$F$1259,3,FALSE),"")</f>
        <v>43818</v>
      </c>
      <c r="J804" s="15" t="str">
        <f>IFERROR(VLOOKUP(A804,'Fichier source CGECP'!$A$1:$F$1259,4,FALSE),"")</f>
        <v>CARTONS ET SACHES PLAST - 1.04.00</v>
      </c>
      <c r="K804" s="15" t="str">
        <f>IFERROR(VLOOKUP(A804,'Fichier source CGECP'!$A$1:$F$1259,5,FALSE),"")</f>
        <v>CARTONS ET SACHES PLAST - 1.04.00</v>
      </c>
      <c r="L804" s="33">
        <f>IFERROR(IF(COUNTIFS($A$3:$A803,$A804,$B$3:$B803,$B804,$C$3:$C803,$C804,$D$3:$D803,$D804,$E$3:$E803,$E804,$F$3:$F803,$F804)&gt;0,"",VLOOKUP(A804,'Fichier source CGECP'!$A$1:$F$1259,6,FALSE)),"")</f>
        <v>2.3279999999999998</v>
      </c>
      <c r="M804" s="36">
        <f t="shared" si="65"/>
        <v>5.8120000000000012</v>
      </c>
      <c r="N804" s="35" t="str">
        <f t="shared" si="61"/>
        <v>Ok</v>
      </c>
      <c r="O804" s="35" t="str">
        <f t="shared" si="62"/>
        <v>Ecart</v>
      </c>
      <c r="P804" s="35" t="str">
        <f t="shared" si="63"/>
        <v>Ok</v>
      </c>
      <c r="Q804" s="35" t="str">
        <f t="shared" si="64"/>
        <v>Ecart</v>
      </c>
    </row>
    <row r="805" spans="1:17" ht="15.75" hidden="1" customHeight="1" x14ac:dyDescent="0.25">
      <c r="A805" s="12">
        <f>IFERROR(VLOOKUP('Requête 052'!$A804,'Requête 052'!$A$1:$F$2000,1,FALSE),"")</f>
        <v>7040</v>
      </c>
      <c r="B805" s="5" t="str">
        <f>IFERROR(VLOOKUP('Requête 052'!$A804,'Requête 052'!$A$1:$F$2000,2,FALSE),"")</f>
        <v>CGECP ST OUEN L AUMONE TDI</v>
      </c>
      <c r="C805" s="14">
        <f>IFERROR(VLOOKUP('Requête 052'!$A804,'Requête 052'!$A$1:$F$2000,3,FALSE),"")</f>
        <v>43818</v>
      </c>
      <c r="D805" s="5" t="str">
        <f>IFERROR(VLOOKUP('Requête 052'!$A804,'Requête 052'!$A$1:$F$2000,4,FALSE),"")</f>
        <v>MATIERE VALO EN MELANGE</v>
      </c>
      <c r="E805" s="5" t="str">
        <f>IFERROR(VLOOKUP('Requête 052'!$A804,'Requête 052'!$A$1:$F$2000,5,FALSE),"")</f>
        <v>MATIERE VALO EN MELANGE</v>
      </c>
      <c r="F805" s="5">
        <f>IFERROR(VLOOKUP('Requête 052'!$A804,'Requête 052'!$A$1:$F$2000,6,FALSE),"")</f>
        <v>3.64</v>
      </c>
      <c r="G805" s="15">
        <f>IFERROR(VLOOKUP(A805,'Fichier source CGECP'!$A$1:$F$1259,1,FALSE),"")</f>
        <v>7040</v>
      </c>
      <c r="H805" s="15" t="str">
        <f>IFERROR(VLOOKUP(A805,'Fichier source CGECP'!$A$1:$F$1259,2,FALSE),"")</f>
        <v>CGECP</v>
      </c>
      <c r="I805" s="46">
        <f>IFERROR(VLOOKUP(A805,'Fichier source CGECP'!$A$1:$F$1259,3,FALSE),"")</f>
        <v>43818</v>
      </c>
      <c r="J805" s="15" t="str">
        <f>IFERROR(VLOOKUP(A805,'Fichier source CGECP'!$A$1:$F$1259,4,FALSE),"")</f>
        <v>MATIERE VALO EN MELANGE</v>
      </c>
      <c r="K805" s="15" t="str">
        <f>IFERROR(VLOOKUP(A805,'Fichier source CGECP'!$A$1:$F$1259,5,FALSE),"")</f>
        <v>MATIERE VALO EN MELANGE</v>
      </c>
      <c r="L805" s="33">
        <f>IFERROR(IF(COUNTIFS($A$3:$A804,$A805,$B$3:$B804,$B805,$C$3:$C804,$C805,$D$3:$D804,$D805,$E$3:$E804,$E805,$F$3:$F804,$F805)&gt;0,"",VLOOKUP(A805,'Fichier source CGECP'!$A$1:$F$1259,6,FALSE)),"")</f>
        <v>2.0019999999999998</v>
      </c>
      <c r="M805" s="36">
        <f t="shared" si="65"/>
        <v>1.6380000000000003</v>
      </c>
      <c r="N805" s="35" t="str">
        <f t="shared" si="61"/>
        <v>Ok</v>
      </c>
      <c r="O805" s="35" t="str">
        <f t="shared" si="62"/>
        <v>Ok</v>
      </c>
      <c r="P805" s="35" t="str">
        <f t="shared" si="63"/>
        <v>Ok</v>
      </c>
      <c r="Q805" s="35" t="str">
        <f t="shared" si="64"/>
        <v>Ok</v>
      </c>
    </row>
    <row r="806" spans="1:17" ht="15.75" hidden="1" customHeight="1" x14ac:dyDescent="0.25">
      <c r="A806" s="12">
        <f>IFERROR(VLOOKUP('Requête 052'!$A805,'Requête 052'!$A$1:$F$2000,1,FALSE),"")</f>
        <v>7045</v>
      </c>
      <c r="B806" s="5" t="str">
        <f>IFERROR(VLOOKUP('Requête 052'!$A805,'Requête 052'!$A$1:$F$2000,2,FALSE),"")</f>
        <v>CGECP ST OUEN L AUMONE TDI</v>
      </c>
      <c r="C806" s="14">
        <f>IFERROR(VLOOKUP('Requête 052'!$A805,'Requête 052'!$A$1:$F$2000,3,FALSE),"")</f>
        <v>43818</v>
      </c>
      <c r="D806" s="5" t="str">
        <f>IFERROR(VLOOKUP('Requête 052'!$A805,'Requête 052'!$A$1:$F$2000,4,FALSE),"")</f>
        <v>BOIS D'EMBALLAGES BRUTS</v>
      </c>
      <c r="E806" s="5" t="str">
        <f>IFERROR(VLOOKUP('Requête 052'!$A805,'Requête 052'!$A$1:$F$2000,5,FALSE),"")</f>
        <v>REFACTION</v>
      </c>
      <c r="F806" s="5">
        <f>IFERROR(VLOOKUP('Requête 052'!$A805,'Requête 052'!$A$1:$F$2000,6,FALSE),"")</f>
        <v>2.12</v>
      </c>
      <c r="G806" s="15">
        <f>IFERROR(VLOOKUP(A806,'Fichier source CGECP'!$A$1:$F$1259,1,FALSE),"")</f>
        <v>7045</v>
      </c>
      <c r="H806" s="15" t="str">
        <f>IFERROR(VLOOKUP(A806,'Fichier source CGECP'!$A$1:$F$1259,2,FALSE),"")</f>
        <v>CGECP</v>
      </c>
      <c r="I806" s="38">
        <f>IFERROR(VLOOKUP(A806,'Fichier source CGECP'!$A$1:$F$1259,3,FALSE),"")</f>
        <v>43818</v>
      </c>
      <c r="J806" s="15" t="str">
        <f>IFERROR(VLOOKUP(A806,'Fichier source CGECP'!$A$1:$F$1259,4,FALSE),"")</f>
        <v>BOIS B BRUT</v>
      </c>
      <c r="K806" s="15" t="str">
        <f>IFERROR(VLOOKUP(A806,'Fichier source CGECP'!$A$1:$F$1259,5,FALSE),"")</f>
        <v>BOIS B BRUT</v>
      </c>
      <c r="L806" s="33">
        <f>IFERROR(IF(COUNTIFS($A$3:$A805,$A806,$B$3:$B805,$B806,$C$3:$C805,$C806,$D$3:$D805,$D806,$E$3:$E805,$E806,$F$3:$F805,$F806)&gt;0,"",VLOOKUP(A806,'Fichier source CGECP'!$A$1:$F$1259,6,FALSE)),"")</f>
        <v>3.98</v>
      </c>
      <c r="M806" s="36">
        <f t="shared" si="65"/>
        <v>-1.8599999999999999</v>
      </c>
      <c r="N806" s="35" t="str">
        <f t="shared" si="61"/>
        <v>Ok</v>
      </c>
      <c r="O806" s="35" t="str">
        <f t="shared" si="62"/>
        <v>Ecart</v>
      </c>
      <c r="P806" s="35" t="str">
        <f t="shared" si="63"/>
        <v>Ecart</v>
      </c>
      <c r="Q806" s="35" t="str">
        <f t="shared" si="64"/>
        <v>Ecart</v>
      </c>
    </row>
    <row r="807" spans="1:17" ht="15.75" hidden="1" customHeight="1" x14ac:dyDescent="0.25">
      <c r="A807" s="12">
        <f>IFERROR(VLOOKUP('Requête 052'!$A806,'Requête 052'!$A$1:$F$2000,1,FALSE),"")</f>
        <v>7045</v>
      </c>
      <c r="B807" s="5" t="str">
        <f>IFERROR(VLOOKUP('Requête 052'!$A806,'Requête 052'!$A$1:$F$2000,2,FALSE),"")</f>
        <v>CGECP ST OUEN L AUMONE TDI</v>
      </c>
      <c r="C807" s="14">
        <f>IFERROR(VLOOKUP('Requête 052'!$A806,'Requête 052'!$A$1:$F$2000,3,FALSE),"")</f>
        <v>43818</v>
      </c>
      <c r="D807" s="5" t="str">
        <f>IFERROR(VLOOKUP('Requête 052'!$A806,'Requête 052'!$A$1:$F$2000,4,FALSE),"")</f>
        <v>BOIS D'EMBALLAGES BRUTS</v>
      </c>
      <c r="E807" s="5" t="str">
        <f>IFERROR(VLOOKUP('Requête 052'!$A806,'Requête 052'!$A$1:$F$2000,5,FALSE),"")</f>
        <v>REFACTION</v>
      </c>
      <c r="F807" s="5">
        <f>IFERROR(VLOOKUP('Requête 052'!$A806,'Requête 052'!$A$1:$F$2000,6,FALSE),"")</f>
        <v>2.12</v>
      </c>
      <c r="G807" s="15">
        <f>IFERROR(VLOOKUP(A807,'Fichier source CGECP'!$A$1:$F$1259,1,FALSE),"")</f>
        <v>7045</v>
      </c>
      <c r="H807" s="15" t="str">
        <f>IFERROR(VLOOKUP(A807,'Fichier source CGECP'!$A$1:$F$1259,2,FALSE),"")</f>
        <v>CGECP</v>
      </c>
      <c r="I807" s="38">
        <f>IFERROR(VLOOKUP(A807,'Fichier source CGECP'!$A$1:$F$1259,3,FALSE),"")</f>
        <v>43818</v>
      </c>
      <c r="J807" s="15" t="str">
        <f>IFERROR(VLOOKUP(A807,'Fichier source CGECP'!$A$1:$F$1259,4,FALSE),"")</f>
        <v>BOIS B BRUT</v>
      </c>
      <c r="K807" s="15" t="str">
        <f>IFERROR(VLOOKUP(A807,'Fichier source CGECP'!$A$1:$F$1259,5,FALSE),"")</f>
        <v>BOIS B BRUT</v>
      </c>
      <c r="L807" s="33" t="str">
        <f>IFERROR(IF(COUNTIFS($A$3:$A806,$A807,$B$3:$B806,$B807,$C$3:$C806,$C807,$D$3:$D806,$D807,$E$3:$E806,$E807,$F$3:$F806,$F807)&gt;0,"",VLOOKUP(A807,'Fichier source CGECP'!$A$1:$F$1259,6,FALSE)),"")</f>
        <v/>
      </c>
      <c r="M807" s="36" t="str">
        <f t="shared" si="65"/>
        <v/>
      </c>
      <c r="N807" s="35" t="str">
        <f t="shared" si="61"/>
        <v>Ok</v>
      </c>
      <c r="O807" s="35" t="str">
        <f t="shared" si="62"/>
        <v>Ecart</v>
      </c>
      <c r="P807" s="35" t="str">
        <f t="shared" si="63"/>
        <v>Ok</v>
      </c>
      <c r="Q807" s="35" t="str">
        <f t="shared" si="64"/>
        <v>Ecart</v>
      </c>
    </row>
    <row r="808" spans="1:17" ht="15.75" hidden="1" customHeight="1" x14ac:dyDescent="0.25">
      <c r="A808" s="12">
        <f>IFERROR(VLOOKUP('Requête 052'!$A807,'Requête 052'!$A$1:$F$2000,1,FALSE),"")</f>
        <v>7047</v>
      </c>
      <c r="B808" s="5" t="str">
        <f>IFERROR(VLOOKUP('Requête 052'!$A807,'Requête 052'!$A$1:$F$2000,2,FALSE),"")</f>
        <v>CGECP ST OUEN L AUMONE TDI</v>
      </c>
      <c r="C808" s="14">
        <f>IFERROR(VLOOKUP('Requête 052'!$A807,'Requête 052'!$A$1:$F$2000,3,FALSE),"")</f>
        <v>43818</v>
      </c>
      <c r="D808" s="5" t="str">
        <f>IFERROR(VLOOKUP('Requête 052'!$A807,'Requête 052'!$A$1:$F$2000,4,FALSE),"")</f>
        <v>DECHETS INDUSTRIELS BANALS</v>
      </c>
      <c r="E808" s="5" t="str">
        <f>IFERROR(VLOOKUP('Requête 052'!$A807,'Requête 052'!$A$1:$F$2000,5,FALSE),"")</f>
        <v>DECHETS INDUSTRIELS BANALS</v>
      </c>
      <c r="F808" s="5">
        <f>IFERROR(VLOOKUP('Requête 052'!$A807,'Requête 052'!$A$1:$F$2000,6,FALSE),"")</f>
        <v>8.2200000000000006</v>
      </c>
      <c r="G808" s="15">
        <f>IFERROR(VLOOKUP(A808,'Fichier source CGECP'!$A$1:$F$1259,1,FALSE),"")</f>
        <v>7047</v>
      </c>
      <c r="H808" s="15" t="str">
        <f>IFERROR(VLOOKUP(A808,'Fichier source CGECP'!$A$1:$F$1259,2,FALSE),"")</f>
        <v>CGECP</v>
      </c>
      <c r="I808" s="46">
        <f>IFERROR(VLOOKUP(A808,'Fichier source CGECP'!$A$1:$F$1259,3,FALSE),"")</f>
        <v>43818</v>
      </c>
      <c r="J808" s="15">
        <f>IFERROR(VLOOKUP(A808,'Fichier source CGECP'!$A$1:$F$1259,4,FALSE),"")</f>
        <v>0</v>
      </c>
      <c r="K808" s="15" t="str">
        <f>IFERROR(VLOOKUP(A808,'Fichier source CGECP'!$A$1:$F$1259,5,FALSE),"")</f>
        <v>DECHETS INDUSTRIELS BANALS</v>
      </c>
      <c r="L808" s="33">
        <f>IFERROR(IF(COUNTIFS($A$3:$A807,$A808,$B$3:$B807,$B808,$C$3:$C807,$C808,$D$3:$D807,$D808,$E$3:$E807,$E808,$F$3:$F807,$F808)&gt;0,"",VLOOKUP(A808,'Fichier source CGECP'!$A$1:$F$1259,6,FALSE)),"")</f>
        <v>3.06</v>
      </c>
      <c r="M808" s="36">
        <f t="shared" si="65"/>
        <v>5.16</v>
      </c>
      <c r="N808" s="35" t="str">
        <f t="shared" si="61"/>
        <v>Ok</v>
      </c>
      <c r="O808" s="35" t="str">
        <f t="shared" si="62"/>
        <v>Ok</v>
      </c>
      <c r="P808" s="35" t="str">
        <f t="shared" si="63"/>
        <v>Ok</v>
      </c>
      <c r="Q808" s="35" t="str">
        <f t="shared" si="64"/>
        <v>Ok</v>
      </c>
    </row>
    <row r="809" spans="1:17" ht="15.75" hidden="1" customHeight="1" x14ac:dyDescent="0.25">
      <c r="A809" s="12">
        <f>IFERROR(VLOOKUP('Requête 052'!$A808,'Requête 052'!$A$1:$F$2000,1,FALSE),"")</f>
        <v>7063</v>
      </c>
      <c r="B809" s="5" t="str">
        <f>IFERROR(VLOOKUP('Requête 052'!$A808,'Requête 052'!$A$1:$F$2000,2,FALSE),"")</f>
        <v>CGECP ST OUEN L AUMONE TPCPR</v>
      </c>
      <c r="C809" s="14">
        <f>IFERROR(VLOOKUP('Requête 052'!$A808,'Requête 052'!$A$1:$F$2000,3,FALSE),"")</f>
        <v>43818</v>
      </c>
      <c r="D809" s="5" t="str">
        <f>IFERROR(VLOOKUP('Requête 052'!$A808,'Requête 052'!$A$1:$F$2000,4,FALSE),"")</f>
        <v>CARTONS</v>
      </c>
      <c r="E809" s="5" t="str">
        <f>IFERROR(VLOOKUP('Requête 052'!$A808,'Requête 052'!$A$1:$F$2000,5,FALSE),"")</f>
        <v>CARTONS</v>
      </c>
      <c r="F809" s="5">
        <f>IFERROR(VLOOKUP('Requête 052'!$A808,'Requête 052'!$A$1:$F$2000,6,FALSE),"")</f>
        <v>1.52</v>
      </c>
      <c r="G809" s="15">
        <f>IFERROR(VLOOKUP(A809,'Fichier source CGECP'!$A$1:$F$1259,1,FALSE),"")</f>
        <v>7063</v>
      </c>
      <c r="H809" s="15" t="str">
        <f>IFERROR(VLOOKUP(A809,'Fichier source CGECP'!$A$1:$F$1259,2,FALSE),"")</f>
        <v>CGECP</v>
      </c>
      <c r="I809" s="38">
        <f>IFERROR(VLOOKUP(A809,'Fichier source CGECP'!$A$1:$F$1259,3,FALSE),"")</f>
        <v>43818</v>
      </c>
      <c r="J809" s="15" t="str">
        <f>IFERROR(VLOOKUP(A809,'Fichier source CGECP'!$A$1:$F$1259,4,FALSE),"")</f>
        <v>CARTONS ET SACHES PLAST - 1.04.00</v>
      </c>
      <c r="K809" s="15" t="str">
        <f>IFERROR(VLOOKUP(A809,'Fichier source CGECP'!$A$1:$F$1259,5,FALSE),"")</f>
        <v>PE GRANDE SURFACE-PEGS</v>
      </c>
      <c r="L809" s="33">
        <f>IFERROR(IF(COUNTIFS($A$3:$A808,$A809,$B$3:$B808,$B809,$C$3:$C808,$C809,$D$3:$D808,$D809,$E$3:$E808,$E809,$F$3:$F808,$F809)&gt;0,"",VLOOKUP(A809,'Fichier source CGECP'!$A$1:$F$1259,6,FALSE)),"")</f>
        <v>4.1749999999999998</v>
      </c>
      <c r="M809" s="36">
        <f t="shared" si="65"/>
        <v>-2.6549999999999998</v>
      </c>
      <c r="N809" s="35" t="str">
        <f t="shared" si="61"/>
        <v>Ok</v>
      </c>
      <c r="O809" s="35" t="str">
        <f t="shared" si="62"/>
        <v>Ecart</v>
      </c>
      <c r="P809" s="35" t="str">
        <f t="shared" si="63"/>
        <v>Ecart</v>
      </c>
      <c r="Q809" s="35" t="str">
        <f t="shared" si="64"/>
        <v>Ecart</v>
      </c>
    </row>
    <row r="810" spans="1:17" ht="15.75" hidden="1" customHeight="1" x14ac:dyDescent="0.25">
      <c r="A810" s="12">
        <f>IFERROR(VLOOKUP('Requête 052'!$A809,'Requête 052'!$A$1:$F$2000,1,FALSE),"")</f>
        <v>7063</v>
      </c>
      <c r="B810" s="5" t="str">
        <f>IFERROR(VLOOKUP('Requête 052'!$A809,'Requête 052'!$A$1:$F$2000,2,FALSE),"")</f>
        <v>CGECP ST OUEN L AUMONE TPCPR</v>
      </c>
      <c r="C810" s="14">
        <f>IFERROR(VLOOKUP('Requête 052'!$A809,'Requête 052'!$A$1:$F$2000,3,FALSE),"")</f>
        <v>43818</v>
      </c>
      <c r="D810" s="5" t="str">
        <f>IFERROR(VLOOKUP('Requête 052'!$A809,'Requête 052'!$A$1:$F$2000,4,FALSE),"")</f>
        <v>CARTONS</v>
      </c>
      <c r="E810" s="5" t="str">
        <f>IFERROR(VLOOKUP('Requête 052'!$A809,'Requête 052'!$A$1:$F$2000,5,FALSE),"")</f>
        <v>CARTONS</v>
      </c>
      <c r="F810" s="5">
        <f>IFERROR(VLOOKUP('Requête 052'!$A809,'Requête 052'!$A$1:$F$2000,6,FALSE),"")</f>
        <v>1.52</v>
      </c>
      <c r="G810" s="15">
        <f>IFERROR(VLOOKUP(A810,'Fichier source CGECP'!$A$1:$F$1259,1,FALSE),"")</f>
        <v>7063</v>
      </c>
      <c r="H810" s="15" t="str">
        <f>IFERROR(VLOOKUP(A810,'Fichier source CGECP'!$A$1:$F$1259,2,FALSE),"")</f>
        <v>CGECP</v>
      </c>
      <c r="I810" s="38">
        <f>IFERROR(VLOOKUP(A810,'Fichier source CGECP'!$A$1:$F$1259,3,FALSE),"")</f>
        <v>43818</v>
      </c>
      <c r="J810" s="15" t="str">
        <f>IFERROR(VLOOKUP(A810,'Fichier source CGECP'!$A$1:$F$1259,4,FALSE),"")</f>
        <v>CARTONS ET SACHES PLAST - 1.04.00</v>
      </c>
      <c r="K810" s="15" t="str">
        <f>IFERROR(VLOOKUP(A810,'Fichier source CGECP'!$A$1:$F$1259,5,FALSE),"")</f>
        <v>PE GRANDE SURFACE-PEGS</v>
      </c>
      <c r="L810" s="33" t="str">
        <f>IFERROR(IF(COUNTIFS($A$3:$A809,$A810,$B$3:$B809,$B810,$C$3:$C809,$C810,$D$3:$D809,$D810,$E$3:$E809,$E810,$F$3:$F809,$F810)&gt;0,"",VLOOKUP(A810,'Fichier source CGECP'!$A$1:$F$1259,6,FALSE)),"")</f>
        <v/>
      </c>
      <c r="M810" s="36" t="str">
        <f t="shared" si="65"/>
        <v/>
      </c>
      <c r="N810" s="35" t="str">
        <f t="shared" si="61"/>
        <v>Ok</v>
      </c>
      <c r="O810" s="35" t="str">
        <f t="shared" si="62"/>
        <v>Ecart</v>
      </c>
      <c r="P810" s="35" t="str">
        <f t="shared" si="63"/>
        <v>Ok</v>
      </c>
      <c r="Q810" s="35" t="str">
        <f t="shared" si="64"/>
        <v>Ecart</v>
      </c>
    </row>
    <row r="811" spans="1:17" ht="15.75" hidden="1" customHeight="1" x14ac:dyDescent="0.25">
      <c r="A811" s="12">
        <f>IFERROR(VLOOKUP('Requête 052'!$A810,'Requête 052'!$A$1:$F$2000,1,FALSE),"")</f>
        <v>7066</v>
      </c>
      <c r="B811" s="5" t="str">
        <f>IFERROR(VLOOKUP('Requête 052'!$A810,'Requête 052'!$A$1:$F$2000,2,FALSE),"")</f>
        <v>CGECP ST OUEN L AUMONE TDI</v>
      </c>
      <c r="C811" s="14">
        <f>IFERROR(VLOOKUP('Requête 052'!$A810,'Requête 052'!$A$1:$F$2000,3,FALSE),"")</f>
        <v>43818</v>
      </c>
      <c r="D811" s="5" t="str">
        <f>IFERROR(VLOOKUP('Requête 052'!$A810,'Requête 052'!$A$1:$F$2000,4,FALSE),"")</f>
        <v>ENCOMBRANTS</v>
      </c>
      <c r="E811" s="5" t="str">
        <f>IFERROR(VLOOKUP('Requête 052'!$A810,'Requête 052'!$A$1:$F$2000,5,FALSE),"")</f>
        <v>ENCOMBRANTS</v>
      </c>
      <c r="F811" s="5">
        <f>IFERROR(VLOOKUP('Requête 052'!$A810,'Requête 052'!$A$1:$F$2000,6,FALSE),"")</f>
        <v>0.09</v>
      </c>
      <c r="G811" s="15" t="str">
        <f>IFERROR(VLOOKUP(A811,'Fichier source CGECP'!$A$1:$F$1259,1,FALSE),"")</f>
        <v/>
      </c>
      <c r="H811" s="15" t="str">
        <f>IFERROR(VLOOKUP(A811,'Fichier source CGECP'!$A$1:$F$1259,2,FALSE),"")</f>
        <v/>
      </c>
      <c r="I811" s="38" t="str">
        <f>IFERROR(VLOOKUP(A811,'Fichier source CGECP'!$A$1:$F$1259,3,FALSE),"")</f>
        <v/>
      </c>
      <c r="J811" s="15" t="str">
        <f>IFERROR(VLOOKUP(A811,'Fichier source CGECP'!$A$1:$F$1259,4,FALSE),"")</f>
        <v/>
      </c>
      <c r="K811" s="15" t="str">
        <f>IFERROR(VLOOKUP(A811,'Fichier source CGECP'!$A$1:$F$1259,5,FALSE),"")</f>
        <v/>
      </c>
      <c r="L811" s="33" t="str">
        <f>IFERROR(IF(COUNTIFS($A$3:$A810,$A811,$B$3:$B810,$B811,$C$3:$C810,$C811,$D$3:$D810,$D811,$E$3:$E810,$E811,$F$3:$F810,$F811)&gt;0,"",VLOOKUP(A811,'Fichier source CGECP'!$A$1:$F$1259,6,FALSE)),"")</f>
        <v/>
      </c>
      <c r="M811" s="36" t="str">
        <f t="shared" si="65"/>
        <v/>
      </c>
      <c r="N811" s="35" t="str">
        <f t="shared" si="61"/>
        <v>Ok</v>
      </c>
      <c r="O811" s="35" t="str">
        <f t="shared" si="62"/>
        <v>Ecart</v>
      </c>
      <c r="P811" s="35" t="str">
        <f t="shared" si="63"/>
        <v>Ok</v>
      </c>
      <c r="Q811" s="35" t="str">
        <f t="shared" si="64"/>
        <v>Ecart</v>
      </c>
    </row>
    <row r="812" spans="1:17" ht="15.75" hidden="1" customHeight="1" x14ac:dyDescent="0.25">
      <c r="A812" s="12">
        <f>IFERROR(VLOOKUP('Requête 052'!$A811,'Requête 052'!$A$1:$F$2000,1,FALSE),"")</f>
        <v>7075</v>
      </c>
      <c r="B812" s="5" t="str">
        <f>IFERROR(VLOOKUP('Requête 052'!$A811,'Requête 052'!$A$1:$F$2000,2,FALSE),"")</f>
        <v>CGECP ST OUEN L AUMONE TDI</v>
      </c>
      <c r="C812" s="14">
        <f>IFERROR(VLOOKUP('Requête 052'!$A811,'Requête 052'!$A$1:$F$2000,3,FALSE),"")</f>
        <v>43818</v>
      </c>
      <c r="D812" s="5" t="str">
        <f>IFERROR(VLOOKUP('Requête 052'!$A811,'Requête 052'!$A$1:$F$2000,4,FALSE),"")</f>
        <v>DECHETS INDUSTRIELS BANALS</v>
      </c>
      <c r="E812" s="5" t="str">
        <f>IFERROR(VLOOKUP('Requête 052'!$A811,'Requête 052'!$A$1:$F$2000,5,FALSE),"")</f>
        <v>DECHETS INDUSTRIELS BANALS</v>
      </c>
      <c r="F812" s="5">
        <f>IFERROR(VLOOKUP('Requête 052'!$A811,'Requête 052'!$A$1:$F$2000,6,FALSE),"")</f>
        <v>0.42</v>
      </c>
      <c r="G812" s="15">
        <f>IFERROR(VLOOKUP(A812,'Fichier source CGECP'!$A$1:$F$1259,1,FALSE),"")</f>
        <v>7075</v>
      </c>
      <c r="H812" s="15" t="str">
        <f>IFERROR(VLOOKUP(A812,'Fichier source CGECP'!$A$1:$F$1259,2,FALSE),"")</f>
        <v>CGECP</v>
      </c>
      <c r="I812" s="38">
        <f>IFERROR(VLOOKUP(A812,'Fichier source CGECP'!$A$1:$F$1259,3,FALSE),"")</f>
        <v>43818</v>
      </c>
      <c r="J812" s="15" t="str">
        <f>IFERROR(VLOOKUP(A812,'Fichier source CGECP'!$A$1:$F$1259,4,FALSE),"")</f>
        <v>MATIERE VALO EN MELANGE</v>
      </c>
      <c r="K812" s="15" t="str">
        <f>IFERROR(VLOOKUP(A812,'Fichier source CGECP'!$A$1:$F$1259,5,FALSE),"")</f>
        <v>MATIERE VALO EN MELANGE</v>
      </c>
      <c r="L812" s="33">
        <f>IFERROR(IF(COUNTIFS($A$3:$A811,$A812,$B$3:$B811,$B812,$C$3:$C811,$C812,$D$3:$D811,$D812,$E$3:$E811,$E812,$F$3:$F811,$F812)&gt;0,"",VLOOKUP(A812,'Fichier source CGECP'!$A$1:$F$1259,6,FALSE)),"")</f>
        <v>0.16</v>
      </c>
      <c r="M812" s="36">
        <f t="shared" si="65"/>
        <v>0.26</v>
      </c>
      <c r="N812" s="35" t="str">
        <f t="shared" si="61"/>
        <v>Ok</v>
      </c>
      <c r="O812" s="35" t="str">
        <f t="shared" si="62"/>
        <v>Ecart</v>
      </c>
      <c r="P812" s="35" t="str">
        <f t="shared" si="63"/>
        <v>Ok</v>
      </c>
      <c r="Q812" s="35" t="str">
        <f t="shared" si="64"/>
        <v>Ecart</v>
      </c>
    </row>
    <row r="813" spans="1:17" ht="15.75" hidden="1" customHeight="1" x14ac:dyDescent="0.25">
      <c r="A813" s="12">
        <f>IFERROR(VLOOKUP('Requête 052'!$A812,'Requête 052'!$A$1:$F$2000,1,FALSE),"")</f>
        <v>7077</v>
      </c>
      <c r="B813" s="5" t="str">
        <f>IFERROR(VLOOKUP('Requête 052'!$A812,'Requête 052'!$A$1:$F$2000,2,FALSE),"")</f>
        <v>CGECP ST OUEN L AUMONE TDI</v>
      </c>
      <c r="C813" s="14">
        <f>IFERROR(VLOOKUP('Requête 052'!$A812,'Requête 052'!$A$1:$F$2000,3,FALSE),"")</f>
        <v>43818</v>
      </c>
      <c r="D813" s="5" t="str">
        <f>IFERROR(VLOOKUP('Requête 052'!$A812,'Requête 052'!$A$1:$F$2000,4,FALSE),"")</f>
        <v>ENCOMBRANTS</v>
      </c>
      <c r="E813" s="5" t="str">
        <f>IFERROR(VLOOKUP('Requête 052'!$A812,'Requête 052'!$A$1:$F$2000,5,FALSE),"")</f>
        <v>ENCOMBRANTS</v>
      </c>
      <c r="F813" s="5">
        <f>IFERROR(VLOOKUP('Requête 052'!$A812,'Requête 052'!$A$1:$F$2000,6,FALSE),"")</f>
        <v>4.43</v>
      </c>
      <c r="G813" s="15" t="str">
        <f>IFERROR(VLOOKUP(A813,'Fichier source CGECP'!$A$1:$F$1259,1,FALSE),"")</f>
        <v/>
      </c>
      <c r="H813" s="15" t="str">
        <f>IFERROR(VLOOKUP(A813,'Fichier source CGECP'!$A$1:$F$1259,2,FALSE),"")</f>
        <v/>
      </c>
      <c r="I813" s="38" t="str">
        <f>IFERROR(VLOOKUP(A813,'Fichier source CGECP'!$A$1:$F$1259,3,FALSE),"")</f>
        <v/>
      </c>
      <c r="J813" s="15" t="str">
        <f>IFERROR(VLOOKUP(A813,'Fichier source CGECP'!$A$1:$F$1259,4,FALSE),"")</f>
        <v/>
      </c>
      <c r="K813" s="15" t="str">
        <f>IFERROR(VLOOKUP(A813,'Fichier source CGECP'!$A$1:$F$1259,5,FALSE),"")</f>
        <v/>
      </c>
      <c r="L813" s="33" t="str">
        <f>IFERROR(IF(COUNTIFS($A$3:$A812,$A813,$B$3:$B812,$B813,$C$3:$C812,$C813,$D$3:$D812,$D813,$E$3:$E812,$E813,$F$3:$F812,$F813)&gt;0,"",VLOOKUP(A813,'Fichier source CGECP'!$A$1:$F$1259,6,FALSE)),"")</f>
        <v/>
      </c>
      <c r="M813" s="36" t="str">
        <f t="shared" si="65"/>
        <v/>
      </c>
      <c r="N813" s="35" t="str">
        <f t="shared" si="61"/>
        <v>Ok</v>
      </c>
      <c r="O813" s="35" t="str">
        <f t="shared" si="62"/>
        <v>Ecart</v>
      </c>
      <c r="P813" s="35" t="str">
        <f t="shared" si="63"/>
        <v>Ok</v>
      </c>
      <c r="Q813" s="35" t="str">
        <f t="shared" si="64"/>
        <v>Ecart</v>
      </c>
    </row>
    <row r="814" spans="1:17" ht="15.75" hidden="1" customHeight="1" x14ac:dyDescent="0.25">
      <c r="A814" s="12">
        <f>IFERROR(VLOOKUP('Requête 052'!$A813,'Requête 052'!$A$1:$F$2000,1,FALSE),"")</f>
        <v>7082</v>
      </c>
      <c r="B814" s="5" t="str">
        <f>IFERROR(VLOOKUP('Requête 052'!$A813,'Requête 052'!$A$1:$F$2000,2,FALSE),"")</f>
        <v>CGECP ST OUEN L AUMONE TPCPR</v>
      </c>
      <c r="C814" s="14">
        <f>IFERROR(VLOOKUP('Requête 052'!$A813,'Requête 052'!$A$1:$F$2000,3,FALSE),"")</f>
        <v>43818</v>
      </c>
      <c r="D814" s="5" t="str">
        <f>IFERROR(VLOOKUP('Requête 052'!$A813,'Requête 052'!$A$1:$F$2000,4,FALSE),"")</f>
        <v>CARTONS</v>
      </c>
      <c r="E814" s="5" t="str">
        <f>IFERROR(VLOOKUP('Requête 052'!$A813,'Requête 052'!$A$1:$F$2000,5,FALSE),"")</f>
        <v>REFUS DE TRI TPCPR</v>
      </c>
      <c r="F814" s="5">
        <f>IFERROR(VLOOKUP('Requête 052'!$A813,'Requête 052'!$A$1:$F$2000,6,FALSE),"")</f>
        <v>9.02</v>
      </c>
      <c r="G814" s="15">
        <f>IFERROR(VLOOKUP(A814,'Fichier source CGECP'!$A$1:$F$1259,1,FALSE),"")</f>
        <v>7082</v>
      </c>
      <c r="H814" s="15" t="str">
        <f>IFERROR(VLOOKUP(A814,'Fichier source CGECP'!$A$1:$F$1259,2,FALSE),"")</f>
        <v>CGECP</v>
      </c>
      <c r="I814" s="38">
        <f>IFERROR(VLOOKUP(A814,'Fichier source CGECP'!$A$1:$F$1259,3,FALSE),"")</f>
        <v>43818</v>
      </c>
      <c r="J814" s="15" t="str">
        <f>IFERROR(VLOOKUP(A814,'Fichier source CGECP'!$A$1:$F$1259,4,FALSE),"")</f>
        <v>CARTONS ET SACHES PLAST - 1.04.00</v>
      </c>
      <c r="K814" s="15" t="str">
        <f>IFERROR(VLOOKUP(A814,'Fichier source CGECP'!$A$1:$F$1259,5,FALSE),"")</f>
        <v>CARTONS ET SACHES PLAST - 1.04.00</v>
      </c>
      <c r="L814" s="33">
        <f>IFERROR(IF(COUNTIFS($A$3:$A813,$A814,$B$3:$B813,$B814,$C$3:$C813,$C814,$D$3:$D813,$D814,$E$3:$E813,$E814,$F$3:$F813,$F814)&gt;0,"",VLOOKUP(A814,'Fichier source CGECP'!$A$1:$F$1259,6,FALSE)),"")</f>
        <v>2.6190000000000002</v>
      </c>
      <c r="M814" s="36">
        <f t="shared" si="65"/>
        <v>6.4009999999999998</v>
      </c>
      <c r="N814" s="35" t="str">
        <f t="shared" si="61"/>
        <v>Ok</v>
      </c>
      <c r="O814" s="35" t="str">
        <f t="shared" si="62"/>
        <v>Ecart</v>
      </c>
      <c r="P814" s="35" t="str">
        <f t="shared" si="63"/>
        <v>Ok</v>
      </c>
      <c r="Q814" s="35" t="str">
        <f t="shared" si="64"/>
        <v>Ecart</v>
      </c>
    </row>
    <row r="815" spans="1:17" ht="15.75" hidden="1" customHeight="1" x14ac:dyDescent="0.25">
      <c r="A815" s="12">
        <f>IFERROR(VLOOKUP('Requête 052'!$A814,'Requête 052'!$A$1:$F$2000,1,FALSE),"")</f>
        <v>7082</v>
      </c>
      <c r="B815" s="5" t="str">
        <f>IFERROR(VLOOKUP('Requête 052'!$A814,'Requête 052'!$A$1:$F$2000,2,FALSE),"")</f>
        <v>CGECP ST OUEN L AUMONE TPCPR</v>
      </c>
      <c r="C815" s="14">
        <f>IFERROR(VLOOKUP('Requête 052'!$A814,'Requête 052'!$A$1:$F$2000,3,FALSE),"")</f>
        <v>43818</v>
      </c>
      <c r="D815" s="5" t="str">
        <f>IFERROR(VLOOKUP('Requête 052'!$A814,'Requête 052'!$A$1:$F$2000,4,FALSE),"")</f>
        <v>CARTONS</v>
      </c>
      <c r="E815" s="5" t="str">
        <f>IFERROR(VLOOKUP('Requête 052'!$A814,'Requête 052'!$A$1:$F$2000,5,FALSE),"")</f>
        <v>REFUS DE TRI TPCPR</v>
      </c>
      <c r="F815" s="5">
        <f>IFERROR(VLOOKUP('Requête 052'!$A814,'Requête 052'!$A$1:$F$2000,6,FALSE),"")</f>
        <v>9.02</v>
      </c>
      <c r="G815" s="15">
        <f>IFERROR(VLOOKUP(A815,'Fichier source CGECP'!$A$1:$F$1259,1,FALSE),"")</f>
        <v>7082</v>
      </c>
      <c r="H815" s="15" t="str">
        <f>IFERROR(VLOOKUP(A815,'Fichier source CGECP'!$A$1:$F$1259,2,FALSE),"")</f>
        <v>CGECP</v>
      </c>
      <c r="I815" s="38">
        <f>IFERROR(VLOOKUP(A815,'Fichier source CGECP'!$A$1:$F$1259,3,FALSE),"")</f>
        <v>43818</v>
      </c>
      <c r="J815" s="15" t="str">
        <f>IFERROR(VLOOKUP(A815,'Fichier source CGECP'!$A$1:$F$1259,4,FALSE),"")</f>
        <v>CARTONS ET SACHES PLAST - 1.04.00</v>
      </c>
      <c r="K815" s="15" t="str">
        <f>IFERROR(VLOOKUP(A815,'Fichier source CGECP'!$A$1:$F$1259,5,FALSE),"")</f>
        <v>CARTONS ET SACHES PLAST - 1.04.00</v>
      </c>
      <c r="L815" s="33" t="str">
        <f>IFERROR(IF(COUNTIFS($A$3:$A814,$A815,$B$3:$B814,$B815,$C$3:$C814,$C815,$D$3:$D814,$D815,$E$3:$E814,$E815,$F$3:$F814,$F815)&gt;0,"",VLOOKUP(A815,'Fichier source CGECP'!$A$1:$F$1259,6,FALSE)),"")</f>
        <v/>
      </c>
      <c r="M815" s="36" t="str">
        <f t="shared" si="65"/>
        <v/>
      </c>
      <c r="N815" s="35" t="str">
        <f t="shared" si="61"/>
        <v>Ok</v>
      </c>
      <c r="O815" s="35" t="str">
        <f t="shared" si="62"/>
        <v>Ecart</v>
      </c>
      <c r="P815" s="35" t="str">
        <f t="shared" si="63"/>
        <v>Ok</v>
      </c>
      <c r="Q815" s="35" t="str">
        <f t="shared" si="64"/>
        <v>Ecart</v>
      </c>
    </row>
    <row r="816" spans="1:17" ht="15.75" hidden="1" customHeight="1" x14ac:dyDescent="0.25">
      <c r="A816" s="12">
        <f>IFERROR(VLOOKUP('Requête 052'!$A815,'Requête 052'!$A$1:$F$2000,1,FALSE),"")</f>
        <v>7132</v>
      </c>
      <c r="B816" s="5" t="str">
        <f>IFERROR(VLOOKUP('Requête 052'!$A815,'Requête 052'!$A$1:$F$2000,2,FALSE),"")</f>
        <v>CGECP ST OUEN L AUMONE TDI</v>
      </c>
      <c r="C816" s="14">
        <f>IFERROR(VLOOKUP('Requête 052'!$A815,'Requête 052'!$A$1:$F$2000,3,FALSE),"")</f>
        <v>43819</v>
      </c>
      <c r="D816" s="5" t="str">
        <f>IFERROR(VLOOKUP('Requête 052'!$A815,'Requête 052'!$A$1:$F$2000,4,FALSE),"")</f>
        <v>ENCOMBRANTS</v>
      </c>
      <c r="E816" s="5" t="str">
        <f>IFERROR(VLOOKUP('Requête 052'!$A815,'Requête 052'!$A$1:$F$2000,5,FALSE),"")</f>
        <v>ENCOMBRANTS</v>
      </c>
      <c r="F816" s="5">
        <f>IFERROR(VLOOKUP('Requête 052'!$A815,'Requête 052'!$A$1:$F$2000,6,FALSE),"")</f>
        <v>5.56</v>
      </c>
      <c r="G816" s="15" t="str">
        <f>IFERROR(VLOOKUP(A816,'Fichier source CGECP'!$A$1:$F$1259,1,FALSE),"")</f>
        <v/>
      </c>
      <c r="H816" s="15" t="str">
        <f>IFERROR(VLOOKUP(A816,'Fichier source CGECP'!$A$1:$F$1259,2,FALSE),"")</f>
        <v/>
      </c>
      <c r="I816" s="38" t="str">
        <f>IFERROR(VLOOKUP(A816,'Fichier source CGECP'!$A$1:$F$1259,3,FALSE),"")</f>
        <v/>
      </c>
      <c r="J816" s="15" t="str">
        <f>IFERROR(VLOOKUP(A816,'Fichier source CGECP'!$A$1:$F$1259,4,FALSE),"")</f>
        <v/>
      </c>
      <c r="K816" s="15" t="str">
        <f>IFERROR(VLOOKUP(A816,'Fichier source CGECP'!$A$1:$F$1259,5,FALSE),"")</f>
        <v/>
      </c>
      <c r="L816" s="33" t="str">
        <f>IFERROR(IF(COUNTIFS($A$3:$A815,$A816,$B$3:$B815,$B816,$C$3:$C815,$C816,$D$3:$D815,$D816,$E$3:$E815,$E816,$F$3:$F815,$F816)&gt;0,"",VLOOKUP(A816,'Fichier source CGECP'!$A$1:$F$1259,6,FALSE)),"")</f>
        <v/>
      </c>
      <c r="M816" s="36" t="str">
        <f t="shared" si="65"/>
        <v/>
      </c>
      <c r="N816" s="35" t="str">
        <f t="shared" si="61"/>
        <v>Ok</v>
      </c>
      <c r="O816" s="35" t="str">
        <f t="shared" si="62"/>
        <v>Ecart</v>
      </c>
      <c r="P816" s="35" t="str">
        <f t="shared" si="63"/>
        <v>Ok</v>
      </c>
      <c r="Q816" s="35" t="str">
        <f t="shared" si="64"/>
        <v>Ecart</v>
      </c>
    </row>
    <row r="817" spans="1:17" ht="15.75" hidden="1" customHeight="1" x14ac:dyDescent="0.25">
      <c r="A817" s="12">
        <f>IFERROR(VLOOKUP('Requête 052'!$A816,'Requête 052'!$A$1:$F$2000,1,FALSE),"")</f>
        <v>7134</v>
      </c>
      <c r="B817" s="5" t="str">
        <f>IFERROR(VLOOKUP('Requête 052'!$A816,'Requête 052'!$A$1:$F$2000,2,FALSE),"")</f>
        <v>CGECP ST OUEN L AUMONE UVEND</v>
      </c>
      <c r="C817" s="14">
        <f>IFERROR(VLOOKUP('Requête 052'!$A816,'Requête 052'!$A$1:$F$2000,3,FALSE),"")</f>
        <v>43819</v>
      </c>
      <c r="D817" s="5" t="str">
        <f>IFERROR(VLOOKUP('Requête 052'!$A816,'Requête 052'!$A$1:$F$2000,4,FALSE),"")</f>
        <v>ORDURES MENAGERES</v>
      </c>
      <c r="E817" s="5" t="str">
        <f>IFERROR(VLOOKUP('Requête 052'!$A816,'Requête 052'!$A$1:$F$2000,5,FALSE),"")</f>
        <v>ORDURES MENAGERES</v>
      </c>
      <c r="F817" s="5">
        <f>IFERROR(VLOOKUP('Requête 052'!$A816,'Requête 052'!$A$1:$F$2000,6,FALSE),"")</f>
        <v>2.66</v>
      </c>
      <c r="G817" s="15">
        <f>IFERROR(VLOOKUP(A817,'Fichier source CGECP'!$A$1:$F$1259,1,FALSE),"")</f>
        <v>7134</v>
      </c>
      <c r="H817" s="15" t="str">
        <f>IFERROR(VLOOKUP(A817,'Fichier source CGECP'!$A$1:$F$1259,2,FALSE),"")</f>
        <v>CGECP</v>
      </c>
      <c r="I817" s="46">
        <f>IFERROR(VLOOKUP(A817,'Fichier source CGECP'!$A$1:$F$1259,3,FALSE),"")</f>
        <v>43819</v>
      </c>
      <c r="J817" s="15">
        <f>IFERROR(VLOOKUP(A817,'Fichier source CGECP'!$A$1:$F$1259,4,FALSE),"")</f>
        <v>0</v>
      </c>
      <c r="K817" s="15" t="str">
        <f>IFERROR(VLOOKUP(A817,'Fichier source CGECP'!$A$1:$F$1259,5,FALSE),"")</f>
        <v>ORDURES MENAGERES</v>
      </c>
      <c r="L817" s="33">
        <f>IFERROR(IF(COUNTIFS($A$3:$A816,$A817,$B$3:$B816,$B817,$C$3:$C816,$C817,$D$3:$D816,$D817,$E$3:$E816,$E817,$F$3:$F816,$F817)&gt;0,"",VLOOKUP(A817,'Fichier source CGECP'!$A$1:$F$1259,6,FALSE)),"")</f>
        <v>2.14</v>
      </c>
      <c r="M817" s="36">
        <f t="shared" si="65"/>
        <v>0.52</v>
      </c>
      <c r="N817" s="35" t="str">
        <f t="shared" si="61"/>
        <v>Ok</v>
      </c>
      <c r="O817" s="35" t="str">
        <f t="shared" si="62"/>
        <v>Ok</v>
      </c>
      <c r="P817" s="35" t="str">
        <f t="shared" si="63"/>
        <v>Ok</v>
      </c>
      <c r="Q817" s="35" t="str">
        <f t="shared" si="64"/>
        <v>Ok</v>
      </c>
    </row>
    <row r="818" spans="1:17" ht="15.75" hidden="1" customHeight="1" x14ac:dyDescent="0.25">
      <c r="A818" s="12">
        <f>IFERROR(VLOOKUP('Requête 052'!$A817,'Requête 052'!$A$1:$F$2000,1,FALSE),"")</f>
        <v>7135</v>
      </c>
      <c r="B818" s="5" t="str">
        <f>IFERROR(VLOOKUP('Requête 052'!$A817,'Requête 052'!$A$1:$F$2000,2,FALSE),"")</f>
        <v>CGECP ST OUEN L AUMONE UVEND</v>
      </c>
      <c r="C818" s="14">
        <f>IFERROR(VLOOKUP('Requête 052'!$A817,'Requête 052'!$A$1:$F$2000,3,FALSE),"")</f>
        <v>43819</v>
      </c>
      <c r="D818" s="5" t="str">
        <f>IFERROR(VLOOKUP('Requête 052'!$A817,'Requête 052'!$A$1:$F$2000,4,FALSE),"")</f>
        <v>ORDURES MENAGERES</v>
      </c>
      <c r="E818" s="5" t="str">
        <f>IFERROR(VLOOKUP('Requête 052'!$A817,'Requête 052'!$A$1:$F$2000,5,FALSE),"")</f>
        <v>ORDURES MENAGERES</v>
      </c>
      <c r="F818" s="5">
        <f>IFERROR(VLOOKUP('Requête 052'!$A817,'Requête 052'!$A$1:$F$2000,6,FALSE),"")</f>
        <v>2.06</v>
      </c>
      <c r="G818" s="15">
        <f>IFERROR(VLOOKUP(A818,'Fichier source CGECP'!$A$1:$F$1259,1,FALSE),"")</f>
        <v>7135</v>
      </c>
      <c r="H818" s="15" t="str">
        <f>IFERROR(VLOOKUP(A818,'Fichier source CGECP'!$A$1:$F$1259,2,FALSE),"")</f>
        <v>CGECP</v>
      </c>
      <c r="I818" s="38">
        <f>IFERROR(VLOOKUP(A818,'Fichier source CGECP'!$A$1:$F$1259,3,FALSE),"")</f>
        <v>43819</v>
      </c>
      <c r="J818" s="15">
        <f>IFERROR(VLOOKUP(A818,'Fichier source CGECP'!$A$1:$F$1259,4,FALSE),"")</f>
        <v>0</v>
      </c>
      <c r="K818" s="15" t="str">
        <f>IFERROR(VLOOKUP(A818,'Fichier source CGECP'!$A$1:$F$1259,5,FALSE),"")</f>
        <v>ORDURES MENAGERES</v>
      </c>
      <c r="L818" s="33">
        <f>IFERROR(IF(COUNTIFS($A$3:$A817,$A818,$B$3:$B817,$B818,$C$3:$C817,$C818,$D$3:$D817,$D818,$E$3:$E817,$E818,$F$3:$F817,$F818)&gt;0,"",VLOOKUP(A818,'Fichier source CGECP'!$A$1:$F$1259,6,FALSE)),"")</f>
        <v>4.18</v>
      </c>
      <c r="M818" s="36">
        <f t="shared" si="65"/>
        <v>-2.1199999999999997</v>
      </c>
      <c r="N818" s="35" t="str">
        <f t="shared" si="61"/>
        <v>Ok</v>
      </c>
      <c r="O818" s="35" t="str">
        <f t="shared" si="62"/>
        <v>Ok</v>
      </c>
      <c r="P818" s="35" t="str">
        <f t="shared" si="63"/>
        <v>Ecart</v>
      </c>
      <c r="Q818" s="35" t="str">
        <f t="shared" si="64"/>
        <v>Ecart</v>
      </c>
    </row>
    <row r="819" spans="1:17" ht="15.75" hidden="1" customHeight="1" x14ac:dyDescent="0.25">
      <c r="A819" s="12">
        <f>IFERROR(VLOOKUP('Requête 052'!$A818,'Requête 052'!$A$1:$F$2000,1,FALSE),"")</f>
        <v>7136</v>
      </c>
      <c r="B819" s="5" t="str">
        <f>IFERROR(VLOOKUP('Requête 052'!$A818,'Requête 052'!$A$1:$F$2000,2,FALSE),"")</f>
        <v>CGECP ST OUEN L AUMONE UVEND</v>
      </c>
      <c r="C819" s="14">
        <f>IFERROR(VLOOKUP('Requête 052'!$A818,'Requête 052'!$A$1:$F$2000,3,FALSE),"")</f>
        <v>43819</v>
      </c>
      <c r="D819" s="5" t="str">
        <f>IFERROR(VLOOKUP('Requête 052'!$A818,'Requête 052'!$A$1:$F$2000,4,FALSE),"")</f>
        <v>DECHETS INDUSTRIELS BANALS</v>
      </c>
      <c r="E819" s="5" t="str">
        <f>IFERROR(VLOOKUP('Requête 052'!$A818,'Requête 052'!$A$1:$F$2000,5,FALSE),"")</f>
        <v>DECHETS INDUSTRIELS BANALS</v>
      </c>
      <c r="F819" s="5">
        <f>IFERROR(VLOOKUP('Requête 052'!$A818,'Requête 052'!$A$1:$F$2000,6,FALSE),"")</f>
        <v>3.54</v>
      </c>
      <c r="G819" s="15">
        <f>IFERROR(VLOOKUP(A819,'Fichier source CGECP'!$A$1:$F$1259,1,FALSE),"")</f>
        <v>7136</v>
      </c>
      <c r="H819" s="15" t="str">
        <f>IFERROR(VLOOKUP(A819,'Fichier source CGECP'!$A$1:$F$1259,2,FALSE),"")</f>
        <v>CGECP</v>
      </c>
      <c r="I819" s="46">
        <f>IFERROR(VLOOKUP(A819,'Fichier source CGECP'!$A$1:$F$1259,3,FALSE),"")</f>
        <v>43819</v>
      </c>
      <c r="J819" s="15">
        <f>IFERROR(VLOOKUP(A819,'Fichier source CGECP'!$A$1:$F$1259,4,FALSE),"")</f>
        <v>0</v>
      </c>
      <c r="K819" s="15" t="str">
        <f>IFERROR(VLOOKUP(A819,'Fichier source CGECP'!$A$1:$F$1259,5,FALSE),"")</f>
        <v>DECHETS INDUSTRIELS BANALS</v>
      </c>
      <c r="L819" s="33">
        <f>IFERROR(IF(COUNTIFS($A$3:$A818,$A819,$B$3:$B818,$B819,$C$3:$C818,$C819,$D$3:$D818,$D819,$E$3:$E818,$E819,$F$3:$F818,$F819)&gt;0,"",VLOOKUP(A819,'Fichier source CGECP'!$A$1:$F$1259,6,FALSE)),"")</f>
        <v>2.72</v>
      </c>
      <c r="M819" s="36">
        <f t="shared" si="65"/>
        <v>0.81999999999999984</v>
      </c>
      <c r="N819" s="35" t="str">
        <f t="shared" si="61"/>
        <v>Ok</v>
      </c>
      <c r="O819" s="35" t="str">
        <f t="shared" si="62"/>
        <v>Ok</v>
      </c>
      <c r="P819" s="35" t="str">
        <f t="shared" si="63"/>
        <v>Ok</v>
      </c>
      <c r="Q819" s="35" t="str">
        <f t="shared" si="64"/>
        <v>Ok</v>
      </c>
    </row>
    <row r="820" spans="1:17" ht="15.75" hidden="1" customHeight="1" x14ac:dyDescent="0.25">
      <c r="A820" s="12">
        <f>IFERROR(VLOOKUP('Requête 052'!$A819,'Requête 052'!$A$1:$F$2000,1,FALSE),"")</f>
        <v>7138</v>
      </c>
      <c r="B820" s="5" t="str">
        <f>IFERROR(VLOOKUP('Requête 052'!$A819,'Requête 052'!$A$1:$F$2000,2,FALSE),"")</f>
        <v>CGECP ST OUEN L AUMONE UVEND</v>
      </c>
      <c r="C820" s="14">
        <f>IFERROR(VLOOKUP('Requête 052'!$A819,'Requête 052'!$A$1:$F$2000,3,FALSE),"")</f>
        <v>43819</v>
      </c>
      <c r="D820" s="5" t="str">
        <f>IFERROR(VLOOKUP('Requête 052'!$A819,'Requête 052'!$A$1:$F$2000,4,FALSE),"")</f>
        <v>REFUS DE TRI</v>
      </c>
      <c r="E820" s="5" t="str">
        <f>IFERROR(VLOOKUP('Requête 052'!$A819,'Requête 052'!$A$1:$F$2000,5,FALSE),"")</f>
        <v>REFUS DE TRI</v>
      </c>
      <c r="F820" s="5">
        <f>IFERROR(VLOOKUP('Requête 052'!$A819,'Requête 052'!$A$1:$F$2000,6,FALSE),"")</f>
        <v>3.28</v>
      </c>
      <c r="G820" s="15" t="str">
        <f>IFERROR(VLOOKUP(A820,'Fichier source CGECP'!$A$1:$F$1259,1,FALSE),"")</f>
        <v/>
      </c>
      <c r="H820" s="15" t="str">
        <f>IFERROR(VLOOKUP(A820,'Fichier source CGECP'!$A$1:$F$1259,2,FALSE),"")</f>
        <v/>
      </c>
      <c r="I820" s="38" t="str">
        <f>IFERROR(VLOOKUP(A820,'Fichier source CGECP'!$A$1:$F$1259,3,FALSE),"")</f>
        <v/>
      </c>
      <c r="J820" s="15" t="str">
        <f>IFERROR(VLOOKUP(A820,'Fichier source CGECP'!$A$1:$F$1259,4,FALSE),"")</f>
        <v/>
      </c>
      <c r="K820" s="15" t="str">
        <f>IFERROR(VLOOKUP(A820,'Fichier source CGECP'!$A$1:$F$1259,5,FALSE),"")</f>
        <v/>
      </c>
      <c r="L820" s="33" t="str">
        <f>IFERROR(IF(COUNTIFS($A$3:$A819,$A820,$B$3:$B819,$B820,$C$3:$C819,$C820,$D$3:$D819,$D820,$E$3:$E819,$E820,$F$3:$F819,$F820)&gt;0,"",VLOOKUP(A820,'Fichier source CGECP'!$A$1:$F$1259,6,FALSE)),"")</f>
        <v/>
      </c>
      <c r="M820" s="36" t="str">
        <f t="shared" si="65"/>
        <v/>
      </c>
      <c r="N820" s="35" t="str">
        <f t="shared" si="61"/>
        <v>Ok</v>
      </c>
      <c r="O820" s="35" t="str">
        <f t="shared" si="62"/>
        <v>Ecart</v>
      </c>
      <c r="P820" s="35" t="str">
        <f t="shared" si="63"/>
        <v>Ok</v>
      </c>
      <c r="Q820" s="35" t="str">
        <f t="shared" si="64"/>
        <v>Ecart</v>
      </c>
    </row>
    <row r="821" spans="1:17" ht="15.75" hidden="1" customHeight="1" x14ac:dyDescent="0.25">
      <c r="A821" s="12">
        <f>IFERROR(VLOOKUP('Requête 052'!$A820,'Requête 052'!$A$1:$F$2000,1,FALSE),"")</f>
        <v>7139</v>
      </c>
      <c r="B821" s="5" t="str">
        <f>IFERROR(VLOOKUP('Requête 052'!$A820,'Requête 052'!$A$1:$F$2000,2,FALSE),"")</f>
        <v>CGECP ST OUEN L AUMONE UVEND</v>
      </c>
      <c r="C821" s="14">
        <f>IFERROR(VLOOKUP('Requête 052'!$A820,'Requête 052'!$A$1:$F$2000,3,FALSE),"")</f>
        <v>43819</v>
      </c>
      <c r="D821" s="5" t="str">
        <f>IFERROR(VLOOKUP('Requête 052'!$A820,'Requête 052'!$A$1:$F$2000,4,FALSE),"")</f>
        <v>DECHET A INCINERER</v>
      </c>
      <c r="E821" s="5" t="str">
        <f>IFERROR(VLOOKUP('Requête 052'!$A820,'Requête 052'!$A$1:$F$2000,5,FALSE),"")</f>
        <v>DECHET A INCINERER</v>
      </c>
      <c r="F821" s="5">
        <f>IFERROR(VLOOKUP('Requête 052'!$A820,'Requête 052'!$A$1:$F$2000,6,FALSE),"")</f>
        <v>4.04</v>
      </c>
      <c r="G821" s="15">
        <f>IFERROR(VLOOKUP(A821,'Fichier source CGECP'!$A$1:$F$1259,1,FALSE),"")</f>
        <v>7139</v>
      </c>
      <c r="H821" s="15" t="str">
        <f>IFERROR(VLOOKUP(A821,'Fichier source CGECP'!$A$1:$F$1259,2,FALSE),"")</f>
        <v>CGECP</v>
      </c>
      <c r="I821" s="38">
        <f>IFERROR(VLOOKUP(A821,'Fichier source CGECP'!$A$1:$F$1259,3,FALSE),"")</f>
        <v>43819</v>
      </c>
      <c r="J821" s="15">
        <f>IFERROR(VLOOKUP(A821,'Fichier source CGECP'!$A$1:$F$1259,4,FALSE),"")</f>
        <v>0</v>
      </c>
      <c r="K821" s="15" t="str">
        <f>IFERROR(VLOOKUP(A821,'Fichier source CGECP'!$A$1:$F$1259,5,FALSE),"")</f>
        <v>DECHET A INCINERER TRI</v>
      </c>
      <c r="L821" s="33">
        <f>IFERROR(IF(COUNTIFS($A$3:$A820,$A821,$B$3:$B820,$B821,$C$3:$C820,$C821,$D$3:$D820,$D821,$E$3:$E820,$E821,$F$3:$F820,$F821)&gt;0,"",VLOOKUP(A821,'Fichier source CGECP'!$A$1:$F$1259,6,FALSE)),"")</f>
        <v>3.52</v>
      </c>
      <c r="M821" s="36">
        <f t="shared" si="65"/>
        <v>0.52</v>
      </c>
      <c r="N821" s="35" t="str">
        <f t="shared" si="61"/>
        <v>Ok</v>
      </c>
      <c r="O821" s="35" t="str">
        <f t="shared" si="62"/>
        <v>Ecart</v>
      </c>
      <c r="P821" s="35" t="str">
        <f t="shared" si="63"/>
        <v>Ok</v>
      </c>
      <c r="Q821" s="35" t="str">
        <f t="shared" si="64"/>
        <v>Ecart</v>
      </c>
    </row>
    <row r="822" spans="1:17" ht="15.75" hidden="1" customHeight="1" x14ac:dyDescent="0.25">
      <c r="A822" s="12">
        <f>IFERROR(VLOOKUP('Requête 052'!$A821,'Requête 052'!$A$1:$F$2000,1,FALSE),"")</f>
        <v>7140</v>
      </c>
      <c r="B822" s="5" t="str">
        <f>IFERROR(VLOOKUP('Requête 052'!$A821,'Requête 052'!$A$1:$F$2000,2,FALSE),"")</f>
        <v>CGECP ST OUEN L AUMONE TDI</v>
      </c>
      <c r="C822" s="14">
        <f>IFERROR(VLOOKUP('Requête 052'!$A821,'Requête 052'!$A$1:$F$2000,3,FALSE),"")</f>
        <v>43819</v>
      </c>
      <c r="D822" s="5" t="str">
        <f>IFERROR(VLOOKUP('Requête 052'!$A821,'Requête 052'!$A$1:$F$2000,4,FALSE),"")</f>
        <v>GRAVATS EN MELANGE</v>
      </c>
      <c r="E822" s="5" t="str">
        <f>IFERROR(VLOOKUP('Requête 052'!$A821,'Requête 052'!$A$1:$F$2000,5,FALSE),"")</f>
        <v>GRAVATS EN MELANGE</v>
      </c>
      <c r="F822" s="5">
        <f>IFERROR(VLOOKUP('Requête 052'!$A821,'Requête 052'!$A$1:$F$2000,6,FALSE),"")</f>
        <v>2.6190000000000002</v>
      </c>
      <c r="G822" s="15" t="str">
        <f>IFERROR(VLOOKUP(A822,'Fichier source CGECP'!$A$1:$F$1259,1,FALSE),"")</f>
        <v/>
      </c>
      <c r="H822" s="15" t="str">
        <f>IFERROR(VLOOKUP(A822,'Fichier source CGECP'!$A$1:$F$1259,2,FALSE),"")</f>
        <v/>
      </c>
      <c r="I822" s="38" t="str">
        <f>IFERROR(VLOOKUP(A822,'Fichier source CGECP'!$A$1:$F$1259,3,FALSE),"")</f>
        <v/>
      </c>
      <c r="J822" s="15" t="str">
        <f>IFERROR(VLOOKUP(A822,'Fichier source CGECP'!$A$1:$F$1259,4,FALSE),"")</f>
        <v/>
      </c>
      <c r="K822" s="15" t="str">
        <f>IFERROR(VLOOKUP(A822,'Fichier source CGECP'!$A$1:$F$1259,5,FALSE),"")</f>
        <v/>
      </c>
      <c r="L822" s="33" t="str">
        <f>IFERROR(IF(COUNTIFS($A$3:$A821,$A822,$B$3:$B821,$B822,$C$3:$C821,$C822,$D$3:$D821,$D822,$E$3:$E821,$E822,$F$3:$F821,$F822)&gt;0,"",VLOOKUP(A822,'Fichier source CGECP'!$A$1:$F$1259,6,FALSE)),"")</f>
        <v/>
      </c>
      <c r="M822" s="36" t="str">
        <f t="shared" si="65"/>
        <v/>
      </c>
      <c r="N822" s="35" t="str">
        <f t="shared" si="61"/>
        <v>Ok</v>
      </c>
      <c r="O822" s="35" t="str">
        <f t="shared" si="62"/>
        <v>Ecart</v>
      </c>
      <c r="P822" s="35" t="str">
        <f t="shared" si="63"/>
        <v>Ok</v>
      </c>
      <c r="Q822" s="35" t="str">
        <f t="shared" si="64"/>
        <v>Ecart</v>
      </c>
    </row>
    <row r="823" spans="1:17" ht="15.75" hidden="1" customHeight="1" x14ac:dyDescent="0.25">
      <c r="A823" s="12">
        <f>IFERROR(VLOOKUP('Requête 052'!$A822,'Requête 052'!$A$1:$F$2000,1,FALSE),"")</f>
        <v>7141</v>
      </c>
      <c r="B823" s="5" t="str">
        <f>IFERROR(VLOOKUP('Requête 052'!$A822,'Requête 052'!$A$1:$F$2000,2,FALSE),"")</f>
        <v>CGECP ST OUEN L AUMONE DVBIODIV</v>
      </c>
      <c r="C823" s="14">
        <f>IFERROR(VLOOKUP('Requête 052'!$A822,'Requête 052'!$A$1:$F$2000,3,FALSE),"")</f>
        <v>43819</v>
      </c>
      <c r="D823" s="5" t="str">
        <f>IFERROR(VLOOKUP('Requête 052'!$A822,'Requête 052'!$A$1:$F$2000,4,FALSE),"")</f>
        <v>DECHETS VERTS EN MELANGE</v>
      </c>
      <c r="E823" s="5" t="str">
        <f>IFERROR(VLOOKUP('Requête 052'!$A822,'Requête 052'!$A$1:$F$2000,5,FALSE),"")</f>
        <v>DECHETS VERTS EN MELANGE</v>
      </c>
      <c r="F823" s="5">
        <f>IFERROR(VLOOKUP('Requête 052'!$A822,'Requête 052'!$A$1:$F$2000,6,FALSE),"")</f>
        <v>5.08</v>
      </c>
      <c r="G823" s="15">
        <f>IFERROR(VLOOKUP(A823,'Fichier source CGECP'!$A$1:$F$1259,1,FALSE),"")</f>
        <v>7141</v>
      </c>
      <c r="H823" s="15" t="str">
        <f>IFERROR(VLOOKUP(A823,'Fichier source CGECP'!$A$1:$F$1259,2,FALSE),"")</f>
        <v>CGECP</v>
      </c>
      <c r="I823" s="38">
        <f>IFERROR(VLOOKUP(A823,'Fichier source CGECP'!$A$1:$F$1259,3,FALSE),"")</f>
        <v>43819</v>
      </c>
      <c r="J823" s="15">
        <f>IFERROR(VLOOKUP(A823,'Fichier source CGECP'!$A$1:$F$1259,4,FALSE),"")</f>
        <v>0</v>
      </c>
      <c r="K823" s="15" t="str">
        <f>IFERROR(VLOOKUP(A823,'Fichier source CGECP'!$A$1:$F$1259,5,FALSE),"")</f>
        <v>DECHETS VERTS EN MELANGE</v>
      </c>
      <c r="L823" s="33">
        <f>IFERROR(IF(COUNTIFS($A$3:$A822,$A823,$B$3:$B822,$B823,$C$3:$C822,$C823,$D$3:$D822,$D823,$E$3:$E822,$E823,$F$3:$F822,$F823)&gt;0,"",VLOOKUP(A823,'Fichier source CGECP'!$A$1:$F$1259,6,FALSE)),"")</f>
        <v>8.4</v>
      </c>
      <c r="M823" s="36">
        <f t="shared" si="65"/>
        <v>-3.3200000000000003</v>
      </c>
      <c r="N823" s="35" t="str">
        <f t="shared" si="61"/>
        <v>Ok</v>
      </c>
      <c r="O823" s="35" t="str">
        <f t="shared" si="62"/>
        <v>Ok</v>
      </c>
      <c r="P823" s="35" t="str">
        <f t="shared" si="63"/>
        <v>Ecart</v>
      </c>
      <c r="Q823" s="35" t="str">
        <f t="shared" si="64"/>
        <v>Ecart</v>
      </c>
    </row>
    <row r="824" spans="1:17" ht="15.75" hidden="1" customHeight="1" x14ac:dyDescent="0.25">
      <c r="A824" s="12">
        <f>IFERROR(VLOOKUP('Requête 052'!$A823,'Requête 052'!$A$1:$F$2000,1,FALSE),"")</f>
        <v>7142</v>
      </c>
      <c r="B824" s="5" t="str">
        <f>IFERROR(VLOOKUP('Requête 052'!$A823,'Requête 052'!$A$1:$F$2000,2,FALSE),"")</f>
        <v>CGECP ST OUEN L AUMONE UVEND</v>
      </c>
      <c r="C824" s="14">
        <f>IFERROR(VLOOKUP('Requête 052'!$A823,'Requête 052'!$A$1:$F$2000,3,FALSE),"")</f>
        <v>43819</v>
      </c>
      <c r="D824" s="5" t="str">
        <f>IFERROR(VLOOKUP('Requête 052'!$A823,'Requête 052'!$A$1:$F$2000,4,FALSE),"")</f>
        <v>ORDURES MENAGERES</v>
      </c>
      <c r="E824" s="5" t="str">
        <f>IFERROR(VLOOKUP('Requête 052'!$A823,'Requête 052'!$A$1:$F$2000,5,FALSE),"")</f>
        <v>ORDURES MENAGERES</v>
      </c>
      <c r="F824" s="5">
        <f>IFERROR(VLOOKUP('Requête 052'!$A823,'Requête 052'!$A$1:$F$2000,6,FALSE),"")</f>
        <v>6.32</v>
      </c>
      <c r="G824" s="15">
        <f>IFERROR(VLOOKUP(A824,'Fichier source CGECP'!$A$1:$F$1259,1,FALSE),"")</f>
        <v>7142</v>
      </c>
      <c r="H824" s="15" t="str">
        <f>IFERROR(VLOOKUP(A824,'Fichier source CGECP'!$A$1:$F$1259,2,FALSE),"")</f>
        <v>CGECP</v>
      </c>
      <c r="I824" s="38">
        <f>IFERROR(VLOOKUP(A824,'Fichier source CGECP'!$A$1:$F$1259,3,FALSE),"")</f>
        <v>43819</v>
      </c>
      <c r="J824" s="15" t="str">
        <f>IFERROR(VLOOKUP(A824,'Fichier source CGECP'!$A$1:$F$1259,4,FALSE),"")</f>
        <v>ORDURES MENAGERES</v>
      </c>
      <c r="K824" s="15" t="str">
        <f>IFERROR(VLOOKUP(A824,'Fichier source CGECP'!$A$1:$F$1259,5,FALSE),"")</f>
        <v>ORDURES MENAGERES</v>
      </c>
      <c r="L824" s="33">
        <f>IFERROR(IF(COUNTIFS($A$3:$A823,$A824,$B$3:$B823,$B824,$C$3:$C823,$C824,$D$3:$D823,$D824,$E$3:$E823,$E824,$F$3:$F823,$F824)&gt;0,"",VLOOKUP(A824,'Fichier source CGECP'!$A$1:$F$1259,6,FALSE)),"")</f>
        <v>7.76</v>
      </c>
      <c r="M824" s="36">
        <f t="shared" si="65"/>
        <v>-1.4399999999999995</v>
      </c>
      <c r="N824" s="35" t="str">
        <f t="shared" si="61"/>
        <v>Ok</v>
      </c>
      <c r="O824" s="35" t="str">
        <f t="shared" si="62"/>
        <v>Ok</v>
      </c>
      <c r="P824" s="35" t="str">
        <f t="shared" si="63"/>
        <v>Ecart</v>
      </c>
      <c r="Q824" s="35" t="str">
        <f t="shared" si="64"/>
        <v>Ecart</v>
      </c>
    </row>
    <row r="825" spans="1:17" ht="15.75" hidden="1" customHeight="1" x14ac:dyDescent="0.25">
      <c r="A825" s="12">
        <f>IFERROR(VLOOKUP('Requête 052'!$A824,'Requête 052'!$A$1:$F$2000,1,FALSE),"")</f>
        <v>7143</v>
      </c>
      <c r="B825" s="5" t="str">
        <f>IFERROR(VLOOKUP('Requête 052'!$A824,'Requête 052'!$A$1:$F$2000,2,FALSE),"")</f>
        <v>CGECP ST OUEN L AUMONE UVEND</v>
      </c>
      <c r="C825" s="14">
        <f>IFERROR(VLOOKUP('Requête 052'!$A824,'Requête 052'!$A$1:$F$2000,3,FALSE),"")</f>
        <v>43819</v>
      </c>
      <c r="D825" s="5" t="str">
        <f>IFERROR(VLOOKUP('Requête 052'!$A824,'Requête 052'!$A$1:$F$2000,4,FALSE),"")</f>
        <v>REFUS DE TRI</v>
      </c>
      <c r="E825" s="5" t="str">
        <f>IFERROR(VLOOKUP('Requête 052'!$A824,'Requête 052'!$A$1:$F$2000,5,FALSE),"")</f>
        <v>REFUS DE TRI</v>
      </c>
      <c r="F825" s="5">
        <f>IFERROR(VLOOKUP('Requête 052'!$A824,'Requête 052'!$A$1:$F$2000,6,FALSE),"")</f>
        <v>6.28</v>
      </c>
      <c r="G825" s="15" t="str">
        <f>IFERROR(VLOOKUP(A825,'Fichier source CGECP'!$A$1:$F$1259,1,FALSE),"")</f>
        <v/>
      </c>
      <c r="H825" s="15" t="str">
        <f>IFERROR(VLOOKUP(A825,'Fichier source CGECP'!$A$1:$F$1259,2,FALSE),"")</f>
        <v/>
      </c>
      <c r="I825" s="38" t="str">
        <f>IFERROR(VLOOKUP(A825,'Fichier source CGECP'!$A$1:$F$1259,3,FALSE),"")</f>
        <v/>
      </c>
      <c r="J825" s="15" t="str">
        <f>IFERROR(VLOOKUP(A825,'Fichier source CGECP'!$A$1:$F$1259,4,FALSE),"")</f>
        <v/>
      </c>
      <c r="K825" s="15" t="str">
        <f>IFERROR(VLOOKUP(A825,'Fichier source CGECP'!$A$1:$F$1259,5,FALSE),"")</f>
        <v/>
      </c>
      <c r="L825" s="33" t="str">
        <f>IFERROR(IF(COUNTIFS($A$3:$A824,$A825,$B$3:$B824,$B825,$C$3:$C824,$C825,$D$3:$D824,$D825,$E$3:$E824,$E825,$F$3:$F824,$F825)&gt;0,"",VLOOKUP(A825,'Fichier source CGECP'!$A$1:$F$1259,6,FALSE)),"")</f>
        <v/>
      </c>
      <c r="M825" s="36" t="str">
        <f t="shared" si="65"/>
        <v/>
      </c>
      <c r="N825" s="35" t="str">
        <f t="shared" si="61"/>
        <v>Ok</v>
      </c>
      <c r="O825" s="35" t="str">
        <f t="shared" si="62"/>
        <v>Ecart</v>
      </c>
      <c r="P825" s="35" t="str">
        <f t="shared" si="63"/>
        <v>Ok</v>
      </c>
      <c r="Q825" s="35" t="str">
        <f t="shared" si="64"/>
        <v>Ecart</v>
      </c>
    </row>
    <row r="826" spans="1:17" ht="15.75" hidden="1" customHeight="1" x14ac:dyDescent="0.25">
      <c r="A826" s="12">
        <f>IFERROR(VLOOKUP('Requête 052'!$A825,'Requête 052'!$A$1:$F$2000,1,FALSE),"")</f>
        <v>7146</v>
      </c>
      <c r="B826" s="5" t="str">
        <f>IFERROR(VLOOKUP('Requête 052'!$A825,'Requête 052'!$A$1:$F$2000,2,FALSE),"")</f>
        <v>CGECP ST OUEN L AUMONE TDI</v>
      </c>
      <c r="C826" s="14">
        <f>IFERROR(VLOOKUP('Requête 052'!$A825,'Requête 052'!$A$1:$F$2000,3,FALSE),"")</f>
        <v>43819</v>
      </c>
      <c r="D826" s="5" t="str">
        <f>IFERROR(VLOOKUP('Requête 052'!$A825,'Requête 052'!$A$1:$F$2000,4,FALSE),"")</f>
        <v>CARTONS</v>
      </c>
      <c r="E826" s="5" t="str">
        <f>IFERROR(VLOOKUP('Requête 052'!$A825,'Requête 052'!$A$1:$F$2000,5,FALSE),"")</f>
        <v>CARTONS</v>
      </c>
      <c r="F826" s="5">
        <f>IFERROR(VLOOKUP('Requête 052'!$A825,'Requête 052'!$A$1:$F$2000,6,FALSE),"")</f>
        <v>4.24</v>
      </c>
      <c r="G826" s="15">
        <f>IFERROR(VLOOKUP(A826,'Fichier source CGECP'!$A$1:$F$1259,1,FALSE),"")</f>
        <v>7146</v>
      </c>
      <c r="H826" s="15" t="str">
        <f>IFERROR(VLOOKUP(A826,'Fichier source CGECP'!$A$1:$F$1259,2,FALSE),"")</f>
        <v>CGECP</v>
      </c>
      <c r="I826" s="46">
        <f>IFERROR(VLOOKUP(A826,'Fichier source CGECP'!$A$1:$F$1259,3,FALSE),"")</f>
        <v>43819</v>
      </c>
      <c r="J826" s="15" t="str">
        <f>IFERROR(VLOOKUP(A826,'Fichier source CGECP'!$A$1:$F$1259,4,FALSE),"")</f>
        <v>CARTONS</v>
      </c>
      <c r="K826" s="15" t="str">
        <f>IFERROR(VLOOKUP(A826,'Fichier source CGECP'!$A$1:$F$1259,5,FALSE),"")</f>
        <v>CARTONS</v>
      </c>
      <c r="L826" s="33">
        <f>IFERROR(IF(COUNTIFS($A$3:$A825,$A826,$B$3:$B825,$B826,$C$3:$C825,$C826,$D$3:$D825,$D826,$E$3:$E825,$E826,$F$3:$F825,$F826)&gt;0,"",VLOOKUP(A826,'Fichier source CGECP'!$A$1:$F$1259,6,FALSE)),"")</f>
        <v>1.008</v>
      </c>
      <c r="M826" s="36">
        <f t="shared" si="65"/>
        <v>3.2320000000000002</v>
      </c>
      <c r="N826" s="35" t="str">
        <f t="shared" si="61"/>
        <v>Ok</v>
      </c>
      <c r="O826" s="35" t="str">
        <f t="shared" si="62"/>
        <v>Ok</v>
      </c>
      <c r="P826" s="35" t="str">
        <f t="shared" si="63"/>
        <v>Ok</v>
      </c>
      <c r="Q826" s="35" t="str">
        <f t="shared" si="64"/>
        <v>Ok</v>
      </c>
    </row>
    <row r="827" spans="1:17" ht="15.75" hidden="1" customHeight="1" x14ac:dyDescent="0.25">
      <c r="A827" s="12">
        <f>IFERROR(VLOOKUP('Requête 052'!$A826,'Requête 052'!$A$1:$F$2000,1,FALSE),"")</f>
        <v>7147</v>
      </c>
      <c r="B827" s="5" t="str">
        <f>IFERROR(VLOOKUP('Requête 052'!$A826,'Requête 052'!$A$1:$F$2000,2,FALSE),"")</f>
        <v>CGECP ST OUEN L AUMONE TDI</v>
      </c>
      <c r="C827" s="14">
        <f>IFERROR(VLOOKUP('Requête 052'!$A826,'Requête 052'!$A$1:$F$2000,3,FALSE),"")</f>
        <v>43819</v>
      </c>
      <c r="D827" s="5" t="str">
        <f>IFERROR(VLOOKUP('Requête 052'!$A826,'Requête 052'!$A$1:$F$2000,4,FALSE),"")</f>
        <v>DECHETS INDUSTRIELS BANALS</v>
      </c>
      <c r="E827" s="5" t="str">
        <f>IFERROR(VLOOKUP('Requête 052'!$A826,'Requête 052'!$A$1:$F$2000,5,FALSE),"")</f>
        <v>DECHETS INDUSTRIELS BANALS</v>
      </c>
      <c r="F827" s="5">
        <f>IFERROR(VLOOKUP('Requête 052'!$A826,'Requête 052'!$A$1:$F$2000,6,FALSE),"")</f>
        <v>1.82</v>
      </c>
      <c r="G827" s="15">
        <f>IFERROR(VLOOKUP(A827,'Fichier source CGECP'!$A$1:$F$1259,1,FALSE),"")</f>
        <v>7147</v>
      </c>
      <c r="H827" s="15" t="str">
        <f>IFERROR(VLOOKUP(A827,'Fichier source CGECP'!$A$1:$F$1259,2,FALSE),"")</f>
        <v>CGECP</v>
      </c>
      <c r="I827" s="38">
        <f>IFERROR(VLOOKUP(A827,'Fichier source CGECP'!$A$1:$F$1259,3,FALSE),"")</f>
        <v>43819</v>
      </c>
      <c r="J827" s="15" t="str">
        <f>IFERROR(VLOOKUP(A827,'Fichier source CGECP'!$A$1:$F$1259,4,FALSE),"")</f>
        <v>FERRAILLE 01</v>
      </c>
      <c r="K827" s="15" t="str">
        <f>IFERROR(VLOOKUP(A827,'Fichier source CGECP'!$A$1:$F$1259,5,FALSE),"")</f>
        <v>FERRAILLES A BROYER (FAB)</v>
      </c>
      <c r="L827" s="33">
        <f>IFERROR(IF(COUNTIFS($A$3:$A826,$A827,$B$3:$B826,$B827,$C$3:$C826,$C827,$D$3:$D826,$D827,$E$3:$E826,$E827,$F$3:$F826,$F827)&gt;0,"",VLOOKUP(A827,'Fichier source CGECP'!$A$1:$F$1259,6,FALSE)),"")</f>
        <v>0.12</v>
      </c>
      <c r="M827" s="36">
        <f t="shared" si="65"/>
        <v>1.7000000000000002</v>
      </c>
      <c r="N827" s="35" t="str">
        <f t="shared" si="61"/>
        <v>Ok</v>
      </c>
      <c r="O827" s="35" t="str">
        <f t="shared" si="62"/>
        <v>Ecart</v>
      </c>
      <c r="P827" s="35" t="str">
        <f t="shared" si="63"/>
        <v>Ok</v>
      </c>
      <c r="Q827" s="35" t="str">
        <f t="shared" si="64"/>
        <v>Ecart</v>
      </c>
    </row>
    <row r="828" spans="1:17" ht="15.75" hidden="1" customHeight="1" x14ac:dyDescent="0.25">
      <c r="A828" s="12">
        <f>IFERROR(VLOOKUP('Requête 052'!$A827,'Requête 052'!$A$1:$F$2000,1,FALSE),"")</f>
        <v>7148</v>
      </c>
      <c r="B828" s="5" t="str">
        <f>IFERROR(VLOOKUP('Requête 052'!$A827,'Requête 052'!$A$1:$F$2000,2,FALSE),"")</f>
        <v>CGECP ST OUEN L AUMONE TDI</v>
      </c>
      <c r="C828" s="14">
        <f>IFERROR(VLOOKUP('Requête 052'!$A827,'Requête 052'!$A$1:$F$2000,3,FALSE),"")</f>
        <v>43819</v>
      </c>
      <c r="D828" s="5" t="str">
        <f>IFERROR(VLOOKUP('Requête 052'!$A827,'Requête 052'!$A$1:$F$2000,4,FALSE),"")</f>
        <v>ENCOMBRANTS</v>
      </c>
      <c r="E828" s="5" t="str">
        <f>IFERROR(VLOOKUP('Requête 052'!$A827,'Requête 052'!$A$1:$F$2000,5,FALSE),"")</f>
        <v>ENCOMBRANTS</v>
      </c>
      <c r="F828" s="5">
        <f>IFERROR(VLOOKUP('Requête 052'!$A827,'Requête 052'!$A$1:$F$2000,6,FALSE),"")</f>
        <v>1.72</v>
      </c>
      <c r="G828" s="15">
        <f>IFERROR(VLOOKUP(A828,'Fichier source CGECP'!$A$1:$F$1259,1,FALSE),"")</f>
        <v>7148</v>
      </c>
      <c r="H828" s="15" t="str">
        <f>IFERROR(VLOOKUP(A828,'Fichier source CGECP'!$A$1:$F$1259,2,FALSE),"")</f>
        <v>CGECP</v>
      </c>
      <c r="I828" s="38">
        <f>IFERROR(VLOOKUP(A828,'Fichier source CGECP'!$A$1:$F$1259,3,FALSE),"")</f>
        <v>43819</v>
      </c>
      <c r="J828" s="15">
        <f>IFERROR(VLOOKUP(A828,'Fichier source CGECP'!$A$1:$F$1259,4,FALSE),"")</f>
        <v>0</v>
      </c>
      <c r="K828" s="15" t="str">
        <f>IFERROR(VLOOKUP(A828,'Fichier source CGECP'!$A$1:$F$1259,5,FALSE),"")</f>
        <v>ENCOMBRANTS</v>
      </c>
      <c r="L828" s="33">
        <f>IFERROR(IF(COUNTIFS($A$3:$A827,$A828,$B$3:$B827,$B828,$C$3:$C827,$C828,$D$3:$D827,$D828,$E$3:$E827,$E828,$F$3:$F827,$F828)&gt;0,"",VLOOKUP(A828,'Fichier source CGECP'!$A$1:$F$1259,6,FALSE)),"")</f>
        <v>3.96</v>
      </c>
      <c r="M828" s="36">
        <f t="shared" si="65"/>
        <v>-2.2400000000000002</v>
      </c>
      <c r="N828" s="35" t="str">
        <f t="shared" si="61"/>
        <v>Ok</v>
      </c>
      <c r="O828" s="35" t="str">
        <f t="shared" si="62"/>
        <v>Ok</v>
      </c>
      <c r="P828" s="35" t="str">
        <f t="shared" si="63"/>
        <v>Ecart</v>
      </c>
      <c r="Q828" s="35" t="str">
        <f t="shared" si="64"/>
        <v>Ecart</v>
      </c>
    </row>
    <row r="829" spans="1:17" ht="15.75" hidden="1" customHeight="1" x14ac:dyDescent="0.25">
      <c r="A829" s="12">
        <f>IFERROR(VLOOKUP('Requête 052'!$A828,'Requête 052'!$A$1:$F$2000,1,FALSE),"")</f>
        <v>7149</v>
      </c>
      <c r="B829" s="5" t="str">
        <f>IFERROR(VLOOKUP('Requête 052'!$A828,'Requête 052'!$A$1:$F$2000,2,FALSE),"")</f>
        <v>CGECP ST OUEN L AUMONE TDI</v>
      </c>
      <c r="C829" s="14">
        <f>IFERROR(VLOOKUP('Requête 052'!$A828,'Requête 052'!$A$1:$F$2000,3,FALSE),"")</f>
        <v>43819</v>
      </c>
      <c r="D829" s="5" t="str">
        <f>IFERROR(VLOOKUP('Requête 052'!$A828,'Requête 052'!$A$1:$F$2000,4,FALSE),"")</f>
        <v>GRAVATS</v>
      </c>
      <c r="E829" s="5" t="str">
        <f>IFERROR(VLOOKUP('Requête 052'!$A828,'Requête 052'!$A$1:$F$2000,5,FALSE),"")</f>
        <v>GRAVATS</v>
      </c>
      <c r="F829" s="5">
        <f>IFERROR(VLOOKUP('Requête 052'!$A828,'Requête 052'!$A$1:$F$2000,6,FALSE),"")</f>
        <v>8.1000000000000003E-2</v>
      </c>
      <c r="G829" s="15" t="str">
        <f>IFERROR(VLOOKUP(A829,'Fichier source CGECP'!$A$1:$F$1259,1,FALSE),"")</f>
        <v/>
      </c>
      <c r="H829" s="15" t="str">
        <f>IFERROR(VLOOKUP(A829,'Fichier source CGECP'!$A$1:$F$1259,2,FALSE),"")</f>
        <v/>
      </c>
      <c r="I829" s="38" t="str">
        <f>IFERROR(VLOOKUP(A829,'Fichier source CGECP'!$A$1:$F$1259,3,FALSE),"")</f>
        <v/>
      </c>
      <c r="J829" s="15" t="str">
        <f>IFERROR(VLOOKUP(A829,'Fichier source CGECP'!$A$1:$F$1259,4,FALSE),"")</f>
        <v/>
      </c>
      <c r="K829" s="15" t="str">
        <f>IFERROR(VLOOKUP(A829,'Fichier source CGECP'!$A$1:$F$1259,5,FALSE),"")</f>
        <v/>
      </c>
      <c r="L829" s="33" t="str">
        <f>IFERROR(IF(COUNTIFS($A$3:$A828,$A829,$B$3:$B828,$B829,$C$3:$C828,$C829,$D$3:$D828,$D829,$E$3:$E828,$E829,$F$3:$F828,$F829)&gt;0,"",VLOOKUP(A829,'Fichier source CGECP'!$A$1:$F$1259,6,FALSE)),"")</f>
        <v/>
      </c>
      <c r="M829" s="36" t="str">
        <f t="shared" si="65"/>
        <v/>
      </c>
      <c r="N829" s="35" t="str">
        <f t="shared" si="61"/>
        <v>Ok</v>
      </c>
      <c r="O829" s="35" t="str">
        <f t="shared" si="62"/>
        <v>Ecart</v>
      </c>
      <c r="P829" s="35" t="str">
        <f t="shared" si="63"/>
        <v>Ok</v>
      </c>
      <c r="Q829" s="35" t="str">
        <f t="shared" si="64"/>
        <v>Ecart</v>
      </c>
    </row>
    <row r="830" spans="1:17" ht="15.75" hidden="1" customHeight="1" x14ac:dyDescent="0.25">
      <c r="A830" s="12">
        <f>IFERROR(VLOOKUP('Requête 052'!$A829,'Requête 052'!$A$1:$F$2000,1,FALSE),"")</f>
        <v>7152</v>
      </c>
      <c r="B830" s="5" t="str">
        <f>IFERROR(VLOOKUP('Requête 052'!$A829,'Requête 052'!$A$1:$F$2000,2,FALSE),"")</f>
        <v>CGECP ST OUEN L AUMONE TDI</v>
      </c>
      <c r="C830" s="14">
        <f>IFERROR(VLOOKUP('Requête 052'!$A829,'Requête 052'!$A$1:$F$2000,3,FALSE),"")</f>
        <v>43819</v>
      </c>
      <c r="D830" s="5" t="str">
        <f>IFERROR(VLOOKUP('Requête 052'!$A829,'Requête 052'!$A$1:$F$2000,4,FALSE),"")</f>
        <v>CARTONS</v>
      </c>
      <c r="E830" s="5" t="str">
        <f>IFERROR(VLOOKUP('Requête 052'!$A829,'Requête 052'!$A$1:$F$2000,5,FALSE),"")</f>
        <v>CARTONS</v>
      </c>
      <c r="F830" s="5">
        <f>IFERROR(VLOOKUP('Requête 052'!$A829,'Requête 052'!$A$1:$F$2000,6,FALSE),"")</f>
        <v>4.2</v>
      </c>
      <c r="G830" s="15">
        <f>IFERROR(VLOOKUP(A830,'Fichier source CGECP'!$A$1:$F$1259,1,FALSE),"")</f>
        <v>7152</v>
      </c>
      <c r="H830" s="15" t="str">
        <f>IFERROR(VLOOKUP(A830,'Fichier source CGECP'!$A$1:$F$1259,2,FALSE),"")</f>
        <v>CGECP</v>
      </c>
      <c r="I830" s="38">
        <f>IFERROR(VLOOKUP(A830,'Fichier source CGECP'!$A$1:$F$1259,3,FALSE),"")</f>
        <v>43819</v>
      </c>
      <c r="J830" s="15" t="str">
        <f>IFERROR(VLOOKUP(A830,'Fichier source CGECP'!$A$1:$F$1259,4,FALSE),"")</f>
        <v>CARTONS ET SACHES PLAST - 1.04.00</v>
      </c>
      <c r="K830" s="15" t="str">
        <f>IFERROR(VLOOKUP(A830,'Fichier source CGECP'!$A$1:$F$1259,5,FALSE),"")</f>
        <v>CARTONS ET SACHES PLAST - 1.04.00</v>
      </c>
      <c r="L830" s="33">
        <f>IFERROR(IF(COUNTIFS($A$3:$A829,$A830,$B$3:$B829,$B830,$C$3:$C829,$C830,$D$3:$D829,$D830,$E$3:$E829,$E830,$F$3:$F829,$F830)&gt;0,"",VLOOKUP(A830,'Fichier source CGECP'!$A$1:$F$1259,6,FALSE)),"")</f>
        <v>1.26</v>
      </c>
      <c r="M830" s="36">
        <f t="shared" si="65"/>
        <v>2.9400000000000004</v>
      </c>
      <c r="N830" s="35" t="str">
        <f t="shared" si="61"/>
        <v>Ok</v>
      </c>
      <c r="O830" s="35" t="str">
        <f t="shared" si="62"/>
        <v>Ecart</v>
      </c>
      <c r="P830" s="35" t="str">
        <f t="shared" si="63"/>
        <v>Ok</v>
      </c>
      <c r="Q830" s="35" t="str">
        <f t="shared" si="64"/>
        <v>Ecart</v>
      </c>
    </row>
    <row r="831" spans="1:17" ht="15.75" hidden="1" customHeight="1" x14ac:dyDescent="0.25">
      <c r="A831" s="12">
        <f>IFERROR(VLOOKUP('Requête 052'!$A830,'Requête 052'!$A$1:$F$2000,1,FALSE),"")</f>
        <v>7155</v>
      </c>
      <c r="B831" s="5" t="str">
        <f>IFERROR(VLOOKUP('Requête 052'!$A830,'Requête 052'!$A$1:$F$2000,2,FALSE),"")</f>
        <v>CGECP ST OUEN L AUMONE TDI</v>
      </c>
      <c r="C831" s="14">
        <f>IFERROR(VLOOKUP('Requête 052'!$A830,'Requête 052'!$A$1:$F$2000,3,FALSE),"")</f>
        <v>43819</v>
      </c>
      <c r="D831" s="5" t="str">
        <f>IFERROR(VLOOKUP('Requête 052'!$A830,'Requête 052'!$A$1:$F$2000,4,FALSE),"")</f>
        <v>DECHETS INDUSTRIELS A TRIER</v>
      </c>
      <c r="E831" s="5" t="str">
        <f>IFERROR(VLOOKUP('Requête 052'!$A830,'Requête 052'!$A$1:$F$2000,5,FALSE),"")</f>
        <v>DECHETS INDUSTRIELS A TRIER</v>
      </c>
      <c r="F831" s="5">
        <f>IFERROR(VLOOKUP('Requête 052'!$A830,'Requête 052'!$A$1:$F$2000,6,FALSE),"")</f>
        <v>11.32</v>
      </c>
      <c r="G831" s="15">
        <f>IFERROR(VLOOKUP(A831,'Fichier source CGECP'!$A$1:$F$1259,1,FALSE),"")</f>
        <v>7155</v>
      </c>
      <c r="H831" s="15" t="str">
        <f>IFERROR(VLOOKUP(A831,'Fichier source CGECP'!$A$1:$F$1259,2,FALSE),"")</f>
        <v>CGECP</v>
      </c>
      <c r="I831" s="38">
        <f>IFERROR(VLOOKUP(A831,'Fichier source CGECP'!$A$1:$F$1259,3,FALSE),"")</f>
        <v>43819</v>
      </c>
      <c r="J831" s="15" t="str">
        <f>IFERROR(VLOOKUP(A831,'Fichier source CGECP'!$A$1:$F$1259,4,FALSE),"")</f>
        <v>DECHETS INDUSTRIELS BANALS</v>
      </c>
      <c r="K831" s="15" t="str">
        <f>IFERROR(VLOOKUP(A831,'Fichier source CGECP'!$A$1:$F$1259,5,FALSE),"")</f>
        <v>DECHETS INDUSTRIELS BANALS</v>
      </c>
      <c r="L831" s="33">
        <f>IFERROR(IF(COUNTIFS($A$3:$A830,$A831,$B$3:$B830,$B831,$C$3:$C830,$C831,$D$3:$D830,$D831,$E$3:$E830,$E831,$F$3:$F830,$F831)&gt;0,"",VLOOKUP(A831,'Fichier source CGECP'!$A$1:$F$1259,6,FALSE)),"")</f>
        <v>1.18</v>
      </c>
      <c r="M831" s="36">
        <f t="shared" si="65"/>
        <v>10.14</v>
      </c>
      <c r="N831" s="35" t="str">
        <f t="shared" si="61"/>
        <v>Ok</v>
      </c>
      <c r="O831" s="35" t="str">
        <f t="shared" si="62"/>
        <v>Ecart</v>
      </c>
      <c r="P831" s="35" t="str">
        <f t="shared" si="63"/>
        <v>Ok</v>
      </c>
      <c r="Q831" s="35" t="str">
        <f t="shared" si="64"/>
        <v>Ecart</v>
      </c>
    </row>
    <row r="832" spans="1:17" ht="15.75" hidden="1" customHeight="1" x14ac:dyDescent="0.25">
      <c r="A832" s="12">
        <f>IFERROR(VLOOKUP('Requête 052'!$A831,'Requête 052'!$A$1:$F$2000,1,FALSE),"")</f>
        <v>7158</v>
      </c>
      <c r="B832" s="5" t="str">
        <f>IFERROR(VLOOKUP('Requête 052'!$A831,'Requête 052'!$A$1:$F$2000,2,FALSE),"")</f>
        <v>CGECP ST OUEN L AUMONE TDI</v>
      </c>
      <c r="C832" s="14">
        <f>IFERROR(VLOOKUP('Requête 052'!$A831,'Requête 052'!$A$1:$F$2000,3,FALSE),"")</f>
        <v>43819</v>
      </c>
      <c r="D832" s="5" t="str">
        <f>IFERROR(VLOOKUP('Requête 052'!$A831,'Requête 052'!$A$1:$F$2000,4,FALSE),"")</f>
        <v>ENCOMBRANTS</v>
      </c>
      <c r="E832" s="5" t="str">
        <f>IFERROR(VLOOKUP('Requête 052'!$A831,'Requête 052'!$A$1:$F$2000,5,FALSE),"")</f>
        <v>ENCOMBRANTS</v>
      </c>
      <c r="F832" s="5">
        <f>IFERROR(VLOOKUP('Requête 052'!$A831,'Requête 052'!$A$1:$F$2000,6,FALSE),"")</f>
        <v>1.96</v>
      </c>
      <c r="G832" s="15" t="str">
        <f>IFERROR(VLOOKUP(A832,'Fichier source CGECP'!$A$1:$F$1259,1,FALSE),"")</f>
        <v/>
      </c>
      <c r="H832" s="15" t="str">
        <f>IFERROR(VLOOKUP(A832,'Fichier source CGECP'!$A$1:$F$1259,2,FALSE),"")</f>
        <v/>
      </c>
      <c r="I832" s="38" t="str">
        <f>IFERROR(VLOOKUP(A832,'Fichier source CGECP'!$A$1:$F$1259,3,FALSE),"")</f>
        <v/>
      </c>
      <c r="J832" s="15" t="str">
        <f>IFERROR(VLOOKUP(A832,'Fichier source CGECP'!$A$1:$F$1259,4,FALSE),"")</f>
        <v/>
      </c>
      <c r="K832" s="15" t="str">
        <f>IFERROR(VLOOKUP(A832,'Fichier source CGECP'!$A$1:$F$1259,5,FALSE),"")</f>
        <v/>
      </c>
      <c r="L832" s="33" t="str">
        <f>IFERROR(IF(COUNTIFS($A$3:$A831,$A832,$B$3:$B831,$B832,$C$3:$C831,$C832,$D$3:$D831,$D832,$E$3:$E831,$E832,$F$3:$F831,$F832)&gt;0,"",VLOOKUP(A832,'Fichier source CGECP'!$A$1:$F$1259,6,FALSE)),"")</f>
        <v/>
      </c>
      <c r="M832" s="36" t="str">
        <f t="shared" si="65"/>
        <v/>
      </c>
      <c r="N832" s="35" t="str">
        <f t="shared" si="61"/>
        <v>Ok</v>
      </c>
      <c r="O832" s="35" t="str">
        <f t="shared" si="62"/>
        <v>Ecart</v>
      </c>
      <c r="P832" s="35" t="str">
        <f t="shared" si="63"/>
        <v>Ok</v>
      </c>
      <c r="Q832" s="35" t="str">
        <f t="shared" si="64"/>
        <v>Ecart</v>
      </c>
    </row>
    <row r="833" spans="1:17" ht="15.75" hidden="1" customHeight="1" x14ac:dyDescent="0.25">
      <c r="A833" s="12">
        <f>IFERROR(VLOOKUP('Requête 052'!$A832,'Requête 052'!$A$1:$F$2000,1,FALSE),"")</f>
        <v>7163</v>
      </c>
      <c r="B833" s="5" t="str">
        <f>IFERROR(VLOOKUP('Requête 052'!$A832,'Requête 052'!$A$1:$F$2000,2,FALSE),"")</f>
        <v>CGECP ST OUEN L AUMONE DVBIODIV</v>
      </c>
      <c r="C833" s="14">
        <f>IFERROR(VLOOKUP('Requête 052'!$A832,'Requête 052'!$A$1:$F$2000,3,FALSE),"")</f>
        <v>43819</v>
      </c>
      <c r="D833" s="5" t="str">
        <f>IFERROR(VLOOKUP('Requête 052'!$A832,'Requête 052'!$A$1:$F$2000,4,FALSE),"")</f>
        <v>DECHETS VERTS EN MELANGE</v>
      </c>
      <c r="E833" s="5" t="str">
        <f>IFERROR(VLOOKUP('Requête 052'!$A832,'Requête 052'!$A$1:$F$2000,5,FALSE),"")</f>
        <v>DECHETS VERTS EN MELANGE</v>
      </c>
      <c r="F833" s="5">
        <f>IFERROR(VLOOKUP('Requête 052'!$A832,'Requête 052'!$A$1:$F$2000,6,FALSE),"")</f>
        <v>1.48</v>
      </c>
      <c r="G833" s="15" t="str">
        <f>IFERROR(VLOOKUP(A833,'Fichier source CGECP'!$A$1:$F$1259,1,FALSE),"")</f>
        <v/>
      </c>
      <c r="H833" s="15" t="str">
        <f>IFERROR(VLOOKUP(A833,'Fichier source CGECP'!$A$1:$F$1259,2,FALSE),"")</f>
        <v/>
      </c>
      <c r="I833" s="38" t="str">
        <f>IFERROR(VLOOKUP(A833,'Fichier source CGECP'!$A$1:$F$1259,3,FALSE),"")</f>
        <v/>
      </c>
      <c r="J833" s="15" t="str">
        <f>IFERROR(VLOOKUP(A833,'Fichier source CGECP'!$A$1:$F$1259,4,FALSE),"")</f>
        <v/>
      </c>
      <c r="K833" s="15" t="str">
        <f>IFERROR(VLOOKUP(A833,'Fichier source CGECP'!$A$1:$F$1259,5,FALSE),"")</f>
        <v/>
      </c>
      <c r="L833" s="33" t="str">
        <f>IFERROR(IF(COUNTIFS($A$3:$A832,$A833,$B$3:$B832,$B833,$C$3:$C832,$C833,$D$3:$D832,$D833,$E$3:$E832,$E833,$F$3:$F832,$F833)&gt;0,"",VLOOKUP(A833,'Fichier source CGECP'!$A$1:$F$1259,6,FALSE)),"")</f>
        <v/>
      </c>
      <c r="M833" s="36" t="str">
        <f t="shared" si="65"/>
        <v/>
      </c>
      <c r="N833" s="35" t="str">
        <f t="shared" si="61"/>
        <v>Ok</v>
      </c>
      <c r="O833" s="35" t="str">
        <f t="shared" si="62"/>
        <v>Ecart</v>
      </c>
      <c r="P833" s="35" t="str">
        <f t="shared" si="63"/>
        <v>Ok</v>
      </c>
      <c r="Q833" s="35" t="str">
        <f t="shared" si="64"/>
        <v>Ecart</v>
      </c>
    </row>
    <row r="834" spans="1:17" ht="15.75" hidden="1" customHeight="1" x14ac:dyDescent="0.25">
      <c r="A834" s="12">
        <f>IFERROR(VLOOKUP('Requête 052'!$A833,'Requête 052'!$A$1:$F$2000,1,FALSE),"")</f>
        <v>7164</v>
      </c>
      <c r="B834" s="5" t="str">
        <f>IFERROR(VLOOKUP('Requête 052'!$A833,'Requête 052'!$A$1:$F$2000,2,FALSE),"")</f>
        <v>CGECP ST OUEN L AUMONE TPCPR</v>
      </c>
      <c r="C834" s="14">
        <f>IFERROR(VLOOKUP('Requête 052'!$A833,'Requête 052'!$A$1:$F$2000,3,FALSE),"")</f>
        <v>43819</v>
      </c>
      <c r="D834" s="5" t="str">
        <f>IFERROR(VLOOKUP('Requête 052'!$A833,'Requête 052'!$A$1:$F$2000,4,FALSE),"")</f>
        <v>ONDULES RECUPERES - 1.05.00</v>
      </c>
      <c r="E834" s="5" t="str">
        <f>IFERROR(VLOOKUP('Requête 052'!$A833,'Requête 052'!$A$1:$F$2000,5,FALSE),"")</f>
        <v>REFUS DE TRI TPCPR</v>
      </c>
      <c r="F834" s="5">
        <f>IFERROR(VLOOKUP('Requête 052'!$A833,'Requête 052'!$A$1:$F$2000,6,FALSE),"")</f>
        <v>4.4800000000000004</v>
      </c>
      <c r="G834" s="15">
        <f>IFERROR(VLOOKUP(A834,'Fichier source CGECP'!$A$1:$F$1259,1,FALSE),"")</f>
        <v>7164</v>
      </c>
      <c r="H834" s="15" t="str">
        <f>IFERROR(VLOOKUP(A834,'Fichier source CGECP'!$A$1:$F$1259,2,FALSE),"")</f>
        <v>CGECP</v>
      </c>
      <c r="I834" s="38">
        <f>IFERROR(VLOOKUP(A834,'Fichier source CGECP'!$A$1:$F$1259,3,FALSE),"")</f>
        <v>43819</v>
      </c>
      <c r="J834" s="15" t="str">
        <f>IFERROR(VLOOKUP(A834,'Fichier source CGECP'!$A$1:$F$1259,4,FALSE),"")</f>
        <v>ONDULES RECUPERES - 1.05.00</v>
      </c>
      <c r="K834" s="15" t="str">
        <f>IFERROR(VLOOKUP(A834,'Fichier source CGECP'!$A$1:$F$1259,5,FALSE),"")</f>
        <v>ONDULES RECUPERES - 1.05.00</v>
      </c>
      <c r="L834" s="33">
        <f>IFERROR(IF(COUNTIFS($A$3:$A833,$A834,$B$3:$B833,$B834,$C$3:$C833,$C834,$D$3:$D833,$D834,$E$3:$E833,$E834,$F$3:$F833,$F834)&gt;0,"",VLOOKUP(A834,'Fichier source CGECP'!$A$1:$F$1259,6,FALSE)),"")</f>
        <v>3.78</v>
      </c>
      <c r="M834" s="36">
        <f t="shared" si="65"/>
        <v>0.70000000000000062</v>
      </c>
      <c r="N834" s="35" t="str">
        <f t="shared" si="61"/>
        <v>Ok</v>
      </c>
      <c r="O834" s="35" t="str">
        <f t="shared" si="62"/>
        <v>Ecart</v>
      </c>
      <c r="P834" s="35" t="str">
        <f t="shared" si="63"/>
        <v>Ok</v>
      </c>
      <c r="Q834" s="35" t="str">
        <f t="shared" si="64"/>
        <v>Ecart</v>
      </c>
    </row>
    <row r="835" spans="1:17" ht="15.75" hidden="1" customHeight="1" x14ac:dyDescent="0.25">
      <c r="A835" s="12">
        <f>IFERROR(VLOOKUP('Requête 052'!$A834,'Requête 052'!$A$1:$F$2000,1,FALSE),"")</f>
        <v>7168</v>
      </c>
      <c r="B835" s="5" t="str">
        <f>IFERROR(VLOOKUP('Requête 052'!$A834,'Requête 052'!$A$1:$F$2000,2,FALSE),"")</f>
        <v>CGECP ST OUEN L AUMONE TDI</v>
      </c>
      <c r="C835" s="14">
        <f>IFERROR(VLOOKUP('Requête 052'!$A834,'Requête 052'!$A$1:$F$2000,3,FALSE),"")</f>
        <v>43819</v>
      </c>
      <c r="D835" s="5" t="str">
        <f>IFERROR(VLOOKUP('Requête 052'!$A834,'Requête 052'!$A$1:$F$2000,4,FALSE),"")</f>
        <v>ENCOMBRANTS</v>
      </c>
      <c r="E835" s="5" t="str">
        <f>IFERROR(VLOOKUP('Requête 052'!$A834,'Requête 052'!$A$1:$F$2000,5,FALSE),"")</f>
        <v>ENCOMBRANTS</v>
      </c>
      <c r="F835" s="5">
        <f>IFERROR(VLOOKUP('Requête 052'!$A834,'Requête 052'!$A$1:$F$2000,6,FALSE),"")</f>
        <v>2.48</v>
      </c>
      <c r="G835" s="15">
        <f>IFERROR(VLOOKUP(A835,'Fichier source CGECP'!$A$1:$F$1259,1,FALSE),"")</f>
        <v>7168</v>
      </c>
      <c r="H835" s="15" t="str">
        <f>IFERROR(VLOOKUP(A835,'Fichier source CGECP'!$A$1:$F$1259,2,FALSE),"")</f>
        <v>CGECP</v>
      </c>
      <c r="I835" s="46">
        <f>IFERROR(VLOOKUP(A835,'Fichier source CGECP'!$A$1:$F$1259,3,FALSE),"")</f>
        <v>43819</v>
      </c>
      <c r="J835" s="15">
        <f>IFERROR(VLOOKUP(A835,'Fichier source CGECP'!$A$1:$F$1259,4,FALSE),"")</f>
        <v>0</v>
      </c>
      <c r="K835" s="15" t="str">
        <f>IFERROR(VLOOKUP(A835,'Fichier source CGECP'!$A$1:$F$1259,5,FALSE),"")</f>
        <v>ENCOMBRANTS</v>
      </c>
      <c r="L835" s="33">
        <f>IFERROR(IF(COUNTIFS($A$3:$A834,$A835,$B$3:$B834,$B835,$C$3:$C834,$C835,$D$3:$D834,$D835,$E$3:$E834,$E835,$F$3:$F834,$F835)&gt;0,"",VLOOKUP(A835,'Fichier source CGECP'!$A$1:$F$1259,6,FALSE)),"")</f>
        <v>1.96</v>
      </c>
      <c r="M835" s="36">
        <f t="shared" si="65"/>
        <v>0.52</v>
      </c>
      <c r="N835" s="35" t="str">
        <f t="shared" si="61"/>
        <v>Ok</v>
      </c>
      <c r="O835" s="35" t="str">
        <f t="shared" si="62"/>
        <v>Ok</v>
      </c>
      <c r="P835" s="35" t="str">
        <f t="shared" si="63"/>
        <v>Ok</v>
      </c>
      <c r="Q835" s="35" t="str">
        <f t="shared" si="64"/>
        <v>Ok</v>
      </c>
    </row>
    <row r="836" spans="1:17" ht="15.75" hidden="1" customHeight="1" x14ac:dyDescent="0.25">
      <c r="A836" s="12">
        <f>IFERROR(VLOOKUP('Requête 052'!$A835,'Requête 052'!$A$1:$F$2000,1,FALSE),"")</f>
        <v>7169</v>
      </c>
      <c r="B836" s="5" t="str">
        <f>IFERROR(VLOOKUP('Requête 052'!$A835,'Requête 052'!$A$1:$F$2000,2,FALSE),"")</f>
        <v>CGECP ST OUEN L AUMONE UVEDAS</v>
      </c>
      <c r="C836" s="14">
        <f>IFERROR(VLOOKUP('Requête 052'!$A835,'Requête 052'!$A$1:$F$2000,3,FALSE),"")</f>
        <v>43819</v>
      </c>
      <c r="D836" s="5" t="str">
        <f>IFERROR(VLOOKUP('Requête 052'!$A835,'Requête 052'!$A$1:$F$2000,4,FALSE),"")</f>
        <v>ORDURES MENAGERES</v>
      </c>
      <c r="E836" s="5" t="str">
        <f>IFERROR(VLOOKUP('Requête 052'!$A835,'Requête 052'!$A$1:$F$2000,5,FALSE),"")</f>
        <v>ORDURES MENAGERES</v>
      </c>
      <c r="F836" s="5">
        <f>IFERROR(VLOOKUP('Requête 052'!$A835,'Requête 052'!$A$1:$F$2000,6,FALSE),"")</f>
        <v>3.12</v>
      </c>
      <c r="G836" s="15">
        <f>IFERROR(VLOOKUP(A836,'Fichier source CGECP'!$A$1:$F$1259,1,FALSE),"")</f>
        <v>7169</v>
      </c>
      <c r="H836" s="15" t="str">
        <f>IFERROR(VLOOKUP(A836,'Fichier source CGECP'!$A$1:$F$1259,2,FALSE),"")</f>
        <v>CGECP</v>
      </c>
      <c r="I836" s="46">
        <f>IFERROR(VLOOKUP(A836,'Fichier source CGECP'!$A$1:$F$1259,3,FALSE),"")</f>
        <v>43819</v>
      </c>
      <c r="J836" s="15">
        <f>IFERROR(VLOOKUP(A836,'Fichier source CGECP'!$A$1:$F$1259,4,FALSE),"")</f>
        <v>0</v>
      </c>
      <c r="K836" s="15" t="str">
        <f>IFERROR(VLOOKUP(A836,'Fichier source CGECP'!$A$1:$F$1259,5,FALSE),"")</f>
        <v>ORDURES MENAGERES</v>
      </c>
      <c r="L836" s="33">
        <f>IFERROR(IF(COUNTIFS($A$3:$A835,$A836,$B$3:$B835,$B836,$C$3:$C835,$C836,$D$3:$D835,$D836,$E$3:$E835,$E836,$F$3:$F835,$F836)&gt;0,"",VLOOKUP(A836,'Fichier source CGECP'!$A$1:$F$1259,6,FALSE)),"")</f>
        <v>2.3199999999999998</v>
      </c>
      <c r="M836" s="36">
        <f t="shared" si="65"/>
        <v>0.80000000000000027</v>
      </c>
      <c r="N836" s="35" t="str">
        <f t="shared" ref="N836:N899" si="66">IFERROR(IF(SEARCH(H836,B836,1),"Ok","Ecart"),"")</f>
        <v>Ok</v>
      </c>
      <c r="O836" s="35" t="str">
        <f t="shared" ref="O836:O899" si="67">IFERROR(IF(E836=K836,"Ok","Ecart"),"")</f>
        <v>Ok</v>
      </c>
      <c r="P836" s="35" t="str">
        <f t="shared" ref="P836:P899" si="68">IFERROR(IF(M836&gt;=0,"Ok","Ecart"),"")</f>
        <v>Ok</v>
      </c>
      <c r="Q836" s="35" t="str">
        <f t="shared" ref="Q836:Q899" si="69">IFERROR(IF(OR(P836="Ecart",O836="Ecart",N836="Ecart"),"Ecart","Ok"),"")</f>
        <v>Ok</v>
      </c>
    </row>
    <row r="837" spans="1:17" ht="15.75" hidden="1" customHeight="1" x14ac:dyDescent="0.25">
      <c r="A837" s="12">
        <f>IFERROR(VLOOKUP('Requête 052'!$A836,'Requête 052'!$A$1:$F$2000,1,FALSE),"")</f>
        <v>7172</v>
      </c>
      <c r="B837" s="5" t="str">
        <f>IFERROR(VLOOKUP('Requête 052'!$A836,'Requête 052'!$A$1:$F$2000,2,FALSE),"")</f>
        <v>CGECP ST OUEN L AUMONE UVEND</v>
      </c>
      <c r="C837" s="14">
        <f>IFERROR(VLOOKUP('Requête 052'!$A836,'Requête 052'!$A$1:$F$2000,3,FALSE),"")</f>
        <v>43819</v>
      </c>
      <c r="D837" s="5" t="str">
        <f>IFERROR(VLOOKUP('Requête 052'!$A836,'Requête 052'!$A$1:$F$2000,4,FALSE),"")</f>
        <v>ORDURES MENAGERES</v>
      </c>
      <c r="E837" s="5" t="str">
        <f>IFERROR(VLOOKUP('Requête 052'!$A836,'Requête 052'!$A$1:$F$2000,5,FALSE),"")</f>
        <v>ORDURES MENAGERES</v>
      </c>
      <c r="F837" s="5">
        <f>IFERROR(VLOOKUP('Requête 052'!$A836,'Requête 052'!$A$1:$F$2000,6,FALSE),"")</f>
        <v>5.9</v>
      </c>
      <c r="G837" s="15">
        <f>IFERROR(VLOOKUP(A837,'Fichier source CGECP'!$A$1:$F$1259,1,FALSE),"")</f>
        <v>7172</v>
      </c>
      <c r="H837" s="15" t="str">
        <f>IFERROR(VLOOKUP(A837,'Fichier source CGECP'!$A$1:$F$1259,2,FALSE),"")</f>
        <v>CGECP</v>
      </c>
      <c r="I837" s="46">
        <f>IFERROR(VLOOKUP(A837,'Fichier source CGECP'!$A$1:$F$1259,3,FALSE),"")</f>
        <v>43819</v>
      </c>
      <c r="J837" s="15">
        <f>IFERROR(VLOOKUP(A837,'Fichier source CGECP'!$A$1:$F$1259,4,FALSE),"")</f>
        <v>0</v>
      </c>
      <c r="K837" s="15" t="str">
        <f>IFERROR(VLOOKUP(A837,'Fichier source CGECP'!$A$1:$F$1259,5,FALSE),"")</f>
        <v>ORDURES MENAGERES</v>
      </c>
      <c r="L837" s="33">
        <f>IFERROR(IF(COUNTIFS($A$3:$A836,$A837,$B$3:$B836,$B837,$C$3:$C836,$C837,$D$3:$D836,$D837,$E$3:$E836,$E837,$F$3:$F836,$F837)&gt;0,"",VLOOKUP(A837,'Fichier source CGECP'!$A$1:$F$1259,6,FALSE)),"")</f>
        <v>3.78</v>
      </c>
      <c r="M837" s="36">
        <f t="shared" si="65"/>
        <v>2.1200000000000006</v>
      </c>
      <c r="N837" s="35" t="str">
        <f t="shared" si="66"/>
        <v>Ok</v>
      </c>
      <c r="O837" s="35" t="str">
        <f t="shared" si="67"/>
        <v>Ok</v>
      </c>
      <c r="P837" s="35" t="str">
        <f t="shared" si="68"/>
        <v>Ok</v>
      </c>
      <c r="Q837" s="35" t="str">
        <f t="shared" si="69"/>
        <v>Ok</v>
      </c>
    </row>
    <row r="838" spans="1:17" ht="15.75" hidden="1" customHeight="1" x14ac:dyDescent="0.25">
      <c r="A838" s="12">
        <f>IFERROR(VLOOKUP('Requête 052'!$A837,'Requête 052'!$A$1:$F$2000,1,FALSE),"")</f>
        <v>7173</v>
      </c>
      <c r="B838" s="5" t="str">
        <f>IFERROR(VLOOKUP('Requête 052'!$A837,'Requête 052'!$A$1:$F$2000,2,FALSE),"")</f>
        <v>CGECP ST OUEN L AUMONE TPCPR</v>
      </c>
      <c r="C838" s="14">
        <f>IFERROR(VLOOKUP('Requête 052'!$A837,'Requête 052'!$A$1:$F$2000,3,FALSE),"")</f>
        <v>43819</v>
      </c>
      <c r="D838" s="5" t="str">
        <f>IFERROR(VLOOKUP('Requête 052'!$A837,'Requête 052'!$A$1:$F$2000,4,FALSE),"")</f>
        <v>CARTONS</v>
      </c>
      <c r="E838" s="5" t="str">
        <f>IFERROR(VLOOKUP('Requête 052'!$A837,'Requête 052'!$A$1:$F$2000,5,FALSE),"")</f>
        <v>CARTONS</v>
      </c>
      <c r="F838" s="5">
        <f>IFERROR(VLOOKUP('Requête 052'!$A837,'Requête 052'!$A$1:$F$2000,6,FALSE),"")</f>
        <v>1.3</v>
      </c>
      <c r="G838" s="15">
        <f>IFERROR(VLOOKUP(A838,'Fichier source CGECP'!$A$1:$F$1259,1,FALSE),"")</f>
        <v>7173</v>
      </c>
      <c r="H838" s="15" t="str">
        <f>IFERROR(VLOOKUP(A838,'Fichier source CGECP'!$A$1:$F$1259,2,FALSE),"")</f>
        <v>CGECP</v>
      </c>
      <c r="I838" s="46">
        <f>IFERROR(VLOOKUP(A838,'Fichier source CGECP'!$A$1:$F$1259,3,FALSE),"")</f>
        <v>43819</v>
      </c>
      <c r="J838" s="15">
        <f>IFERROR(VLOOKUP(A838,'Fichier source CGECP'!$A$1:$F$1259,4,FALSE),"")</f>
        <v>0</v>
      </c>
      <c r="K838" s="15" t="str">
        <f>IFERROR(VLOOKUP(A838,'Fichier source CGECP'!$A$1:$F$1259,5,FALSE),"")</f>
        <v>CARTONS</v>
      </c>
      <c r="L838" s="33">
        <f>IFERROR(IF(COUNTIFS($A$3:$A837,$A838,$B$3:$B837,$B838,$C$3:$C837,$C838,$D$3:$D837,$D838,$E$3:$E837,$E838,$F$3:$F837,$F838)&gt;0,"",VLOOKUP(A838,'Fichier source CGECP'!$A$1:$F$1259,6,FALSE)),"")</f>
        <v>1.1200000000000001</v>
      </c>
      <c r="M838" s="36">
        <f t="shared" si="65"/>
        <v>0.17999999999999994</v>
      </c>
      <c r="N838" s="35" t="str">
        <f t="shared" si="66"/>
        <v>Ok</v>
      </c>
      <c r="O838" s="35" t="str">
        <f t="shared" si="67"/>
        <v>Ok</v>
      </c>
      <c r="P838" s="35" t="str">
        <f t="shared" si="68"/>
        <v>Ok</v>
      </c>
      <c r="Q838" s="35" t="str">
        <f t="shared" si="69"/>
        <v>Ok</v>
      </c>
    </row>
    <row r="839" spans="1:17" ht="15.75" hidden="1" customHeight="1" x14ac:dyDescent="0.25">
      <c r="A839" s="12">
        <f>IFERROR(VLOOKUP('Requête 052'!$A838,'Requête 052'!$A$1:$F$2000,1,FALSE),"")</f>
        <v>7175</v>
      </c>
      <c r="B839" s="5" t="str">
        <f>IFERROR(VLOOKUP('Requête 052'!$A838,'Requête 052'!$A$1:$F$2000,2,FALSE),"")</f>
        <v>CGECP ST OUEN L AUMONE TDI</v>
      </c>
      <c r="C839" s="14">
        <f>IFERROR(VLOOKUP('Requête 052'!$A838,'Requête 052'!$A$1:$F$2000,3,FALSE),"")</f>
        <v>43819</v>
      </c>
      <c r="D839" s="5" t="str">
        <f>IFERROR(VLOOKUP('Requête 052'!$A838,'Requête 052'!$A$1:$F$2000,4,FALSE),"")</f>
        <v>DECHETS INDUSTRIELS BANALS</v>
      </c>
      <c r="E839" s="5" t="str">
        <f>IFERROR(VLOOKUP('Requête 052'!$A838,'Requête 052'!$A$1:$F$2000,5,FALSE),"")</f>
        <v>DECHETS INDUSTRIELS BANALS</v>
      </c>
      <c r="F839" s="5">
        <f>IFERROR(VLOOKUP('Requête 052'!$A838,'Requête 052'!$A$1:$F$2000,6,FALSE),"")</f>
        <v>3.8</v>
      </c>
      <c r="G839" s="15">
        <f>IFERROR(VLOOKUP(A839,'Fichier source CGECP'!$A$1:$F$1259,1,FALSE),"")</f>
        <v>7175</v>
      </c>
      <c r="H839" s="15" t="str">
        <f>IFERROR(VLOOKUP(A839,'Fichier source CGECP'!$A$1:$F$1259,2,FALSE),"")</f>
        <v>CGECP</v>
      </c>
      <c r="I839" s="38">
        <f>IFERROR(VLOOKUP(A839,'Fichier source CGECP'!$A$1:$F$1259,3,FALSE),"")</f>
        <v>43819</v>
      </c>
      <c r="J839" s="15" t="str">
        <f>IFERROR(VLOOKUP(A839,'Fichier source CGECP'!$A$1:$F$1259,4,FALSE),"")</f>
        <v>BOIS D'EMBALLAGES BRUTS</v>
      </c>
      <c r="K839" s="15" t="str">
        <f>IFERROR(VLOOKUP(A839,'Fichier source CGECP'!$A$1:$F$1259,5,FALSE),"")</f>
        <v>BOIS D'EMBALLAGES BRUTS</v>
      </c>
      <c r="L839" s="33">
        <f>IFERROR(IF(COUNTIFS($A$3:$A838,$A839,$B$3:$B838,$B839,$C$3:$C838,$C839,$D$3:$D838,$D839,$E$3:$E838,$E839,$F$3:$F838,$F839)&gt;0,"",VLOOKUP(A839,'Fichier source CGECP'!$A$1:$F$1259,6,FALSE)),"")</f>
        <v>1.1399999999999999</v>
      </c>
      <c r="M839" s="36">
        <f t="shared" si="65"/>
        <v>2.66</v>
      </c>
      <c r="N839" s="35" t="str">
        <f t="shared" si="66"/>
        <v>Ok</v>
      </c>
      <c r="O839" s="35" t="str">
        <f t="shared" si="67"/>
        <v>Ecart</v>
      </c>
      <c r="P839" s="35" t="str">
        <f t="shared" si="68"/>
        <v>Ok</v>
      </c>
      <c r="Q839" s="35" t="str">
        <f t="shared" si="69"/>
        <v>Ecart</v>
      </c>
    </row>
    <row r="840" spans="1:17" ht="15.75" hidden="1" customHeight="1" x14ac:dyDescent="0.25">
      <c r="A840" s="12">
        <f>IFERROR(VLOOKUP('Requête 052'!$A839,'Requête 052'!$A$1:$F$2000,1,FALSE),"")</f>
        <v>7183</v>
      </c>
      <c r="B840" s="5" t="str">
        <f>IFERROR(VLOOKUP('Requête 052'!$A839,'Requête 052'!$A$1:$F$2000,2,FALSE),"")</f>
        <v>CGECP ST OUEN L AUMONE TDI</v>
      </c>
      <c r="C840" s="14">
        <f>IFERROR(VLOOKUP('Requête 052'!$A839,'Requête 052'!$A$1:$F$2000,3,FALSE),"")</f>
        <v>43819</v>
      </c>
      <c r="D840" s="5" t="str">
        <f>IFERROR(VLOOKUP('Requête 052'!$A839,'Requête 052'!$A$1:$F$2000,4,FALSE),"")</f>
        <v>ENCOMBRANTS</v>
      </c>
      <c r="E840" s="5" t="str">
        <f>IFERROR(VLOOKUP('Requête 052'!$A839,'Requête 052'!$A$1:$F$2000,5,FALSE),"")</f>
        <v>ENCOMBRANTS</v>
      </c>
      <c r="F840" s="5">
        <f>IFERROR(VLOOKUP('Requête 052'!$A839,'Requête 052'!$A$1:$F$2000,6,FALSE),"")</f>
        <v>0.88</v>
      </c>
      <c r="G840" s="15" t="str">
        <f>IFERROR(VLOOKUP(A840,'Fichier source CGECP'!$A$1:$F$1259,1,FALSE),"")</f>
        <v/>
      </c>
      <c r="H840" s="15" t="str">
        <f>IFERROR(VLOOKUP(A840,'Fichier source CGECP'!$A$1:$F$1259,2,FALSE),"")</f>
        <v/>
      </c>
      <c r="I840" s="38" t="str">
        <f>IFERROR(VLOOKUP(A840,'Fichier source CGECP'!$A$1:$F$1259,3,FALSE),"")</f>
        <v/>
      </c>
      <c r="J840" s="15" t="str">
        <f>IFERROR(VLOOKUP(A840,'Fichier source CGECP'!$A$1:$F$1259,4,FALSE),"")</f>
        <v/>
      </c>
      <c r="K840" s="15" t="str">
        <f>IFERROR(VLOOKUP(A840,'Fichier source CGECP'!$A$1:$F$1259,5,FALSE),"")</f>
        <v/>
      </c>
      <c r="L840" s="33" t="str">
        <f>IFERROR(IF(COUNTIFS($A$3:$A839,$A840,$B$3:$B839,$B840,$C$3:$C839,$C840,$D$3:$D839,$D840,$E$3:$E839,$E840,$F$3:$F839,$F840)&gt;0,"",VLOOKUP(A840,'Fichier source CGECP'!$A$1:$F$1259,6,FALSE)),"")</f>
        <v/>
      </c>
      <c r="M840" s="36" t="str">
        <f t="shared" si="65"/>
        <v/>
      </c>
      <c r="N840" s="35" t="str">
        <f t="shared" si="66"/>
        <v>Ok</v>
      </c>
      <c r="O840" s="35" t="str">
        <f t="shared" si="67"/>
        <v>Ecart</v>
      </c>
      <c r="P840" s="35" t="str">
        <f t="shared" si="68"/>
        <v>Ok</v>
      </c>
      <c r="Q840" s="35" t="str">
        <f t="shared" si="69"/>
        <v>Ecart</v>
      </c>
    </row>
    <row r="841" spans="1:17" ht="15.75" hidden="1" customHeight="1" x14ac:dyDescent="0.25">
      <c r="A841" s="12">
        <f>IFERROR(VLOOKUP('Requête 052'!$A840,'Requête 052'!$A$1:$F$2000,1,FALSE),"")</f>
        <v>7185</v>
      </c>
      <c r="B841" s="5" t="str">
        <f>IFERROR(VLOOKUP('Requête 052'!$A840,'Requête 052'!$A$1:$F$2000,2,FALSE),"")</f>
        <v>CGECP ST OUEN L AUMONE TDI</v>
      </c>
      <c r="C841" s="14">
        <f>IFERROR(VLOOKUP('Requête 052'!$A840,'Requête 052'!$A$1:$F$2000,3,FALSE),"")</f>
        <v>43819</v>
      </c>
      <c r="D841" s="5" t="str">
        <f>IFERROR(VLOOKUP('Requête 052'!$A840,'Requête 052'!$A$1:$F$2000,4,FALSE),"")</f>
        <v>ENCOMBRANTS</v>
      </c>
      <c r="E841" s="5" t="str">
        <f>IFERROR(VLOOKUP('Requête 052'!$A840,'Requête 052'!$A$1:$F$2000,5,FALSE),"")</f>
        <v>ENCOMBRANTS</v>
      </c>
      <c r="F841" s="5">
        <f>IFERROR(VLOOKUP('Requête 052'!$A840,'Requête 052'!$A$1:$F$2000,6,FALSE),"")</f>
        <v>4.6399999999999997</v>
      </c>
      <c r="G841" s="15">
        <f>IFERROR(VLOOKUP(A841,'Fichier source CGECP'!$A$1:$F$1259,1,FALSE),"")</f>
        <v>7185</v>
      </c>
      <c r="H841" s="15" t="str">
        <f>IFERROR(VLOOKUP(A841,'Fichier source CGECP'!$A$1:$F$1259,2,FALSE),"")</f>
        <v>CGECP</v>
      </c>
      <c r="I841" s="46">
        <f>IFERROR(VLOOKUP(A841,'Fichier source CGECP'!$A$1:$F$1259,3,FALSE),"")</f>
        <v>43819</v>
      </c>
      <c r="J841" s="15">
        <f>IFERROR(VLOOKUP(A841,'Fichier source CGECP'!$A$1:$F$1259,4,FALSE),"")</f>
        <v>0</v>
      </c>
      <c r="K841" s="15" t="str">
        <f>IFERROR(VLOOKUP(A841,'Fichier source CGECP'!$A$1:$F$1259,5,FALSE),"")</f>
        <v>ENCOMBRANTS</v>
      </c>
      <c r="L841" s="33">
        <f>IFERROR(IF(COUNTIFS($A$3:$A840,$A841,$B$3:$B840,$B841,$C$3:$C840,$C841,$D$3:$D840,$D841,$E$3:$E840,$E841,$F$3:$F840,$F841)&gt;0,"",VLOOKUP(A841,'Fichier source CGECP'!$A$1:$F$1259,6,FALSE)),"")</f>
        <v>2.48</v>
      </c>
      <c r="M841" s="36">
        <f t="shared" si="65"/>
        <v>2.1599999999999997</v>
      </c>
      <c r="N841" s="35" t="str">
        <f t="shared" si="66"/>
        <v>Ok</v>
      </c>
      <c r="O841" s="35" t="str">
        <f t="shared" si="67"/>
        <v>Ok</v>
      </c>
      <c r="P841" s="35" t="str">
        <f t="shared" si="68"/>
        <v>Ok</v>
      </c>
      <c r="Q841" s="35" t="str">
        <f t="shared" si="69"/>
        <v>Ok</v>
      </c>
    </row>
    <row r="842" spans="1:17" ht="15.75" hidden="1" customHeight="1" x14ac:dyDescent="0.25">
      <c r="A842" s="12">
        <f>IFERROR(VLOOKUP('Requête 052'!$A841,'Requête 052'!$A$1:$F$2000,1,FALSE),"")</f>
        <v>7186</v>
      </c>
      <c r="B842" s="5" t="str">
        <f>IFERROR(VLOOKUP('Requête 052'!$A841,'Requête 052'!$A$1:$F$2000,2,FALSE),"")</f>
        <v>CGECP ST OUEN L AUMONE TDI</v>
      </c>
      <c r="C842" s="14">
        <f>IFERROR(VLOOKUP('Requête 052'!$A841,'Requête 052'!$A$1:$F$2000,3,FALSE),"")</f>
        <v>43819</v>
      </c>
      <c r="D842" s="5" t="str">
        <f>IFERROR(VLOOKUP('Requête 052'!$A841,'Requête 052'!$A$1:$F$2000,4,FALSE),"")</f>
        <v>CARTONS DE DECHETTERIE - 1.04.00</v>
      </c>
      <c r="E842" s="5" t="str">
        <f>IFERROR(VLOOKUP('Requête 052'!$A841,'Requête 052'!$A$1:$F$2000,5,FALSE),"")</f>
        <v>MATIERE VALO EN MELANGE</v>
      </c>
      <c r="F842" s="5">
        <f>IFERROR(VLOOKUP('Requête 052'!$A841,'Requête 052'!$A$1:$F$2000,6,FALSE),"")</f>
        <v>5.9</v>
      </c>
      <c r="G842" s="15" t="str">
        <f>IFERROR(VLOOKUP(A842,'Fichier source CGECP'!$A$1:$F$1259,1,FALSE),"")</f>
        <v/>
      </c>
      <c r="H842" s="15" t="str">
        <f>IFERROR(VLOOKUP(A842,'Fichier source CGECP'!$A$1:$F$1259,2,FALSE),"")</f>
        <v/>
      </c>
      <c r="I842" s="38" t="str">
        <f>IFERROR(VLOOKUP(A842,'Fichier source CGECP'!$A$1:$F$1259,3,FALSE),"")</f>
        <v/>
      </c>
      <c r="J842" s="15" t="str">
        <f>IFERROR(VLOOKUP(A842,'Fichier source CGECP'!$A$1:$F$1259,4,FALSE),"")</f>
        <v/>
      </c>
      <c r="K842" s="15" t="str">
        <f>IFERROR(VLOOKUP(A842,'Fichier source CGECP'!$A$1:$F$1259,5,FALSE),"")</f>
        <v/>
      </c>
      <c r="L842" s="33" t="str">
        <f>IFERROR(IF(COUNTIFS($A$3:$A841,$A842,$B$3:$B841,$B842,$C$3:$C841,$C842,$D$3:$D841,$D842,$E$3:$E841,$E842,$F$3:$F841,$F842)&gt;0,"",VLOOKUP(A842,'Fichier source CGECP'!$A$1:$F$1259,6,FALSE)),"")</f>
        <v/>
      </c>
      <c r="M842" s="36" t="str">
        <f t="shared" si="65"/>
        <v/>
      </c>
      <c r="N842" s="35" t="str">
        <f t="shared" si="66"/>
        <v>Ok</v>
      </c>
      <c r="O842" s="35" t="str">
        <f t="shared" si="67"/>
        <v>Ecart</v>
      </c>
      <c r="P842" s="35" t="str">
        <f t="shared" si="68"/>
        <v>Ok</v>
      </c>
      <c r="Q842" s="35" t="str">
        <f t="shared" si="69"/>
        <v>Ecart</v>
      </c>
    </row>
    <row r="843" spans="1:17" ht="15.75" hidden="1" customHeight="1" x14ac:dyDescent="0.25">
      <c r="A843" s="12">
        <f>IFERROR(VLOOKUP('Requête 052'!$A842,'Requête 052'!$A$1:$F$2000,1,FALSE),"")</f>
        <v>7192</v>
      </c>
      <c r="B843" s="5" t="str">
        <f>IFERROR(VLOOKUP('Requête 052'!$A842,'Requête 052'!$A$1:$F$2000,2,FALSE),"")</f>
        <v>CGECP ST OUEN L AUMONE TDI</v>
      </c>
      <c r="C843" s="14">
        <f>IFERROR(VLOOKUP('Requête 052'!$A842,'Requête 052'!$A$1:$F$2000,3,FALSE),"")</f>
        <v>43819</v>
      </c>
      <c r="D843" s="5" t="str">
        <f>IFERROR(VLOOKUP('Requête 052'!$A842,'Requête 052'!$A$1:$F$2000,4,FALSE),"")</f>
        <v>BOIS D'EMBALLAGES BRUTS</v>
      </c>
      <c r="E843" s="5" t="str">
        <f>IFERROR(VLOOKUP('Requête 052'!$A842,'Requête 052'!$A$1:$F$2000,5,FALSE),"")</f>
        <v>REFUS DE TRI BOIS</v>
      </c>
      <c r="F843" s="5">
        <f>IFERROR(VLOOKUP('Requête 052'!$A842,'Requête 052'!$A$1:$F$2000,6,FALSE),"")</f>
        <v>6.48</v>
      </c>
      <c r="G843" s="15">
        <f>IFERROR(VLOOKUP(A843,'Fichier source CGECP'!$A$1:$F$1259,1,FALSE),"")</f>
        <v>7192</v>
      </c>
      <c r="H843" s="15" t="str">
        <f>IFERROR(VLOOKUP(A843,'Fichier source CGECP'!$A$1:$F$1259,2,FALSE),"")</f>
        <v>CGECP</v>
      </c>
      <c r="I843" s="38">
        <f>IFERROR(VLOOKUP(A843,'Fichier source CGECP'!$A$1:$F$1259,3,FALSE),"")</f>
        <v>43819</v>
      </c>
      <c r="J843" s="15" t="str">
        <f>IFERROR(VLOOKUP(A843,'Fichier source CGECP'!$A$1:$F$1259,4,FALSE),"")</f>
        <v>PE GRANDE SURFACE 90/10-PEGS 90/10</v>
      </c>
      <c r="K843" s="15" t="str">
        <f>IFERROR(VLOOKUP(A843,'Fichier source CGECP'!$A$1:$F$1259,5,FALSE),"")</f>
        <v>PE GRANDE SURFACE-PEGS</v>
      </c>
      <c r="L843" s="33">
        <f>IFERROR(IF(COUNTIFS($A$3:$A842,$A843,$B$3:$B842,$B843,$C$3:$C842,$C843,$D$3:$D842,$D843,$E$3:$E842,$E843,$F$3:$F842,$F843)&gt;0,"",VLOOKUP(A843,'Fichier source CGECP'!$A$1:$F$1259,6,FALSE)),"")</f>
        <v>1.94</v>
      </c>
      <c r="M843" s="36">
        <f t="shared" si="65"/>
        <v>4.5400000000000009</v>
      </c>
      <c r="N843" s="35" t="str">
        <f t="shared" si="66"/>
        <v>Ok</v>
      </c>
      <c r="O843" s="35" t="str">
        <f t="shared" si="67"/>
        <v>Ecart</v>
      </c>
      <c r="P843" s="35" t="str">
        <f t="shared" si="68"/>
        <v>Ok</v>
      </c>
      <c r="Q843" s="35" t="str">
        <f t="shared" si="69"/>
        <v>Ecart</v>
      </c>
    </row>
    <row r="844" spans="1:17" ht="15.75" hidden="1" customHeight="1" x14ac:dyDescent="0.25">
      <c r="A844" s="12">
        <f>IFERROR(VLOOKUP('Requête 052'!$A843,'Requête 052'!$A$1:$F$2000,1,FALSE),"")</f>
        <v>7194</v>
      </c>
      <c r="B844" s="5" t="str">
        <f>IFERROR(VLOOKUP('Requête 052'!$A843,'Requête 052'!$A$1:$F$2000,2,FALSE),"")</f>
        <v>CGECP ST OUEN L AUMONE TDI</v>
      </c>
      <c r="C844" s="14">
        <f>IFERROR(VLOOKUP('Requête 052'!$A843,'Requête 052'!$A$1:$F$2000,3,FALSE),"")</f>
        <v>43819</v>
      </c>
      <c r="D844" s="5" t="str">
        <f>IFERROR(VLOOKUP('Requête 052'!$A843,'Requête 052'!$A$1:$F$2000,4,FALSE),"")</f>
        <v>BOIS D'EMBALLAGES BRUTS</v>
      </c>
      <c r="E844" s="5" t="str">
        <f>IFERROR(VLOOKUP('Requête 052'!$A843,'Requête 052'!$A$1:$F$2000,5,FALSE),"")</f>
        <v>BOIS D'EMBALLAGES BRUTS</v>
      </c>
      <c r="F844" s="5">
        <f>IFERROR(VLOOKUP('Requête 052'!$A843,'Requête 052'!$A$1:$F$2000,6,FALSE),"")</f>
        <v>5.64</v>
      </c>
      <c r="G844" s="15">
        <f>IFERROR(VLOOKUP(A844,'Fichier source CGECP'!$A$1:$F$1259,1,FALSE),"")</f>
        <v>7194</v>
      </c>
      <c r="H844" s="15" t="str">
        <f>IFERROR(VLOOKUP(A844,'Fichier source CGECP'!$A$1:$F$1259,2,FALSE),"")</f>
        <v>CGECP</v>
      </c>
      <c r="I844" s="46">
        <f>IFERROR(VLOOKUP(A844,'Fichier source CGECP'!$A$1:$F$1259,3,FALSE),"")</f>
        <v>43819</v>
      </c>
      <c r="J844" s="15" t="str">
        <f>IFERROR(VLOOKUP(A844,'Fichier source CGECP'!$A$1:$F$1259,4,FALSE),"")</f>
        <v>BOIS D'EMBALLAGES BRUTS</v>
      </c>
      <c r="K844" s="15" t="str">
        <f>IFERROR(VLOOKUP(A844,'Fichier source CGECP'!$A$1:$F$1259,5,FALSE),"")</f>
        <v>BOIS D'EMBALLAGES BRUTS</v>
      </c>
      <c r="L844" s="33">
        <f>IFERROR(IF(COUNTIFS($A$3:$A843,$A844,$B$3:$B843,$B844,$C$3:$C843,$C844,$D$3:$D843,$D844,$E$3:$E843,$E844,$F$3:$F843,$F844)&gt;0,"",VLOOKUP(A844,'Fichier source CGECP'!$A$1:$F$1259,6,FALSE)),"")</f>
        <v>1.778</v>
      </c>
      <c r="M844" s="36">
        <f t="shared" si="65"/>
        <v>3.8619999999999997</v>
      </c>
      <c r="N844" s="35" t="str">
        <f t="shared" si="66"/>
        <v>Ok</v>
      </c>
      <c r="O844" s="35" t="str">
        <f t="shared" si="67"/>
        <v>Ok</v>
      </c>
      <c r="P844" s="35" t="str">
        <f t="shared" si="68"/>
        <v>Ok</v>
      </c>
      <c r="Q844" s="35" t="str">
        <f t="shared" si="69"/>
        <v>Ok</v>
      </c>
    </row>
    <row r="845" spans="1:17" ht="15.75" hidden="1" customHeight="1" x14ac:dyDescent="0.25">
      <c r="A845" s="12">
        <f>IFERROR(VLOOKUP('Requête 052'!$A844,'Requête 052'!$A$1:$F$2000,1,FALSE),"")</f>
        <v>7195</v>
      </c>
      <c r="B845" s="5" t="str">
        <f>IFERROR(VLOOKUP('Requête 052'!$A844,'Requête 052'!$A$1:$F$2000,2,FALSE),"")</f>
        <v>CGECP ST OUEN L AUMONE TDI</v>
      </c>
      <c r="C845" s="14">
        <f>IFERROR(VLOOKUP('Requête 052'!$A844,'Requête 052'!$A$1:$F$2000,3,FALSE),"")</f>
        <v>43819</v>
      </c>
      <c r="D845" s="5" t="str">
        <f>IFERROR(VLOOKUP('Requête 052'!$A844,'Requête 052'!$A$1:$F$2000,4,FALSE),"")</f>
        <v>FERRAILLE 01</v>
      </c>
      <c r="E845" s="5" t="str">
        <f>IFERROR(VLOOKUP('Requête 052'!$A844,'Requête 052'!$A$1:$F$2000,5,FALSE),"")</f>
        <v>FERRAILLE 01</v>
      </c>
      <c r="F845" s="5">
        <f>IFERROR(VLOOKUP('Requête 052'!$A844,'Requête 052'!$A$1:$F$2000,6,FALSE),"")</f>
        <v>8.1199999999999992</v>
      </c>
      <c r="G845" s="15">
        <f>IFERROR(VLOOKUP(A845,'Fichier source CGECP'!$A$1:$F$1259,1,FALSE),"")</f>
        <v>7195</v>
      </c>
      <c r="H845" s="15" t="str">
        <f>IFERROR(VLOOKUP(A845,'Fichier source CGECP'!$A$1:$F$1259,2,FALSE),"")</f>
        <v>CGECP</v>
      </c>
      <c r="I845" s="38">
        <f>IFERROR(VLOOKUP(A845,'Fichier source CGECP'!$A$1:$F$1259,3,FALSE),"")</f>
        <v>43819</v>
      </c>
      <c r="J845" s="15" t="str">
        <f>IFERROR(VLOOKUP(A845,'Fichier source CGECP'!$A$1:$F$1259,4,FALSE),"")</f>
        <v>CARTONS ET SACHES PLAST - 1.04.00</v>
      </c>
      <c r="K845" s="15" t="str">
        <f>IFERROR(VLOOKUP(A845,'Fichier source CGECP'!$A$1:$F$1259,5,FALSE),"")</f>
        <v>CARTONS ET SACHES PLAST - 1.04.00</v>
      </c>
      <c r="L845" s="33">
        <f>IFERROR(IF(COUNTIFS($A$3:$A844,$A845,$B$3:$B844,$B845,$C$3:$C844,$C845,$D$3:$D844,$D845,$E$3:$E844,$E845,$F$3:$F844,$F845)&gt;0,"",VLOOKUP(A845,'Fichier source CGECP'!$A$1:$F$1259,6,FALSE)),"")</f>
        <v>2.2309999999999999</v>
      </c>
      <c r="M845" s="36">
        <f t="shared" si="65"/>
        <v>5.8889999999999993</v>
      </c>
      <c r="N845" s="35" t="str">
        <f t="shared" si="66"/>
        <v>Ok</v>
      </c>
      <c r="O845" s="35" t="str">
        <f t="shared" si="67"/>
        <v>Ecart</v>
      </c>
      <c r="P845" s="35" t="str">
        <f t="shared" si="68"/>
        <v>Ok</v>
      </c>
      <c r="Q845" s="35" t="str">
        <f t="shared" si="69"/>
        <v>Ecart</v>
      </c>
    </row>
    <row r="846" spans="1:17" ht="15.75" hidden="1" customHeight="1" x14ac:dyDescent="0.25">
      <c r="A846" s="12">
        <f>IFERROR(VLOOKUP('Requête 052'!$A845,'Requête 052'!$A$1:$F$2000,1,FALSE),"")</f>
        <v>7207</v>
      </c>
      <c r="B846" s="5" t="str">
        <f>IFERROR(VLOOKUP('Requête 052'!$A845,'Requête 052'!$A$1:$F$2000,2,FALSE),"")</f>
        <v>CGECP ST OUEN L AUMONE TDI</v>
      </c>
      <c r="C846" s="14">
        <f>IFERROR(VLOOKUP('Requête 052'!$A845,'Requête 052'!$A$1:$F$2000,3,FALSE),"")</f>
        <v>43819</v>
      </c>
      <c r="D846" s="5" t="str">
        <f>IFERROR(VLOOKUP('Requête 052'!$A845,'Requête 052'!$A$1:$F$2000,4,FALSE),"")</f>
        <v>CARTONS ET SACHES PLAST - 1.04.00</v>
      </c>
      <c r="E846" s="5" t="str">
        <f>IFERROR(VLOOKUP('Requête 052'!$A845,'Requête 052'!$A$1:$F$2000,5,FALSE),"")</f>
        <v>REFUS DE TRI TPCPR</v>
      </c>
      <c r="F846" s="5">
        <f>IFERROR(VLOOKUP('Requête 052'!$A845,'Requête 052'!$A$1:$F$2000,6,FALSE),"")</f>
        <v>1.48</v>
      </c>
      <c r="G846" s="15">
        <f>IFERROR(VLOOKUP(A846,'Fichier source CGECP'!$A$1:$F$1259,1,FALSE),"")</f>
        <v>7207</v>
      </c>
      <c r="H846" s="15" t="str">
        <f>IFERROR(VLOOKUP(A846,'Fichier source CGECP'!$A$1:$F$1259,2,FALSE),"")</f>
        <v>CGECP</v>
      </c>
      <c r="I846" s="38">
        <f>IFERROR(VLOOKUP(A846,'Fichier source CGECP'!$A$1:$F$1259,3,FALSE),"")</f>
        <v>43819</v>
      </c>
      <c r="J846" s="15" t="str">
        <f>IFERROR(VLOOKUP(A846,'Fichier source CGECP'!$A$1:$F$1259,4,FALSE),"")</f>
        <v>CARTONS ET SACHES PLAST - 1.04.00</v>
      </c>
      <c r="K846" s="15" t="str">
        <f>IFERROR(VLOOKUP(A846,'Fichier source CGECP'!$A$1:$F$1259,5,FALSE),"")</f>
        <v>CARTONS ET SACHES PLAST - 1.04.00</v>
      </c>
      <c r="L846" s="33">
        <f>IFERROR(IF(COUNTIFS($A$3:$A845,$A846,$B$3:$B845,$B846,$C$3:$C845,$C846,$D$3:$D845,$D846,$E$3:$E845,$E846,$F$3:$F845,$F846)&gt;0,"",VLOOKUP(A846,'Fichier source CGECP'!$A$1:$F$1259,6,FALSE)),"")</f>
        <v>0.67200000000000004</v>
      </c>
      <c r="M846" s="36">
        <f t="shared" si="65"/>
        <v>0.80799999999999994</v>
      </c>
      <c r="N846" s="35" t="str">
        <f t="shared" si="66"/>
        <v>Ok</v>
      </c>
      <c r="O846" s="35" t="str">
        <f t="shared" si="67"/>
        <v>Ecart</v>
      </c>
      <c r="P846" s="35" t="str">
        <f t="shared" si="68"/>
        <v>Ok</v>
      </c>
      <c r="Q846" s="35" t="str">
        <f t="shared" si="69"/>
        <v>Ecart</v>
      </c>
    </row>
    <row r="847" spans="1:17" ht="15.75" hidden="1" customHeight="1" x14ac:dyDescent="0.25">
      <c r="A847" s="12">
        <f>IFERROR(VLOOKUP('Requête 052'!$A846,'Requête 052'!$A$1:$F$2000,1,FALSE),"")</f>
        <v>7209</v>
      </c>
      <c r="B847" s="5" t="str">
        <f>IFERROR(VLOOKUP('Requête 052'!$A846,'Requête 052'!$A$1:$F$2000,2,FALSE),"")</f>
        <v>CGECP ST OUEN L AUMONE TDI</v>
      </c>
      <c r="C847" s="14">
        <f>IFERROR(VLOOKUP('Requête 052'!$A846,'Requête 052'!$A$1:$F$2000,3,FALSE),"")</f>
        <v>43819</v>
      </c>
      <c r="D847" s="5" t="str">
        <f>IFERROR(VLOOKUP('Requête 052'!$A846,'Requête 052'!$A$1:$F$2000,4,FALSE),"")</f>
        <v>DECHETS INDUSTRIELS BANALS</v>
      </c>
      <c r="E847" s="5" t="str">
        <f>IFERROR(VLOOKUP('Requête 052'!$A846,'Requête 052'!$A$1:$F$2000,5,FALSE),"")</f>
        <v>DECHETS INDUSTRIELS BANALS</v>
      </c>
      <c r="F847" s="5">
        <f>IFERROR(VLOOKUP('Requête 052'!$A846,'Requête 052'!$A$1:$F$2000,6,FALSE),"")</f>
        <v>3.26</v>
      </c>
      <c r="G847" s="15">
        <f>IFERROR(VLOOKUP(A847,'Fichier source CGECP'!$A$1:$F$1259,1,FALSE),"")</f>
        <v>7209</v>
      </c>
      <c r="H847" s="15" t="str">
        <f>IFERROR(VLOOKUP(A847,'Fichier source CGECP'!$A$1:$F$1259,2,FALSE),"")</f>
        <v>CGECP</v>
      </c>
      <c r="I847" s="38">
        <f>IFERROR(VLOOKUP(A847,'Fichier source CGECP'!$A$1:$F$1259,3,FALSE),"")</f>
        <v>43819</v>
      </c>
      <c r="J847" s="15" t="str">
        <f>IFERROR(VLOOKUP(A847,'Fichier source CGECP'!$A$1:$F$1259,4,FALSE),"")</f>
        <v>BOIS D'EMBALLAGES BRUTS</v>
      </c>
      <c r="K847" s="15" t="str">
        <f>IFERROR(VLOOKUP(A847,'Fichier source CGECP'!$A$1:$F$1259,5,FALSE),"")</f>
        <v>BOIS D'EMBALLAGES BRUTS</v>
      </c>
      <c r="L847" s="33">
        <f>IFERROR(IF(COUNTIFS($A$3:$A846,$A847,$B$3:$B846,$B847,$C$3:$C846,$C847,$D$3:$D846,$D847,$E$3:$E846,$E847,$F$3:$F846,$F847)&gt;0,"",VLOOKUP(A847,'Fichier source CGECP'!$A$1:$F$1259,6,FALSE)),"")</f>
        <v>0.39900000000000002</v>
      </c>
      <c r="M847" s="36">
        <f t="shared" si="65"/>
        <v>2.8609999999999998</v>
      </c>
      <c r="N847" s="35" t="str">
        <f t="shared" si="66"/>
        <v>Ok</v>
      </c>
      <c r="O847" s="35" t="str">
        <f t="shared" si="67"/>
        <v>Ecart</v>
      </c>
      <c r="P847" s="35" t="str">
        <f t="shared" si="68"/>
        <v>Ok</v>
      </c>
      <c r="Q847" s="35" t="str">
        <f t="shared" si="69"/>
        <v>Ecart</v>
      </c>
    </row>
    <row r="848" spans="1:17" ht="15.75" hidden="1" customHeight="1" x14ac:dyDescent="0.25">
      <c r="A848" s="12">
        <f>IFERROR(VLOOKUP('Requête 052'!$A847,'Requête 052'!$A$1:$F$2000,1,FALSE),"")</f>
        <v>7222</v>
      </c>
      <c r="B848" s="5" t="str">
        <f>IFERROR(VLOOKUP('Requête 052'!$A847,'Requête 052'!$A$1:$F$2000,2,FALSE),"")</f>
        <v>CGECP ST OUEN L AUMONE TDI</v>
      </c>
      <c r="C848" s="14">
        <f>IFERROR(VLOOKUP('Requête 052'!$A847,'Requête 052'!$A$1:$F$2000,3,FALSE),"")</f>
        <v>43819</v>
      </c>
      <c r="D848" s="5" t="str">
        <f>IFERROR(VLOOKUP('Requête 052'!$A847,'Requête 052'!$A$1:$F$2000,4,FALSE),"")</f>
        <v>BOIS D'EMBALLAGES BRUTS</v>
      </c>
      <c r="E848" s="5" t="str">
        <f>IFERROR(VLOOKUP('Requête 052'!$A847,'Requête 052'!$A$1:$F$2000,5,FALSE),"")</f>
        <v>BOIS D'EMBALLAGES BRUTS</v>
      </c>
      <c r="F848" s="5">
        <f>IFERROR(VLOOKUP('Requête 052'!$A847,'Requête 052'!$A$1:$F$2000,6,FALSE),"")</f>
        <v>0.54</v>
      </c>
      <c r="G848" s="15">
        <f>IFERROR(VLOOKUP(A848,'Fichier source CGECP'!$A$1:$F$1259,1,FALSE),"")</f>
        <v>7222</v>
      </c>
      <c r="H848" s="15" t="str">
        <f>IFERROR(VLOOKUP(A848,'Fichier source CGECP'!$A$1:$F$1259,2,FALSE),"")</f>
        <v>CGECP</v>
      </c>
      <c r="I848" s="38">
        <f>IFERROR(VLOOKUP(A848,'Fichier source CGECP'!$A$1:$F$1259,3,FALSE),"")</f>
        <v>43819</v>
      </c>
      <c r="J848" s="15" t="str">
        <f>IFERROR(VLOOKUP(A848,'Fichier source CGECP'!$A$1:$F$1259,4,FALSE),"")</f>
        <v>ONDULES RECUPERES - 1.05.00</v>
      </c>
      <c r="K848" s="15" t="str">
        <f>IFERROR(VLOOKUP(A848,'Fichier source CGECP'!$A$1:$F$1259,5,FALSE),"")</f>
        <v>ONDULES RECUPERES - 1.05.00</v>
      </c>
      <c r="L848" s="33">
        <f>IFERROR(IF(COUNTIFS($A$3:$A847,$A848,$B$3:$B847,$B848,$C$3:$C847,$C848,$D$3:$D847,$D848,$E$3:$E847,$E848,$F$3:$F847,$F848)&gt;0,"",VLOOKUP(A848,'Fichier source CGECP'!$A$1:$F$1259,6,FALSE)),"")</f>
        <v>2.2679999999999998</v>
      </c>
      <c r="M848" s="36">
        <f t="shared" si="65"/>
        <v>-1.7279999999999998</v>
      </c>
      <c r="N848" s="35" t="str">
        <f t="shared" si="66"/>
        <v>Ok</v>
      </c>
      <c r="O848" s="35" t="str">
        <f t="shared" si="67"/>
        <v>Ecart</v>
      </c>
      <c r="P848" s="35" t="str">
        <f t="shared" si="68"/>
        <v>Ecart</v>
      </c>
      <c r="Q848" s="35" t="str">
        <f t="shared" si="69"/>
        <v>Ecart</v>
      </c>
    </row>
    <row r="849" spans="1:17" ht="15.75" hidden="1" customHeight="1" x14ac:dyDescent="0.25">
      <c r="A849" s="12">
        <f>IFERROR(VLOOKUP('Requête 052'!$A848,'Requête 052'!$A$1:$F$2000,1,FALSE),"")</f>
        <v>7233</v>
      </c>
      <c r="B849" s="5" t="str">
        <f>IFERROR(VLOOKUP('Requête 052'!$A848,'Requête 052'!$A$1:$F$2000,2,FALSE),"")</f>
        <v>CGECP ST OUEN L AUMONE TDI</v>
      </c>
      <c r="C849" s="14">
        <f>IFERROR(VLOOKUP('Requête 052'!$A848,'Requête 052'!$A$1:$F$2000,3,FALSE),"")</f>
        <v>43819</v>
      </c>
      <c r="D849" s="5" t="str">
        <f>IFERROR(VLOOKUP('Requête 052'!$A848,'Requête 052'!$A$1:$F$2000,4,FALSE),"")</f>
        <v>ENCOMBRANTS</v>
      </c>
      <c r="E849" s="5" t="str">
        <f>IFERROR(VLOOKUP('Requête 052'!$A848,'Requête 052'!$A$1:$F$2000,5,FALSE),"")</f>
        <v>ENCOMBRANTS</v>
      </c>
      <c r="F849" s="5">
        <f>IFERROR(VLOOKUP('Requête 052'!$A848,'Requête 052'!$A$1:$F$2000,6,FALSE),"")</f>
        <v>1.38</v>
      </c>
      <c r="G849" s="15" t="str">
        <f>IFERROR(VLOOKUP(A849,'Fichier source CGECP'!$A$1:$F$1259,1,FALSE),"")</f>
        <v/>
      </c>
      <c r="H849" s="15" t="str">
        <f>IFERROR(VLOOKUP(A849,'Fichier source CGECP'!$A$1:$F$1259,2,FALSE),"")</f>
        <v/>
      </c>
      <c r="I849" s="38" t="str">
        <f>IFERROR(VLOOKUP(A849,'Fichier source CGECP'!$A$1:$F$1259,3,FALSE),"")</f>
        <v/>
      </c>
      <c r="J849" s="15" t="str">
        <f>IFERROR(VLOOKUP(A849,'Fichier source CGECP'!$A$1:$F$1259,4,FALSE),"")</f>
        <v/>
      </c>
      <c r="K849" s="15" t="str">
        <f>IFERROR(VLOOKUP(A849,'Fichier source CGECP'!$A$1:$F$1259,5,FALSE),"")</f>
        <v/>
      </c>
      <c r="L849" s="33" t="str">
        <f>IFERROR(IF(COUNTIFS($A$3:$A848,$A849,$B$3:$B848,$B849,$C$3:$C848,$C849,$D$3:$D848,$D849,$E$3:$E848,$E849,$F$3:$F848,$F849)&gt;0,"",VLOOKUP(A849,'Fichier source CGECP'!$A$1:$F$1259,6,FALSE)),"")</f>
        <v/>
      </c>
      <c r="M849" s="36" t="str">
        <f t="shared" si="65"/>
        <v/>
      </c>
      <c r="N849" s="35" t="str">
        <f t="shared" si="66"/>
        <v>Ok</v>
      </c>
      <c r="O849" s="35" t="str">
        <f t="shared" si="67"/>
        <v>Ecart</v>
      </c>
      <c r="P849" s="35" t="str">
        <f t="shared" si="68"/>
        <v>Ok</v>
      </c>
      <c r="Q849" s="35" t="str">
        <f t="shared" si="69"/>
        <v>Ecart</v>
      </c>
    </row>
    <row r="850" spans="1:17" ht="15.75" hidden="1" customHeight="1" x14ac:dyDescent="0.25">
      <c r="A850" s="12">
        <f>IFERROR(VLOOKUP('Requête 052'!$A849,'Requête 052'!$A$1:$F$2000,1,FALSE),"")</f>
        <v>7237</v>
      </c>
      <c r="B850" s="5" t="str">
        <f>IFERROR(VLOOKUP('Requête 052'!$A849,'Requête 052'!$A$1:$F$2000,2,FALSE),"")</f>
        <v>CGECP ST OUEN L AUMONE TDI</v>
      </c>
      <c r="C850" s="14">
        <f>IFERROR(VLOOKUP('Requête 052'!$A849,'Requête 052'!$A$1:$F$2000,3,FALSE),"")</f>
        <v>43819</v>
      </c>
      <c r="D850" s="5" t="str">
        <f>IFERROR(VLOOKUP('Requête 052'!$A849,'Requête 052'!$A$1:$F$2000,4,FALSE),"")</f>
        <v>MATIERE VALO EN MELANGE</v>
      </c>
      <c r="E850" s="5" t="str">
        <f>IFERROR(VLOOKUP('Requête 052'!$A849,'Requête 052'!$A$1:$F$2000,5,FALSE),"")</f>
        <v>MATIERE VALO EN MELANGE</v>
      </c>
      <c r="F850" s="5">
        <f>IFERROR(VLOOKUP('Requête 052'!$A849,'Requête 052'!$A$1:$F$2000,6,FALSE),"")</f>
        <v>5.16</v>
      </c>
      <c r="G850" s="15">
        <f>IFERROR(VLOOKUP(A850,'Fichier source CGECP'!$A$1:$F$1259,1,FALSE),"")</f>
        <v>7237</v>
      </c>
      <c r="H850" s="15" t="str">
        <f>IFERROR(VLOOKUP(A850,'Fichier source CGECP'!$A$1:$F$1259,2,FALSE),"")</f>
        <v>CGECP</v>
      </c>
      <c r="I850" s="38">
        <f>IFERROR(VLOOKUP(A850,'Fichier source CGECP'!$A$1:$F$1259,3,FALSE),"")</f>
        <v>43819</v>
      </c>
      <c r="J850" s="15" t="str">
        <f>IFERROR(VLOOKUP(A850,'Fichier source CGECP'!$A$1:$F$1259,4,FALSE),"")</f>
        <v>DECHETS INDUSTRIELS BANALS</v>
      </c>
      <c r="K850" s="15" t="str">
        <f>IFERROR(VLOOKUP(A850,'Fichier source CGECP'!$A$1:$F$1259,5,FALSE),"")</f>
        <v>DECHETS INDUSTRIELS BANALS</v>
      </c>
      <c r="L850" s="33">
        <f>IFERROR(IF(COUNTIFS($A$3:$A849,$A850,$B$3:$B849,$B850,$C$3:$C849,$C850,$D$3:$D849,$D850,$E$3:$E849,$E850,$F$3:$F849,$F850)&gt;0,"",VLOOKUP(A850,'Fichier source CGECP'!$A$1:$F$1259,6,FALSE)),"")</f>
        <v>1.02</v>
      </c>
      <c r="M850" s="36">
        <f t="shared" si="65"/>
        <v>4.1400000000000006</v>
      </c>
      <c r="N850" s="35" t="str">
        <f t="shared" si="66"/>
        <v>Ok</v>
      </c>
      <c r="O850" s="35" t="str">
        <f t="shared" si="67"/>
        <v>Ecart</v>
      </c>
      <c r="P850" s="35" t="str">
        <f t="shared" si="68"/>
        <v>Ok</v>
      </c>
      <c r="Q850" s="35" t="str">
        <f t="shared" si="69"/>
        <v>Ecart</v>
      </c>
    </row>
    <row r="851" spans="1:17" ht="15.75" hidden="1" customHeight="1" x14ac:dyDescent="0.25">
      <c r="A851" s="12">
        <f>IFERROR(VLOOKUP('Requête 052'!$A850,'Requête 052'!$A$1:$F$2000,1,FALSE),"")</f>
        <v>7237</v>
      </c>
      <c r="B851" s="5" t="str">
        <f>IFERROR(VLOOKUP('Requête 052'!$A850,'Requête 052'!$A$1:$F$2000,2,FALSE),"")</f>
        <v>CGECP ST OUEN L AUMONE TDI</v>
      </c>
      <c r="C851" s="14">
        <f>IFERROR(VLOOKUP('Requête 052'!$A850,'Requête 052'!$A$1:$F$2000,3,FALSE),"")</f>
        <v>43819</v>
      </c>
      <c r="D851" s="5" t="str">
        <f>IFERROR(VLOOKUP('Requête 052'!$A850,'Requête 052'!$A$1:$F$2000,4,FALSE),"")</f>
        <v>MATIERE VALO EN MELANGE</v>
      </c>
      <c r="E851" s="5" t="str">
        <f>IFERROR(VLOOKUP('Requête 052'!$A850,'Requête 052'!$A$1:$F$2000,5,FALSE),"")</f>
        <v>MATIERE VALO EN MELANGE</v>
      </c>
      <c r="F851" s="5">
        <f>IFERROR(VLOOKUP('Requête 052'!$A850,'Requête 052'!$A$1:$F$2000,6,FALSE),"")</f>
        <v>5.16</v>
      </c>
      <c r="G851" s="15">
        <f>IFERROR(VLOOKUP(A851,'Fichier source CGECP'!$A$1:$F$1259,1,FALSE),"")</f>
        <v>7237</v>
      </c>
      <c r="H851" s="15" t="str">
        <f>IFERROR(VLOOKUP(A851,'Fichier source CGECP'!$A$1:$F$1259,2,FALSE),"")</f>
        <v>CGECP</v>
      </c>
      <c r="I851" s="38">
        <f>IFERROR(VLOOKUP(A851,'Fichier source CGECP'!$A$1:$F$1259,3,FALSE),"")</f>
        <v>43819</v>
      </c>
      <c r="J851" s="15" t="str">
        <f>IFERROR(VLOOKUP(A851,'Fichier source CGECP'!$A$1:$F$1259,4,FALSE),"")</f>
        <v>DECHETS INDUSTRIELS BANALS</v>
      </c>
      <c r="K851" s="15" t="str">
        <f>IFERROR(VLOOKUP(A851,'Fichier source CGECP'!$A$1:$F$1259,5,FALSE),"")</f>
        <v>DECHETS INDUSTRIELS BANALS</v>
      </c>
      <c r="L851" s="33" t="str">
        <f>IFERROR(IF(COUNTIFS($A$3:$A850,$A851,$B$3:$B850,$B851,$C$3:$C850,$C851,$D$3:$D850,$D851,$E$3:$E850,$E851,$F$3:$F850,$F851)&gt;0,"",VLOOKUP(A851,'Fichier source CGECP'!$A$1:$F$1259,6,FALSE)),"")</f>
        <v/>
      </c>
      <c r="M851" s="36" t="str">
        <f t="shared" si="65"/>
        <v/>
      </c>
      <c r="N851" s="35" t="str">
        <f t="shared" si="66"/>
        <v>Ok</v>
      </c>
      <c r="O851" s="35" t="str">
        <f t="shared" si="67"/>
        <v>Ecart</v>
      </c>
      <c r="P851" s="35" t="str">
        <f t="shared" si="68"/>
        <v>Ok</v>
      </c>
      <c r="Q851" s="35" t="str">
        <f t="shared" si="69"/>
        <v>Ecart</v>
      </c>
    </row>
    <row r="852" spans="1:17" ht="15.75" hidden="1" customHeight="1" x14ac:dyDescent="0.25">
      <c r="A852" s="12">
        <f>IFERROR(VLOOKUP('Requête 052'!$A851,'Requête 052'!$A$1:$F$2000,1,FALSE),"")</f>
        <v>7241</v>
      </c>
      <c r="B852" s="5" t="str">
        <f>IFERROR(VLOOKUP('Requête 052'!$A851,'Requête 052'!$A$1:$F$2000,2,FALSE),"")</f>
        <v>CGECP ST OUEN L AUMONE TDI</v>
      </c>
      <c r="C852" s="14">
        <f>IFERROR(VLOOKUP('Requête 052'!$A851,'Requête 052'!$A$1:$F$2000,3,FALSE),"")</f>
        <v>43819</v>
      </c>
      <c r="D852" s="5" t="str">
        <f>IFERROR(VLOOKUP('Requête 052'!$A851,'Requête 052'!$A$1:$F$2000,4,FALSE),"")</f>
        <v>CARTONS ET SACHES PLAST - 1.04.00</v>
      </c>
      <c r="E852" s="5" t="str">
        <f>IFERROR(VLOOKUP('Requête 052'!$A851,'Requête 052'!$A$1:$F$2000,5,FALSE),"")</f>
        <v>PE GRANDE SURFACE-PEGS</v>
      </c>
      <c r="F852" s="5">
        <f>IFERROR(VLOOKUP('Requête 052'!$A851,'Requête 052'!$A$1:$F$2000,6,FALSE),"")</f>
        <v>8.1</v>
      </c>
      <c r="G852" s="15">
        <f>IFERROR(VLOOKUP(A852,'Fichier source CGECP'!$A$1:$F$1259,1,FALSE),"")</f>
        <v>7241</v>
      </c>
      <c r="H852" s="15" t="str">
        <f>IFERROR(VLOOKUP(A852,'Fichier source CGECP'!$A$1:$F$1259,2,FALSE),"")</f>
        <v>CGECP</v>
      </c>
      <c r="I852" s="38">
        <f>IFERROR(VLOOKUP(A852,'Fichier source CGECP'!$A$1:$F$1259,3,FALSE),"")</f>
        <v>43819</v>
      </c>
      <c r="J852" s="15" t="str">
        <f>IFERROR(VLOOKUP(A852,'Fichier source CGECP'!$A$1:$F$1259,4,FALSE),"")</f>
        <v>CARTONS ET SACHES PLAST - 1.04.00</v>
      </c>
      <c r="K852" s="15" t="str">
        <f>IFERROR(VLOOKUP(A852,'Fichier source CGECP'!$A$1:$F$1259,5,FALSE),"")</f>
        <v>CARTONS ET SACHES PLAST - 1.04.00</v>
      </c>
      <c r="L852" s="33">
        <f>IFERROR(IF(COUNTIFS($A$3:$A851,$A852,$B$3:$B851,$B852,$C$3:$C851,$C852,$D$3:$D851,$D852,$E$3:$E851,$E852,$F$3:$F851,$F852)&gt;0,"",VLOOKUP(A852,'Fichier source CGECP'!$A$1:$F$1259,6,FALSE)),"")</f>
        <v>7.0000000000000007E-2</v>
      </c>
      <c r="M852" s="36">
        <f t="shared" si="65"/>
        <v>8.0299999999999994</v>
      </c>
      <c r="N852" s="35" t="str">
        <f t="shared" si="66"/>
        <v>Ok</v>
      </c>
      <c r="O852" s="35" t="str">
        <f t="shared" si="67"/>
        <v>Ecart</v>
      </c>
      <c r="P852" s="35" t="str">
        <f t="shared" si="68"/>
        <v>Ok</v>
      </c>
      <c r="Q852" s="35" t="str">
        <f t="shared" si="69"/>
        <v>Ecart</v>
      </c>
    </row>
    <row r="853" spans="1:17" ht="15.75" hidden="1" customHeight="1" x14ac:dyDescent="0.25">
      <c r="A853" s="12">
        <f>IFERROR(VLOOKUP('Requête 052'!$A852,'Requête 052'!$A$1:$F$2000,1,FALSE),"")</f>
        <v>7241</v>
      </c>
      <c r="B853" s="5" t="str">
        <f>IFERROR(VLOOKUP('Requête 052'!$A852,'Requête 052'!$A$1:$F$2000,2,FALSE),"")</f>
        <v>CGECP ST OUEN L AUMONE TDI</v>
      </c>
      <c r="C853" s="14">
        <f>IFERROR(VLOOKUP('Requête 052'!$A852,'Requête 052'!$A$1:$F$2000,3,FALSE),"")</f>
        <v>43819</v>
      </c>
      <c r="D853" s="5" t="str">
        <f>IFERROR(VLOOKUP('Requête 052'!$A852,'Requête 052'!$A$1:$F$2000,4,FALSE),"")</f>
        <v>CARTONS ET SACHES PLAST - 1.04.00</v>
      </c>
      <c r="E853" s="5" t="str">
        <f>IFERROR(VLOOKUP('Requête 052'!$A852,'Requête 052'!$A$1:$F$2000,5,FALSE),"")</f>
        <v>PE GRANDE SURFACE-PEGS</v>
      </c>
      <c r="F853" s="5">
        <f>IFERROR(VLOOKUP('Requête 052'!$A852,'Requête 052'!$A$1:$F$2000,6,FALSE),"")</f>
        <v>8.1</v>
      </c>
      <c r="G853" s="15">
        <f>IFERROR(VLOOKUP(A853,'Fichier source CGECP'!$A$1:$F$1259,1,FALSE),"")</f>
        <v>7241</v>
      </c>
      <c r="H853" s="15" t="str">
        <f>IFERROR(VLOOKUP(A853,'Fichier source CGECP'!$A$1:$F$1259,2,FALSE),"")</f>
        <v>CGECP</v>
      </c>
      <c r="I853" s="38">
        <f>IFERROR(VLOOKUP(A853,'Fichier source CGECP'!$A$1:$F$1259,3,FALSE),"")</f>
        <v>43819</v>
      </c>
      <c r="J853" s="15" t="str">
        <f>IFERROR(VLOOKUP(A853,'Fichier source CGECP'!$A$1:$F$1259,4,FALSE),"")</f>
        <v>CARTONS ET SACHES PLAST - 1.04.00</v>
      </c>
      <c r="K853" s="15" t="str">
        <f>IFERROR(VLOOKUP(A853,'Fichier source CGECP'!$A$1:$F$1259,5,FALSE),"")</f>
        <v>CARTONS ET SACHES PLAST - 1.04.00</v>
      </c>
      <c r="L853" s="33" t="str">
        <f>IFERROR(IF(COUNTIFS($A$3:$A852,$A853,$B$3:$B852,$B853,$C$3:$C852,$C853,$D$3:$D852,$D853,$E$3:$E852,$E853,$F$3:$F852,$F853)&gt;0,"",VLOOKUP(A853,'Fichier source CGECP'!$A$1:$F$1259,6,FALSE)),"")</f>
        <v/>
      </c>
      <c r="M853" s="36" t="str">
        <f t="shared" ref="M853:M916" si="70">IFERROR(F853-L853,"")</f>
        <v/>
      </c>
      <c r="N853" s="35" t="str">
        <f t="shared" si="66"/>
        <v>Ok</v>
      </c>
      <c r="O853" s="35" t="str">
        <f t="shared" si="67"/>
        <v>Ecart</v>
      </c>
      <c r="P853" s="35" t="str">
        <f t="shared" si="68"/>
        <v>Ok</v>
      </c>
      <c r="Q853" s="35" t="str">
        <f t="shared" si="69"/>
        <v>Ecart</v>
      </c>
    </row>
    <row r="854" spans="1:17" ht="15.75" hidden="1" customHeight="1" x14ac:dyDescent="0.25">
      <c r="A854" s="12">
        <f>IFERROR(VLOOKUP('Requête 052'!$A853,'Requête 052'!$A$1:$F$2000,1,FALSE),"")</f>
        <v>7243</v>
      </c>
      <c r="B854" s="5" t="str">
        <f>IFERROR(VLOOKUP('Requête 052'!$A853,'Requête 052'!$A$1:$F$2000,2,FALSE),"")</f>
        <v>CGECP ST OUEN L AUMONE TDI</v>
      </c>
      <c r="C854" s="14">
        <f>IFERROR(VLOOKUP('Requête 052'!$A853,'Requête 052'!$A$1:$F$2000,3,FALSE),"")</f>
        <v>43819</v>
      </c>
      <c r="D854" s="5" t="str">
        <f>IFERROR(VLOOKUP('Requête 052'!$A853,'Requête 052'!$A$1:$F$2000,4,FALSE),"")</f>
        <v>ENCOMBRANTS</v>
      </c>
      <c r="E854" s="5" t="str">
        <f>IFERROR(VLOOKUP('Requête 052'!$A853,'Requête 052'!$A$1:$F$2000,5,FALSE),"")</f>
        <v>ENCOMBRANTS</v>
      </c>
      <c r="F854" s="5">
        <f>IFERROR(VLOOKUP('Requête 052'!$A853,'Requête 052'!$A$1:$F$2000,6,FALSE),"")</f>
        <v>1.82</v>
      </c>
      <c r="G854" s="15">
        <f>IFERROR(VLOOKUP(A854,'Fichier source CGECP'!$A$1:$F$1259,1,FALSE),"")</f>
        <v>7243</v>
      </c>
      <c r="H854" s="15" t="str">
        <f>IFERROR(VLOOKUP(A854,'Fichier source CGECP'!$A$1:$F$1259,2,FALSE),"")</f>
        <v>CGECP</v>
      </c>
      <c r="I854" s="38">
        <f>IFERROR(VLOOKUP(A854,'Fichier source CGECP'!$A$1:$F$1259,3,FALSE),"")</f>
        <v>43819</v>
      </c>
      <c r="J854" s="15">
        <f>IFERROR(VLOOKUP(A854,'Fichier source CGECP'!$A$1:$F$1259,4,FALSE),"")</f>
        <v>0</v>
      </c>
      <c r="K854" s="15" t="str">
        <f>IFERROR(VLOOKUP(A854,'Fichier source CGECP'!$A$1:$F$1259,5,FALSE),"")</f>
        <v>ENCOMBRANTS</v>
      </c>
      <c r="L854" s="33">
        <f>IFERROR(IF(COUNTIFS($A$3:$A853,$A854,$B$3:$B853,$B854,$C$3:$C853,$C854,$D$3:$D853,$D854,$E$3:$E853,$E854,$F$3:$F853,$F854)&gt;0,"",VLOOKUP(A854,'Fichier source CGECP'!$A$1:$F$1259,6,FALSE)),"")</f>
        <v>2.2599999999999998</v>
      </c>
      <c r="M854" s="36">
        <f t="shared" si="70"/>
        <v>-0.43999999999999972</v>
      </c>
      <c r="N854" s="35" t="str">
        <f t="shared" si="66"/>
        <v>Ok</v>
      </c>
      <c r="O854" s="35" t="str">
        <f t="shared" si="67"/>
        <v>Ok</v>
      </c>
      <c r="P854" s="35" t="str">
        <f t="shared" si="68"/>
        <v>Ecart</v>
      </c>
      <c r="Q854" s="35" t="str">
        <f t="shared" si="69"/>
        <v>Ecart</v>
      </c>
    </row>
    <row r="855" spans="1:17" ht="15.75" hidden="1" customHeight="1" x14ac:dyDescent="0.25">
      <c r="A855" s="12">
        <f>IFERROR(VLOOKUP('Requête 052'!$A854,'Requête 052'!$A$1:$F$2000,1,FALSE),"")</f>
        <v>7268</v>
      </c>
      <c r="B855" s="5" t="str">
        <f>IFERROR(VLOOKUP('Requête 052'!$A854,'Requête 052'!$A$1:$F$2000,2,FALSE),"")</f>
        <v>CGECP ST OUEN L AUMONE TPCPR</v>
      </c>
      <c r="C855" s="14">
        <f>IFERROR(VLOOKUP('Requête 052'!$A854,'Requête 052'!$A$1:$F$2000,3,FALSE),"")</f>
        <v>43819</v>
      </c>
      <c r="D855" s="5" t="str">
        <f>IFERROR(VLOOKUP('Requête 052'!$A854,'Requête 052'!$A$1:$F$2000,4,FALSE),"")</f>
        <v>CARTONS</v>
      </c>
      <c r="E855" s="5" t="str">
        <f>IFERROR(VLOOKUP('Requête 052'!$A854,'Requête 052'!$A$1:$F$2000,5,FALSE),"")</f>
        <v>CARTONS</v>
      </c>
      <c r="F855" s="5">
        <f>IFERROR(VLOOKUP('Requête 052'!$A854,'Requête 052'!$A$1:$F$2000,6,FALSE),"")</f>
        <v>4.0999999999999996</v>
      </c>
      <c r="G855" s="15">
        <f>IFERROR(VLOOKUP(A855,'Fichier source CGECP'!$A$1:$F$1259,1,FALSE),"")</f>
        <v>7268</v>
      </c>
      <c r="H855" s="15" t="str">
        <f>IFERROR(VLOOKUP(A855,'Fichier source CGECP'!$A$1:$F$1259,2,FALSE),"")</f>
        <v>CGECP</v>
      </c>
      <c r="I855" s="46">
        <f>IFERROR(VLOOKUP(A855,'Fichier source CGECP'!$A$1:$F$1259,3,FALSE),"")</f>
        <v>43819</v>
      </c>
      <c r="J855" s="15" t="str">
        <f>IFERROR(VLOOKUP(A855,'Fichier source CGECP'!$A$1:$F$1259,4,FALSE),"")</f>
        <v>CARTONS</v>
      </c>
      <c r="K855" s="15" t="str">
        <f>IFERROR(VLOOKUP(A855,'Fichier source CGECP'!$A$1:$F$1259,5,FALSE),"")</f>
        <v>CARTONS</v>
      </c>
      <c r="L855" s="33">
        <f>IFERROR(IF(COUNTIFS($A$3:$A854,$A855,$B$3:$B854,$B855,$C$3:$C854,$C855,$D$3:$D854,$D855,$E$3:$E854,$E855,$F$3:$F854,$F855)&gt;0,"",VLOOKUP(A855,'Fichier source CGECP'!$A$1:$F$1259,6,FALSE)),"")</f>
        <v>1.819</v>
      </c>
      <c r="M855" s="36">
        <f t="shared" si="70"/>
        <v>2.2809999999999997</v>
      </c>
      <c r="N855" s="35" t="str">
        <f t="shared" si="66"/>
        <v>Ok</v>
      </c>
      <c r="O855" s="35" t="str">
        <f t="shared" si="67"/>
        <v>Ok</v>
      </c>
      <c r="P855" s="35" t="str">
        <f t="shared" si="68"/>
        <v>Ok</v>
      </c>
      <c r="Q855" s="35" t="str">
        <f t="shared" si="69"/>
        <v>Ok</v>
      </c>
    </row>
    <row r="856" spans="1:17" ht="15.75" hidden="1" customHeight="1" x14ac:dyDescent="0.25">
      <c r="A856" s="12">
        <f>IFERROR(VLOOKUP('Requête 052'!$A855,'Requête 052'!$A$1:$F$2000,1,FALSE),"")</f>
        <v>7269</v>
      </c>
      <c r="B856" s="5" t="str">
        <f>IFERROR(VLOOKUP('Requête 052'!$A855,'Requête 052'!$A$1:$F$2000,2,FALSE),"")</f>
        <v>CGECP ST OUEN L AUMONE UVEND</v>
      </c>
      <c r="C856" s="14">
        <f>IFERROR(VLOOKUP('Requête 052'!$A855,'Requête 052'!$A$1:$F$2000,3,FALSE),"")</f>
        <v>43819</v>
      </c>
      <c r="D856" s="5" t="str">
        <f>IFERROR(VLOOKUP('Requête 052'!$A855,'Requête 052'!$A$1:$F$2000,4,FALSE),"")</f>
        <v>REFUS DE TRI</v>
      </c>
      <c r="E856" s="5" t="str">
        <f>IFERROR(VLOOKUP('Requête 052'!$A855,'Requête 052'!$A$1:$F$2000,5,FALSE),"")</f>
        <v>REFUS DE TRI</v>
      </c>
      <c r="F856" s="5">
        <f>IFERROR(VLOOKUP('Requête 052'!$A855,'Requête 052'!$A$1:$F$2000,6,FALSE),"")</f>
        <v>6.6</v>
      </c>
      <c r="G856" s="15" t="str">
        <f>IFERROR(VLOOKUP(A856,'Fichier source CGECP'!$A$1:$F$1259,1,FALSE),"")</f>
        <v/>
      </c>
      <c r="H856" s="15" t="str">
        <f>IFERROR(VLOOKUP(A856,'Fichier source CGECP'!$A$1:$F$1259,2,FALSE),"")</f>
        <v/>
      </c>
      <c r="I856" s="38" t="str">
        <f>IFERROR(VLOOKUP(A856,'Fichier source CGECP'!$A$1:$F$1259,3,FALSE),"")</f>
        <v/>
      </c>
      <c r="J856" s="15" t="str">
        <f>IFERROR(VLOOKUP(A856,'Fichier source CGECP'!$A$1:$F$1259,4,FALSE),"")</f>
        <v/>
      </c>
      <c r="K856" s="15" t="str">
        <f>IFERROR(VLOOKUP(A856,'Fichier source CGECP'!$A$1:$F$1259,5,FALSE),"")</f>
        <v/>
      </c>
      <c r="L856" s="33" t="str">
        <f>IFERROR(IF(COUNTIFS($A$3:$A855,$A856,$B$3:$B855,$B856,$C$3:$C855,$C856,$D$3:$D855,$D856,$E$3:$E855,$E856,$F$3:$F855,$F856)&gt;0,"",VLOOKUP(A856,'Fichier source CGECP'!$A$1:$F$1259,6,FALSE)),"")</f>
        <v/>
      </c>
      <c r="M856" s="36" t="str">
        <f t="shared" si="70"/>
        <v/>
      </c>
      <c r="N856" s="35" t="str">
        <f t="shared" si="66"/>
        <v>Ok</v>
      </c>
      <c r="O856" s="35" t="str">
        <f t="shared" si="67"/>
        <v>Ecart</v>
      </c>
      <c r="P856" s="35" t="str">
        <f t="shared" si="68"/>
        <v>Ok</v>
      </c>
      <c r="Q856" s="35" t="str">
        <f t="shared" si="69"/>
        <v>Ecart</v>
      </c>
    </row>
    <row r="857" spans="1:17" ht="15.75" hidden="1" customHeight="1" x14ac:dyDescent="0.25">
      <c r="A857" s="12">
        <f>IFERROR(VLOOKUP('Requête 052'!$A856,'Requête 052'!$A$1:$F$2000,1,FALSE),"")</f>
        <v>7274</v>
      </c>
      <c r="B857" s="5" t="str">
        <f>IFERROR(VLOOKUP('Requête 052'!$A856,'Requête 052'!$A$1:$F$2000,2,FALSE),"")</f>
        <v>CGECP ST OUEN L AUMONE TDI</v>
      </c>
      <c r="C857" s="14">
        <f>IFERROR(VLOOKUP('Requête 052'!$A856,'Requête 052'!$A$1:$F$2000,3,FALSE),"")</f>
        <v>43819</v>
      </c>
      <c r="D857" s="5" t="str">
        <f>IFERROR(VLOOKUP('Requête 052'!$A856,'Requête 052'!$A$1:$F$2000,4,FALSE),"")</f>
        <v>GROS DE MAGASIN - 1.02.00</v>
      </c>
      <c r="E857" s="5" t="str">
        <f>IFERROR(VLOOKUP('Requête 052'!$A856,'Requête 052'!$A$1:$F$2000,5,FALSE),"")</f>
        <v>GROS DE MAGASIN - 1.02.00</v>
      </c>
      <c r="F857" s="5">
        <f>IFERROR(VLOOKUP('Requête 052'!$A856,'Requête 052'!$A$1:$F$2000,6,FALSE),"")</f>
        <v>3.02</v>
      </c>
      <c r="G857" s="15">
        <f>IFERROR(VLOOKUP(A857,'Fichier source CGECP'!$A$1:$F$1259,1,FALSE),"")</f>
        <v>7274</v>
      </c>
      <c r="H857" s="15" t="str">
        <f>IFERROR(VLOOKUP(A857,'Fichier source CGECP'!$A$1:$F$1259,2,FALSE),"")</f>
        <v>CGECP</v>
      </c>
      <c r="I857" s="38">
        <f>IFERROR(VLOOKUP(A857,'Fichier source CGECP'!$A$1:$F$1259,3,FALSE),"")</f>
        <v>43819</v>
      </c>
      <c r="J857" s="15">
        <f>IFERROR(VLOOKUP(A857,'Fichier source CGECP'!$A$1:$F$1259,4,FALSE),"")</f>
        <v>0</v>
      </c>
      <c r="K857" s="15" t="str">
        <f>IFERROR(VLOOKUP(A857,'Fichier source CGECP'!$A$1:$F$1259,5,FALSE),"")</f>
        <v>DECHET A INCINERER TRI</v>
      </c>
      <c r="L857" s="33">
        <f>IFERROR(IF(COUNTIFS($A$3:$A856,$A857,$B$3:$B856,$B857,$C$3:$C856,$C857,$D$3:$D856,$D857,$E$3:$E856,$E857,$F$3:$F856,$F857)&gt;0,"",VLOOKUP(A857,'Fichier source CGECP'!$A$1:$F$1259,6,FALSE)),"")</f>
        <v>1.46</v>
      </c>
      <c r="M857" s="36">
        <f t="shared" si="70"/>
        <v>1.56</v>
      </c>
      <c r="N857" s="35" t="str">
        <f t="shared" si="66"/>
        <v>Ok</v>
      </c>
      <c r="O857" s="35" t="str">
        <f t="shared" si="67"/>
        <v>Ecart</v>
      </c>
      <c r="P857" s="35" t="str">
        <f t="shared" si="68"/>
        <v>Ok</v>
      </c>
      <c r="Q857" s="35" t="str">
        <f t="shared" si="69"/>
        <v>Ecart</v>
      </c>
    </row>
    <row r="858" spans="1:17" ht="15.75" hidden="1" customHeight="1" x14ac:dyDescent="0.25">
      <c r="A858" s="12">
        <f>IFERROR(VLOOKUP('Requête 052'!$A857,'Requête 052'!$A$1:$F$2000,1,FALSE),"")</f>
        <v>7279</v>
      </c>
      <c r="B858" s="5" t="str">
        <f>IFERROR(VLOOKUP('Requête 052'!$A857,'Requête 052'!$A$1:$F$2000,2,FALSE),"")</f>
        <v>CGECP ST OUEN L AUMONE DVBIODIV</v>
      </c>
      <c r="C858" s="14">
        <f>IFERROR(VLOOKUP('Requête 052'!$A857,'Requête 052'!$A$1:$F$2000,3,FALSE),"")</f>
        <v>43819</v>
      </c>
      <c r="D858" s="5" t="str">
        <f>IFERROR(VLOOKUP('Requête 052'!$A857,'Requête 052'!$A$1:$F$2000,4,FALSE),"")</f>
        <v>DECHETS VERTS EN MELANGE</v>
      </c>
      <c r="E858" s="5" t="str">
        <f>IFERROR(VLOOKUP('Requête 052'!$A857,'Requête 052'!$A$1:$F$2000,5,FALSE),"")</f>
        <v>DECHETS VERTS EN MELANGE</v>
      </c>
      <c r="F858" s="5">
        <f>IFERROR(VLOOKUP('Requête 052'!$A857,'Requête 052'!$A$1:$F$2000,6,FALSE),"")</f>
        <v>11.82</v>
      </c>
      <c r="G858" s="15" t="str">
        <f>IFERROR(VLOOKUP(A858,'Fichier source CGECP'!$A$1:$F$1259,1,FALSE),"")</f>
        <v/>
      </c>
      <c r="H858" s="15" t="str">
        <f>IFERROR(VLOOKUP(A858,'Fichier source CGECP'!$A$1:$F$1259,2,FALSE),"")</f>
        <v/>
      </c>
      <c r="I858" s="38" t="str">
        <f>IFERROR(VLOOKUP(A858,'Fichier source CGECP'!$A$1:$F$1259,3,FALSE),"")</f>
        <v/>
      </c>
      <c r="J858" s="15" t="str">
        <f>IFERROR(VLOOKUP(A858,'Fichier source CGECP'!$A$1:$F$1259,4,FALSE),"")</f>
        <v/>
      </c>
      <c r="K858" s="15" t="str">
        <f>IFERROR(VLOOKUP(A858,'Fichier source CGECP'!$A$1:$F$1259,5,FALSE),"")</f>
        <v/>
      </c>
      <c r="L858" s="33" t="str">
        <f>IFERROR(IF(COUNTIFS($A$3:$A857,$A858,$B$3:$B857,$B858,$C$3:$C857,$C858,$D$3:$D857,$D858,$E$3:$E857,$E858,$F$3:$F857,$F858)&gt;0,"",VLOOKUP(A858,'Fichier source CGECP'!$A$1:$F$1259,6,FALSE)),"")</f>
        <v/>
      </c>
      <c r="M858" s="36" t="str">
        <f t="shared" si="70"/>
        <v/>
      </c>
      <c r="N858" s="35" t="str">
        <f t="shared" si="66"/>
        <v>Ok</v>
      </c>
      <c r="O858" s="35" t="str">
        <f t="shared" si="67"/>
        <v>Ecart</v>
      </c>
      <c r="P858" s="35" t="str">
        <f t="shared" si="68"/>
        <v>Ok</v>
      </c>
      <c r="Q858" s="35" t="str">
        <f t="shared" si="69"/>
        <v>Ecart</v>
      </c>
    </row>
    <row r="859" spans="1:17" ht="15.75" hidden="1" customHeight="1" x14ac:dyDescent="0.25">
      <c r="A859" s="12">
        <f>IFERROR(VLOOKUP('Requête 052'!$A858,'Requête 052'!$A$1:$F$2000,1,FALSE),"")</f>
        <v>7282</v>
      </c>
      <c r="B859" s="5" t="str">
        <f>IFERROR(VLOOKUP('Requête 052'!$A858,'Requête 052'!$A$1:$F$2000,2,FALSE),"")</f>
        <v>CGECP ST OUEN L AUMONE UVEND</v>
      </c>
      <c r="C859" s="14">
        <f>IFERROR(VLOOKUP('Requête 052'!$A858,'Requête 052'!$A$1:$F$2000,3,FALSE),"")</f>
        <v>43819</v>
      </c>
      <c r="D859" s="5" t="str">
        <f>IFERROR(VLOOKUP('Requête 052'!$A858,'Requête 052'!$A$1:$F$2000,4,FALSE),"")</f>
        <v>REFUS DE TRI</v>
      </c>
      <c r="E859" s="5" t="str">
        <f>IFERROR(VLOOKUP('Requête 052'!$A858,'Requête 052'!$A$1:$F$2000,5,FALSE),"")</f>
        <v>REFUS DE TRI</v>
      </c>
      <c r="F859" s="5">
        <f>IFERROR(VLOOKUP('Requête 052'!$A858,'Requête 052'!$A$1:$F$2000,6,FALSE),"")</f>
        <v>4.76</v>
      </c>
      <c r="G859" s="15" t="str">
        <f>IFERROR(VLOOKUP(A859,'Fichier source CGECP'!$A$1:$F$1259,1,FALSE),"")</f>
        <v/>
      </c>
      <c r="H859" s="15" t="str">
        <f>IFERROR(VLOOKUP(A859,'Fichier source CGECP'!$A$1:$F$1259,2,FALSE),"")</f>
        <v/>
      </c>
      <c r="I859" s="38" t="str">
        <f>IFERROR(VLOOKUP(A859,'Fichier source CGECP'!$A$1:$F$1259,3,FALSE),"")</f>
        <v/>
      </c>
      <c r="J859" s="15" t="str">
        <f>IFERROR(VLOOKUP(A859,'Fichier source CGECP'!$A$1:$F$1259,4,FALSE),"")</f>
        <v/>
      </c>
      <c r="K859" s="15" t="str">
        <f>IFERROR(VLOOKUP(A859,'Fichier source CGECP'!$A$1:$F$1259,5,FALSE),"")</f>
        <v/>
      </c>
      <c r="L859" s="33" t="str">
        <f>IFERROR(IF(COUNTIFS($A$3:$A858,$A859,$B$3:$B858,$B859,$C$3:$C858,$C859,$D$3:$D858,$D859,$E$3:$E858,$E859,$F$3:$F858,$F859)&gt;0,"",VLOOKUP(A859,'Fichier source CGECP'!$A$1:$F$1259,6,FALSE)),"")</f>
        <v/>
      </c>
      <c r="M859" s="36" t="str">
        <f t="shared" si="70"/>
        <v/>
      </c>
      <c r="N859" s="35" t="str">
        <f t="shared" si="66"/>
        <v>Ok</v>
      </c>
      <c r="O859" s="35" t="str">
        <f t="shared" si="67"/>
        <v>Ecart</v>
      </c>
      <c r="P859" s="35" t="str">
        <f t="shared" si="68"/>
        <v>Ok</v>
      </c>
      <c r="Q859" s="35" t="str">
        <f t="shared" si="69"/>
        <v>Ecart</v>
      </c>
    </row>
    <row r="860" spans="1:17" ht="15.75" hidden="1" customHeight="1" x14ac:dyDescent="0.25">
      <c r="A860" s="12">
        <f>IFERROR(VLOOKUP('Requête 052'!$A859,'Requête 052'!$A$1:$F$2000,1,FALSE),"")</f>
        <v>7287</v>
      </c>
      <c r="B860" s="5" t="str">
        <f>IFERROR(VLOOKUP('Requête 052'!$A859,'Requête 052'!$A$1:$F$2000,2,FALSE),"")</f>
        <v>CGECP ST OUEN L AUMONE TDI</v>
      </c>
      <c r="C860" s="14">
        <f>IFERROR(VLOOKUP('Requête 052'!$A859,'Requête 052'!$A$1:$F$2000,3,FALSE),"")</f>
        <v>43819</v>
      </c>
      <c r="D860" s="5" t="str">
        <f>IFERROR(VLOOKUP('Requête 052'!$A859,'Requête 052'!$A$1:$F$2000,4,FALSE),"")</f>
        <v>DECHETS INDUSTRIELS BANALS</v>
      </c>
      <c r="E860" s="5" t="str">
        <f>IFERROR(VLOOKUP('Requête 052'!$A859,'Requête 052'!$A$1:$F$2000,5,FALSE),"")</f>
        <v>DECHETS INDUSTRIELS BANALS</v>
      </c>
      <c r="F860" s="5">
        <f>IFERROR(VLOOKUP('Requête 052'!$A859,'Requête 052'!$A$1:$F$2000,6,FALSE),"")</f>
        <v>8.4600000000000009</v>
      </c>
      <c r="G860" s="15">
        <f>IFERROR(VLOOKUP(A860,'Fichier source CGECP'!$A$1:$F$1259,1,FALSE),"")</f>
        <v>7287</v>
      </c>
      <c r="H860" s="15" t="str">
        <f>IFERROR(VLOOKUP(A860,'Fichier source CGECP'!$A$1:$F$1259,2,FALSE),"")</f>
        <v>CGECP</v>
      </c>
      <c r="I860" s="46">
        <f>IFERROR(VLOOKUP(A860,'Fichier source CGECP'!$A$1:$F$1259,3,FALSE),"")</f>
        <v>43819</v>
      </c>
      <c r="J860" s="15">
        <f>IFERROR(VLOOKUP(A860,'Fichier source CGECP'!$A$1:$F$1259,4,FALSE),"")</f>
        <v>0</v>
      </c>
      <c r="K860" s="15" t="str">
        <f>IFERROR(VLOOKUP(A860,'Fichier source CGECP'!$A$1:$F$1259,5,FALSE),"")</f>
        <v>DECHETS INDUSTRIELS BANALS</v>
      </c>
      <c r="L860" s="33">
        <f>IFERROR(IF(COUNTIFS($A$3:$A859,$A860,$B$3:$B859,$B860,$C$3:$C859,$C860,$D$3:$D859,$D860,$E$3:$E859,$E860,$F$3:$F859,$F860)&gt;0,"",VLOOKUP(A860,'Fichier source CGECP'!$A$1:$F$1259,6,FALSE)),"")</f>
        <v>1.1399999999999999</v>
      </c>
      <c r="M860" s="36">
        <f t="shared" si="70"/>
        <v>7.3200000000000012</v>
      </c>
      <c r="N860" s="35" t="str">
        <f t="shared" si="66"/>
        <v>Ok</v>
      </c>
      <c r="O860" s="35" t="str">
        <f t="shared" si="67"/>
        <v>Ok</v>
      </c>
      <c r="P860" s="35" t="str">
        <f t="shared" si="68"/>
        <v>Ok</v>
      </c>
      <c r="Q860" s="35" t="str">
        <f t="shared" si="69"/>
        <v>Ok</v>
      </c>
    </row>
    <row r="861" spans="1:17" ht="15.75" hidden="1" customHeight="1" x14ac:dyDescent="0.25">
      <c r="A861" s="12">
        <f>IFERROR(VLOOKUP('Requête 052'!$A860,'Requête 052'!$A$1:$F$2000,1,FALSE),"")</f>
        <v>7292</v>
      </c>
      <c r="B861" s="5" t="str">
        <f>IFERROR(VLOOKUP('Requête 052'!$A860,'Requête 052'!$A$1:$F$2000,2,FALSE),"")</f>
        <v>CGECP ST OUEN L AUMONE DVBIODIV</v>
      </c>
      <c r="C861" s="14">
        <f>IFERROR(VLOOKUP('Requête 052'!$A860,'Requête 052'!$A$1:$F$2000,3,FALSE),"")</f>
        <v>43819</v>
      </c>
      <c r="D861" s="5" t="str">
        <f>IFERROR(VLOOKUP('Requête 052'!$A860,'Requête 052'!$A$1:$F$2000,4,FALSE),"")</f>
        <v>DECHETS VERTS EN MELANGE</v>
      </c>
      <c r="E861" s="5" t="str">
        <f>IFERROR(VLOOKUP('Requête 052'!$A860,'Requête 052'!$A$1:$F$2000,5,FALSE),"")</f>
        <v>DECHETS VERTS EN MELANGE</v>
      </c>
      <c r="F861" s="5">
        <f>IFERROR(VLOOKUP('Requête 052'!$A860,'Requête 052'!$A$1:$F$2000,6,FALSE),"")</f>
        <v>1.66</v>
      </c>
      <c r="G861" s="15">
        <f>IFERROR(VLOOKUP(A861,'Fichier source CGECP'!$A$1:$F$1259,1,FALSE),"")</f>
        <v>7292</v>
      </c>
      <c r="H861" s="15" t="str">
        <f>IFERROR(VLOOKUP(A861,'Fichier source CGECP'!$A$1:$F$1259,2,FALSE),"")</f>
        <v>CGECP</v>
      </c>
      <c r="I861" s="38">
        <f>IFERROR(VLOOKUP(A861,'Fichier source CGECP'!$A$1:$F$1259,3,FALSE),"")</f>
        <v>43819</v>
      </c>
      <c r="J861" s="15">
        <f>IFERROR(VLOOKUP(A861,'Fichier source CGECP'!$A$1:$F$1259,4,FALSE),"")</f>
        <v>0</v>
      </c>
      <c r="K861" s="15" t="str">
        <f>IFERROR(VLOOKUP(A861,'Fichier source CGECP'!$A$1:$F$1259,5,FALSE),"")</f>
        <v>ENCOMBRANTS</v>
      </c>
      <c r="L861" s="33">
        <f>IFERROR(IF(COUNTIFS($A$3:$A860,$A861,$B$3:$B860,$B861,$C$3:$C860,$C861,$D$3:$D860,$D861,$E$3:$E860,$E861,$F$3:$F860,$F861)&gt;0,"",VLOOKUP(A861,'Fichier source CGECP'!$A$1:$F$1259,6,FALSE)),"")</f>
        <v>3.88</v>
      </c>
      <c r="M861" s="36">
        <f t="shared" si="70"/>
        <v>-2.2199999999999998</v>
      </c>
      <c r="N861" s="35" t="str">
        <f t="shared" si="66"/>
        <v>Ok</v>
      </c>
      <c r="O861" s="35" t="str">
        <f t="shared" si="67"/>
        <v>Ecart</v>
      </c>
      <c r="P861" s="35" t="str">
        <f t="shared" si="68"/>
        <v>Ecart</v>
      </c>
      <c r="Q861" s="35" t="str">
        <f t="shared" si="69"/>
        <v>Ecart</v>
      </c>
    </row>
    <row r="862" spans="1:17" ht="15.75" hidden="1" customHeight="1" x14ac:dyDescent="0.25">
      <c r="A862" s="12">
        <f>IFERROR(VLOOKUP('Requête 052'!$A861,'Requête 052'!$A$1:$F$2000,1,FALSE),"")</f>
        <v>7299</v>
      </c>
      <c r="B862" s="5" t="str">
        <f>IFERROR(VLOOKUP('Requête 052'!$A861,'Requête 052'!$A$1:$F$2000,2,FALSE),"")</f>
        <v>CGECP ST OUEN L AUMONE TPCPR</v>
      </c>
      <c r="C862" s="14">
        <f>IFERROR(VLOOKUP('Requête 052'!$A861,'Requête 052'!$A$1:$F$2000,3,FALSE),"")</f>
        <v>43819</v>
      </c>
      <c r="D862" s="5" t="str">
        <f>IFERROR(VLOOKUP('Requête 052'!$A861,'Requête 052'!$A$1:$F$2000,4,FALSE),"")</f>
        <v>CARTONS</v>
      </c>
      <c r="E862" s="5" t="str">
        <f>IFERROR(VLOOKUP('Requête 052'!$A861,'Requête 052'!$A$1:$F$2000,5,FALSE),"")</f>
        <v>CARTONS</v>
      </c>
      <c r="F862" s="5">
        <f>IFERROR(VLOOKUP('Requête 052'!$A861,'Requête 052'!$A$1:$F$2000,6,FALSE),"")</f>
        <v>1.2</v>
      </c>
      <c r="G862" s="15">
        <f>IFERROR(VLOOKUP(A862,'Fichier source CGECP'!$A$1:$F$1259,1,FALSE),"")</f>
        <v>7299</v>
      </c>
      <c r="H862" s="15" t="str">
        <f>IFERROR(VLOOKUP(A862,'Fichier source CGECP'!$A$1:$F$1259,2,FALSE),"")</f>
        <v>CGECP</v>
      </c>
      <c r="I862" s="38">
        <f>IFERROR(VLOOKUP(A862,'Fichier source CGECP'!$A$1:$F$1259,3,FALSE),"")</f>
        <v>43819</v>
      </c>
      <c r="J862" s="15">
        <f>IFERROR(VLOOKUP(A862,'Fichier source CGECP'!$A$1:$F$1259,4,FALSE),"")</f>
        <v>0</v>
      </c>
      <c r="K862" s="15" t="str">
        <f>IFERROR(VLOOKUP(A862,'Fichier source CGECP'!$A$1:$F$1259,5,FALSE),"")</f>
        <v>CARTONS</v>
      </c>
      <c r="L862" s="33">
        <f>IFERROR(IF(COUNTIFS($A$3:$A861,$A862,$B$3:$B861,$B862,$C$3:$C861,$C862,$D$3:$D861,$D862,$E$3:$E861,$E862,$F$3:$F861,$F862)&gt;0,"",VLOOKUP(A862,'Fichier source CGECP'!$A$1:$F$1259,6,FALSE)),"")</f>
        <v>2.2400000000000002</v>
      </c>
      <c r="M862" s="36">
        <f t="shared" si="70"/>
        <v>-1.0400000000000003</v>
      </c>
      <c r="N862" s="35" t="str">
        <f t="shared" si="66"/>
        <v>Ok</v>
      </c>
      <c r="O862" s="35" t="str">
        <f t="shared" si="67"/>
        <v>Ok</v>
      </c>
      <c r="P862" s="35" t="str">
        <f t="shared" si="68"/>
        <v>Ecart</v>
      </c>
      <c r="Q862" s="35" t="str">
        <f t="shared" si="69"/>
        <v>Ecart</v>
      </c>
    </row>
    <row r="863" spans="1:17" ht="15.75" hidden="1" customHeight="1" x14ac:dyDescent="0.25">
      <c r="A863" s="12">
        <f>IFERROR(VLOOKUP('Requête 052'!$A862,'Requête 052'!$A$1:$F$2000,1,FALSE),"")</f>
        <v>7303</v>
      </c>
      <c r="B863" s="5" t="str">
        <f>IFERROR(VLOOKUP('Requête 052'!$A862,'Requête 052'!$A$1:$F$2000,2,FALSE),"")</f>
        <v>CGECP ST OUEN L AUMONE TDI</v>
      </c>
      <c r="C863" s="14">
        <f>IFERROR(VLOOKUP('Requête 052'!$A862,'Requête 052'!$A$1:$F$2000,3,FALSE),"")</f>
        <v>43819</v>
      </c>
      <c r="D863" s="5" t="str">
        <f>IFERROR(VLOOKUP('Requête 052'!$A862,'Requête 052'!$A$1:$F$2000,4,FALSE),"")</f>
        <v>FERRAILLES A BROYER (FAB)</v>
      </c>
      <c r="E863" s="5" t="str">
        <f>IFERROR(VLOOKUP('Requête 052'!$A862,'Requête 052'!$A$1:$F$2000,5,FALSE),"")</f>
        <v>FERRAILLES A BROYER (FAB)</v>
      </c>
      <c r="F863" s="5">
        <f>IFERROR(VLOOKUP('Requête 052'!$A862,'Requête 052'!$A$1:$F$2000,6,FALSE),"")</f>
        <v>0.52400000000000002</v>
      </c>
      <c r="G863" s="15" t="str">
        <f>IFERROR(VLOOKUP(A863,'Fichier source CGECP'!$A$1:$F$1259,1,FALSE),"")</f>
        <v/>
      </c>
      <c r="H863" s="15" t="str">
        <f>IFERROR(VLOOKUP(A863,'Fichier source CGECP'!$A$1:$F$1259,2,FALSE),"")</f>
        <v/>
      </c>
      <c r="I863" s="38" t="str">
        <f>IFERROR(VLOOKUP(A863,'Fichier source CGECP'!$A$1:$F$1259,3,FALSE),"")</f>
        <v/>
      </c>
      <c r="J863" s="15" t="str">
        <f>IFERROR(VLOOKUP(A863,'Fichier source CGECP'!$A$1:$F$1259,4,FALSE),"")</f>
        <v/>
      </c>
      <c r="K863" s="15" t="str">
        <f>IFERROR(VLOOKUP(A863,'Fichier source CGECP'!$A$1:$F$1259,5,FALSE),"")</f>
        <v/>
      </c>
      <c r="L863" s="33" t="str">
        <f>IFERROR(IF(COUNTIFS($A$3:$A862,$A863,$B$3:$B862,$B863,$C$3:$C862,$C863,$D$3:$D862,$D863,$E$3:$E862,$E863,$F$3:$F862,$F863)&gt;0,"",VLOOKUP(A863,'Fichier source CGECP'!$A$1:$F$1259,6,FALSE)),"")</f>
        <v/>
      </c>
      <c r="M863" s="36" t="str">
        <f t="shared" si="70"/>
        <v/>
      </c>
      <c r="N863" s="35" t="str">
        <f t="shared" si="66"/>
        <v>Ok</v>
      </c>
      <c r="O863" s="35" t="str">
        <f t="shared" si="67"/>
        <v>Ecart</v>
      </c>
      <c r="P863" s="35" t="str">
        <f t="shared" si="68"/>
        <v>Ok</v>
      </c>
      <c r="Q863" s="35" t="str">
        <f t="shared" si="69"/>
        <v>Ecart</v>
      </c>
    </row>
    <row r="864" spans="1:17" ht="15.75" hidden="1" customHeight="1" x14ac:dyDescent="0.25">
      <c r="A864" s="12">
        <f>IFERROR(VLOOKUP('Requête 052'!$A863,'Requête 052'!$A$1:$F$2000,1,FALSE),"")</f>
        <v>7311</v>
      </c>
      <c r="B864" s="5" t="str">
        <f>IFERROR(VLOOKUP('Requête 052'!$A863,'Requête 052'!$A$1:$F$2000,2,FALSE),"")</f>
        <v>CGECP ST OUEN L AUMONE TDI</v>
      </c>
      <c r="C864" s="14">
        <f>IFERROR(VLOOKUP('Requête 052'!$A863,'Requête 052'!$A$1:$F$2000,3,FALSE),"")</f>
        <v>43819</v>
      </c>
      <c r="D864" s="5" t="str">
        <f>IFERROR(VLOOKUP('Requête 052'!$A863,'Requête 052'!$A$1:$F$2000,4,FALSE),"")</f>
        <v>CARTONS</v>
      </c>
      <c r="E864" s="5" t="str">
        <f>IFERROR(VLOOKUP('Requête 052'!$A863,'Requête 052'!$A$1:$F$2000,5,FALSE),"")</f>
        <v>CARTONS</v>
      </c>
      <c r="F864" s="5">
        <f>IFERROR(VLOOKUP('Requête 052'!$A863,'Requête 052'!$A$1:$F$2000,6,FALSE),"")</f>
        <v>6.04</v>
      </c>
      <c r="G864" s="15">
        <f>IFERROR(VLOOKUP(A864,'Fichier source CGECP'!$A$1:$F$1259,1,FALSE),"")</f>
        <v>7311</v>
      </c>
      <c r="H864" s="15" t="str">
        <f>IFERROR(VLOOKUP(A864,'Fichier source CGECP'!$A$1:$F$1259,2,FALSE),"")</f>
        <v>CGECP</v>
      </c>
      <c r="I864" s="46">
        <f>IFERROR(VLOOKUP(A864,'Fichier source CGECP'!$A$1:$F$1259,3,FALSE),"")</f>
        <v>43819</v>
      </c>
      <c r="J864" s="15">
        <f>IFERROR(VLOOKUP(A864,'Fichier source CGECP'!$A$1:$F$1259,4,FALSE),"")</f>
        <v>0</v>
      </c>
      <c r="K864" s="15" t="str">
        <f>IFERROR(VLOOKUP(A864,'Fichier source CGECP'!$A$1:$F$1259,5,FALSE),"")</f>
        <v>CARTONS</v>
      </c>
      <c r="L864" s="33">
        <f>IFERROR(IF(COUNTIFS($A$3:$A863,$A864,$B$3:$B863,$B864,$C$3:$C863,$C864,$D$3:$D863,$D864,$E$3:$E863,$E864,$F$3:$F863,$F864)&gt;0,"",VLOOKUP(A864,'Fichier source CGECP'!$A$1:$F$1259,6,FALSE)),"")</f>
        <v>2.028</v>
      </c>
      <c r="M864" s="36">
        <f t="shared" si="70"/>
        <v>4.0120000000000005</v>
      </c>
      <c r="N864" s="35" t="str">
        <f t="shared" si="66"/>
        <v>Ok</v>
      </c>
      <c r="O864" s="35" t="str">
        <f t="shared" si="67"/>
        <v>Ok</v>
      </c>
      <c r="P864" s="35" t="str">
        <f t="shared" si="68"/>
        <v>Ok</v>
      </c>
      <c r="Q864" s="35" t="str">
        <f t="shared" si="69"/>
        <v>Ok</v>
      </c>
    </row>
    <row r="865" spans="1:17" ht="15.75" hidden="1" customHeight="1" x14ac:dyDescent="0.25">
      <c r="A865" s="12">
        <f>IFERROR(VLOOKUP('Requête 052'!$A864,'Requête 052'!$A$1:$F$2000,1,FALSE),"")</f>
        <v>7329</v>
      </c>
      <c r="B865" s="5" t="str">
        <f>IFERROR(VLOOKUP('Requête 052'!$A864,'Requête 052'!$A$1:$F$2000,2,FALSE),"")</f>
        <v>CGECP ST OUEN L AUMONE TDI</v>
      </c>
      <c r="C865" s="14">
        <f>IFERROR(VLOOKUP('Requête 052'!$A864,'Requête 052'!$A$1:$F$2000,3,FALSE),"")</f>
        <v>43819</v>
      </c>
      <c r="D865" s="5" t="str">
        <f>IFERROR(VLOOKUP('Requête 052'!$A864,'Requête 052'!$A$1:$F$2000,4,FALSE),"")</f>
        <v>FERRAILLES A BROYER (FAB)</v>
      </c>
      <c r="E865" s="5" t="str">
        <f>IFERROR(VLOOKUP('Requête 052'!$A864,'Requête 052'!$A$1:$F$2000,5,FALSE),"")</f>
        <v>FERRAILLES A BROYER (FAB)</v>
      </c>
      <c r="F865" s="5">
        <f>IFERROR(VLOOKUP('Requête 052'!$A864,'Requête 052'!$A$1:$F$2000,6,FALSE),"")</f>
        <v>2.0960000000000001</v>
      </c>
      <c r="G865" s="15" t="str">
        <f>IFERROR(VLOOKUP(A865,'Fichier source CGECP'!$A$1:$F$1259,1,FALSE),"")</f>
        <v/>
      </c>
      <c r="H865" s="15" t="str">
        <f>IFERROR(VLOOKUP(A865,'Fichier source CGECP'!$A$1:$F$1259,2,FALSE),"")</f>
        <v/>
      </c>
      <c r="I865" s="38" t="str">
        <f>IFERROR(VLOOKUP(A865,'Fichier source CGECP'!$A$1:$F$1259,3,FALSE),"")</f>
        <v/>
      </c>
      <c r="J865" s="15" t="str">
        <f>IFERROR(VLOOKUP(A865,'Fichier source CGECP'!$A$1:$F$1259,4,FALSE),"")</f>
        <v/>
      </c>
      <c r="K865" s="15" t="str">
        <f>IFERROR(VLOOKUP(A865,'Fichier source CGECP'!$A$1:$F$1259,5,FALSE),"")</f>
        <v/>
      </c>
      <c r="L865" s="33" t="str">
        <f>IFERROR(IF(COUNTIFS($A$3:$A864,$A865,$B$3:$B864,$B865,$C$3:$C864,$C865,$D$3:$D864,$D865,$E$3:$E864,$E865,$F$3:$F864,$F865)&gt;0,"",VLOOKUP(A865,'Fichier source CGECP'!$A$1:$F$1259,6,FALSE)),"")</f>
        <v/>
      </c>
      <c r="M865" s="36" t="str">
        <f t="shared" si="70"/>
        <v/>
      </c>
      <c r="N865" s="35" t="str">
        <f t="shared" si="66"/>
        <v>Ok</v>
      </c>
      <c r="O865" s="35" t="str">
        <f t="shared" si="67"/>
        <v>Ecart</v>
      </c>
      <c r="P865" s="35" t="str">
        <f t="shared" si="68"/>
        <v>Ok</v>
      </c>
      <c r="Q865" s="35" t="str">
        <f t="shared" si="69"/>
        <v>Ecart</v>
      </c>
    </row>
    <row r="866" spans="1:17" ht="15.75" hidden="1" customHeight="1" x14ac:dyDescent="0.25">
      <c r="A866" s="12">
        <f>IFERROR(VLOOKUP('Requête 052'!$A865,'Requête 052'!$A$1:$F$2000,1,FALSE),"")</f>
        <v>7338</v>
      </c>
      <c r="B866" s="5" t="str">
        <f>IFERROR(VLOOKUP('Requête 052'!$A865,'Requête 052'!$A$1:$F$2000,2,FALSE),"")</f>
        <v>CGECP ST OUEN L AUMONE TDI</v>
      </c>
      <c r="C866" s="14">
        <f>IFERROR(VLOOKUP('Requête 052'!$A865,'Requête 052'!$A$1:$F$2000,3,FALSE),"")</f>
        <v>43819</v>
      </c>
      <c r="D866" s="5" t="str">
        <f>IFERROR(VLOOKUP('Requête 052'!$A865,'Requête 052'!$A$1:$F$2000,4,FALSE),"")</f>
        <v>ENCOMBRANTS</v>
      </c>
      <c r="E866" s="5" t="str">
        <f>IFERROR(VLOOKUP('Requête 052'!$A865,'Requête 052'!$A$1:$F$2000,5,FALSE),"")</f>
        <v>ENCOMBRANTS</v>
      </c>
      <c r="F866" s="5">
        <f>IFERROR(VLOOKUP('Requête 052'!$A865,'Requête 052'!$A$1:$F$2000,6,FALSE),"")</f>
        <v>2.1</v>
      </c>
      <c r="G866" s="15" t="str">
        <f>IFERROR(VLOOKUP(A866,'Fichier source CGECP'!$A$1:$F$1259,1,FALSE),"")</f>
        <v/>
      </c>
      <c r="H866" s="15" t="str">
        <f>IFERROR(VLOOKUP(A866,'Fichier source CGECP'!$A$1:$F$1259,2,FALSE),"")</f>
        <v/>
      </c>
      <c r="I866" s="38" t="str">
        <f>IFERROR(VLOOKUP(A866,'Fichier source CGECP'!$A$1:$F$1259,3,FALSE),"")</f>
        <v/>
      </c>
      <c r="J866" s="15" t="str">
        <f>IFERROR(VLOOKUP(A866,'Fichier source CGECP'!$A$1:$F$1259,4,FALSE),"")</f>
        <v/>
      </c>
      <c r="K866" s="15" t="str">
        <f>IFERROR(VLOOKUP(A866,'Fichier source CGECP'!$A$1:$F$1259,5,FALSE),"")</f>
        <v/>
      </c>
      <c r="L866" s="33" t="str">
        <f>IFERROR(IF(COUNTIFS($A$3:$A865,$A866,$B$3:$B865,$B866,$C$3:$C865,$C866,$D$3:$D865,$D866,$E$3:$E865,$E866,$F$3:$F865,$F866)&gt;0,"",VLOOKUP(A866,'Fichier source CGECP'!$A$1:$F$1259,6,FALSE)),"")</f>
        <v/>
      </c>
      <c r="M866" s="36" t="str">
        <f t="shared" si="70"/>
        <v/>
      </c>
      <c r="N866" s="35" t="str">
        <f t="shared" si="66"/>
        <v>Ok</v>
      </c>
      <c r="O866" s="35" t="str">
        <f t="shared" si="67"/>
        <v>Ecart</v>
      </c>
      <c r="P866" s="35" t="str">
        <f t="shared" si="68"/>
        <v>Ok</v>
      </c>
      <c r="Q866" s="35" t="str">
        <f t="shared" si="69"/>
        <v>Ecart</v>
      </c>
    </row>
    <row r="867" spans="1:17" ht="15.75" hidden="1" customHeight="1" x14ac:dyDescent="0.25">
      <c r="A867" s="12">
        <f>IFERROR(VLOOKUP('Requête 052'!$A866,'Requête 052'!$A$1:$F$2000,1,FALSE),"")</f>
        <v>7386</v>
      </c>
      <c r="B867" s="5" t="str">
        <f>IFERROR(VLOOKUP('Requête 052'!$A866,'Requête 052'!$A$1:$F$2000,2,FALSE),"")</f>
        <v>CGECP ST OUEN L AUMONE TDI</v>
      </c>
      <c r="C867" s="14">
        <f>IFERROR(VLOOKUP('Requête 052'!$A866,'Requête 052'!$A$1:$F$2000,3,FALSE),"")</f>
        <v>43820</v>
      </c>
      <c r="D867" s="5" t="str">
        <f>IFERROR(VLOOKUP('Requête 052'!$A866,'Requête 052'!$A$1:$F$2000,4,FALSE),"")</f>
        <v>GRAVATS EN MELANGE</v>
      </c>
      <c r="E867" s="5" t="str">
        <f>IFERROR(VLOOKUP('Requête 052'!$A866,'Requête 052'!$A$1:$F$2000,5,FALSE),"")</f>
        <v>GRAVATS EN MELANGE</v>
      </c>
      <c r="F867" s="5">
        <f>IFERROR(VLOOKUP('Requête 052'!$A866,'Requête 052'!$A$1:$F$2000,6,FALSE),"")</f>
        <v>3.54</v>
      </c>
      <c r="G867" s="15" t="str">
        <f>IFERROR(VLOOKUP(A867,'Fichier source CGECP'!$A$1:$F$1259,1,FALSE),"")</f>
        <v/>
      </c>
      <c r="H867" s="15" t="str">
        <f>IFERROR(VLOOKUP(A867,'Fichier source CGECP'!$A$1:$F$1259,2,FALSE),"")</f>
        <v/>
      </c>
      <c r="I867" s="38" t="str">
        <f>IFERROR(VLOOKUP(A867,'Fichier source CGECP'!$A$1:$F$1259,3,FALSE),"")</f>
        <v/>
      </c>
      <c r="J867" s="15" t="str">
        <f>IFERROR(VLOOKUP(A867,'Fichier source CGECP'!$A$1:$F$1259,4,FALSE),"")</f>
        <v/>
      </c>
      <c r="K867" s="15" t="str">
        <f>IFERROR(VLOOKUP(A867,'Fichier source CGECP'!$A$1:$F$1259,5,FALSE),"")</f>
        <v/>
      </c>
      <c r="L867" s="33" t="str">
        <f>IFERROR(IF(COUNTIFS($A$3:$A866,$A867,$B$3:$B866,$B867,$C$3:$C866,$C867,$D$3:$D866,$D867,$E$3:$E866,$E867,$F$3:$F866,$F867)&gt;0,"",VLOOKUP(A867,'Fichier source CGECP'!$A$1:$F$1259,6,FALSE)),"")</f>
        <v/>
      </c>
      <c r="M867" s="36" t="str">
        <f t="shared" si="70"/>
        <v/>
      </c>
      <c r="N867" s="35" t="str">
        <f t="shared" si="66"/>
        <v>Ok</v>
      </c>
      <c r="O867" s="35" t="str">
        <f t="shared" si="67"/>
        <v>Ecart</v>
      </c>
      <c r="P867" s="35" t="str">
        <f t="shared" si="68"/>
        <v>Ok</v>
      </c>
      <c r="Q867" s="35" t="str">
        <f t="shared" si="69"/>
        <v>Ecart</v>
      </c>
    </row>
    <row r="868" spans="1:17" ht="15.75" hidden="1" customHeight="1" x14ac:dyDescent="0.25">
      <c r="A868" s="12">
        <f>IFERROR(VLOOKUP('Requête 052'!$A867,'Requête 052'!$A$1:$F$2000,1,FALSE),"")</f>
        <v>7388</v>
      </c>
      <c r="B868" s="5" t="str">
        <f>IFERROR(VLOOKUP('Requête 052'!$A867,'Requête 052'!$A$1:$F$2000,2,FALSE),"")</f>
        <v>CGECP ST OUEN L AUMONE TDI</v>
      </c>
      <c r="C868" s="14">
        <f>IFERROR(VLOOKUP('Requête 052'!$A867,'Requête 052'!$A$1:$F$2000,3,FALSE),"")</f>
        <v>43820</v>
      </c>
      <c r="D868" s="5" t="str">
        <f>IFERROR(VLOOKUP('Requête 052'!$A867,'Requête 052'!$A$1:$F$2000,4,FALSE),"")</f>
        <v>GRAVATS EN MELANGE</v>
      </c>
      <c r="E868" s="5" t="str">
        <f>IFERROR(VLOOKUP('Requête 052'!$A867,'Requête 052'!$A$1:$F$2000,5,FALSE),"")</f>
        <v>GRAVATS EN MELANGE</v>
      </c>
      <c r="F868" s="5">
        <f>IFERROR(VLOOKUP('Requête 052'!$A867,'Requête 052'!$A$1:$F$2000,6,FALSE),"")</f>
        <v>4.72</v>
      </c>
      <c r="G868" s="15" t="str">
        <f>IFERROR(VLOOKUP(A868,'Fichier source CGECP'!$A$1:$F$1259,1,FALSE),"")</f>
        <v/>
      </c>
      <c r="H868" s="15" t="str">
        <f>IFERROR(VLOOKUP(A868,'Fichier source CGECP'!$A$1:$F$1259,2,FALSE),"")</f>
        <v/>
      </c>
      <c r="I868" s="38" t="str">
        <f>IFERROR(VLOOKUP(A868,'Fichier source CGECP'!$A$1:$F$1259,3,FALSE),"")</f>
        <v/>
      </c>
      <c r="J868" s="15" t="str">
        <f>IFERROR(VLOOKUP(A868,'Fichier source CGECP'!$A$1:$F$1259,4,FALSE),"")</f>
        <v/>
      </c>
      <c r="K868" s="15" t="str">
        <f>IFERROR(VLOOKUP(A868,'Fichier source CGECP'!$A$1:$F$1259,5,FALSE),"")</f>
        <v/>
      </c>
      <c r="L868" s="33" t="str">
        <f>IFERROR(IF(COUNTIFS($A$3:$A867,$A868,$B$3:$B867,$B868,$C$3:$C867,$C868,$D$3:$D867,$D868,$E$3:$E867,$E868,$F$3:$F867,$F868)&gt;0,"",VLOOKUP(A868,'Fichier source CGECP'!$A$1:$F$1259,6,FALSE)),"")</f>
        <v/>
      </c>
      <c r="M868" s="36" t="str">
        <f t="shared" si="70"/>
        <v/>
      </c>
      <c r="N868" s="35" t="str">
        <f t="shared" si="66"/>
        <v>Ok</v>
      </c>
      <c r="O868" s="35" t="str">
        <f t="shared" si="67"/>
        <v>Ecart</v>
      </c>
      <c r="P868" s="35" t="str">
        <f t="shared" si="68"/>
        <v>Ok</v>
      </c>
      <c r="Q868" s="35" t="str">
        <f t="shared" si="69"/>
        <v>Ecart</v>
      </c>
    </row>
    <row r="869" spans="1:17" ht="15.75" hidden="1" customHeight="1" x14ac:dyDescent="0.25">
      <c r="A869" s="12">
        <f>IFERROR(VLOOKUP('Requête 052'!$A868,'Requête 052'!$A$1:$F$2000,1,FALSE),"")</f>
        <v>7389</v>
      </c>
      <c r="B869" s="5" t="str">
        <f>IFERROR(VLOOKUP('Requête 052'!$A868,'Requête 052'!$A$1:$F$2000,2,FALSE),"")</f>
        <v>CGECP ST OUEN L AUMONE TDI</v>
      </c>
      <c r="C869" s="14">
        <f>IFERROR(VLOOKUP('Requête 052'!$A868,'Requête 052'!$A$1:$F$2000,3,FALSE),"")</f>
        <v>43820</v>
      </c>
      <c r="D869" s="5" t="str">
        <f>IFERROR(VLOOKUP('Requête 052'!$A868,'Requête 052'!$A$1:$F$2000,4,FALSE),"")</f>
        <v>ENCOMBRANTS</v>
      </c>
      <c r="E869" s="5" t="str">
        <f>IFERROR(VLOOKUP('Requête 052'!$A868,'Requête 052'!$A$1:$F$2000,5,FALSE),"")</f>
        <v>ENCOMBRANTS</v>
      </c>
      <c r="F869" s="5">
        <f>IFERROR(VLOOKUP('Requête 052'!$A868,'Requête 052'!$A$1:$F$2000,6,FALSE),"")</f>
        <v>1.28</v>
      </c>
      <c r="G869" s="15" t="str">
        <f>IFERROR(VLOOKUP(A869,'Fichier source CGECP'!$A$1:$F$1259,1,FALSE),"")</f>
        <v/>
      </c>
      <c r="H869" s="15" t="str">
        <f>IFERROR(VLOOKUP(A869,'Fichier source CGECP'!$A$1:$F$1259,2,FALSE),"")</f>
        <v/>
      </c>
      <c r="I869" s="38" t="str">
        <f>IFERROR(VLOOKUP(A869,'Fichier source CGECP'!$A$1:$F$1259,3,FALSE),"")</f>
        <v/>
      </c>
      <c r="J869" s="15" t="str">
        <f>IFERROR(VLOOKUP(A869,'Fichier source CGECP'!$A$1:$F$1259,4,FALSE),"")</f>
        <v/>
      </c>
      <c r="K869" s="15" t="str">
        <f>IFERROR(VLOOKUP(A869,'Fichier source CGECP'!$A$1:$F$1259,5,FALSE),"")</f>
        <v/>
      </c>
      <c r="L869" s="33" t="str">
        <f>IFERROR(IF(COUNTIFS($A$3:$A868,$A869,$B$3:$B868,$B869,$C$3:$C868,$C869,$D$3:$D868,$D869,$E$3:$E868,$E869,$F$3:$F868,$F869)&gt;0,"",VLOOKUP(A869,'Fichier source CGECP'!$A$1:$F$1259,6,FALSE)),"")</f>
        <v/>
      </c>
      <c r="M869" s="36" t="str">
        <f t="shared" si="70"/>
        <v/>
      </c>
      <c r="N869" s="35" t="str">
        <f t="shared" si="66"/>
        <v>Ok</v>
      </c>
      <c r="O869" s="35" t="str">
        <f t="shared" si="67"/>
        <v>Ecart</v>
      </c>
      <c r="P869" s="35" t="str">
        <f t="shared" si="68"/>
        <v>Ok</v>
      </c>
      <c r="Q869" s="35" t="str">
        <f t="shared" si="69"/>
        <v>Ecart</v>
      </c>
    </row>
    <row r="870" spans="1:17" ht="15.75" hidden="1" customHeight="1" x14ac:dyDescent="0.25">
      <c r="A870" s="12">
        <f>IFERROR(VLOOKUP('Requête 052'!$A869,'Requête 052'!$A$1:$F$2000,1,FALSE),"")</f>
        <v>7392</v>
      </c>
      <c r="B870" s="5" t="str">
        <f>IFERROR(VLOOKUP('Requête 052'!$A869,'Requête 052'!$A$1:$F$2000,2,FALSE),"")</f>
        <v>CGECP ST OUEN L AUMONE UVEND</v>
      </c>
      <c r="C870" s="14">
        <f>IFERROR(VLOOKUP('Requête 052'!$A869,'Requête 052'!$A$1:$F$2000,3,FALSE),"")</f>
        <v>43820</v>
      </c>
      <c r="D870" s="5" t="str">
        <f>IFERROR(VLOOKUP('Requête 052'!$A869,'Requête 052'!$A$1:$F$2000,4,FALSE),"")</f>
        <v>ORDURES MENAGERES</v>
      </c>
      <c r="E870" s="5" t="str">
        <f>IFERROR(VLOOKUP('Requête 052'!$A869,'Requête 052'!$A$1:$F$2000,5,FALSE),"")</f>
        <v>ORDURES MENAGERES</v>
      </c>
      <c r="F870" s="5">
        <f>IFERROR(VLOOKUP('Requête 052'!$A869,'Requête 052'!$A$1:$F$2000,6,FALSE),"")</f>
        <v>4.0599999999999996</v>
      </c>
      <c r="G870" s="15">
        <f>IFERROR(VLOOKUP(A870,'Fichier source CGECP'!$A$1:$F$1259,1,FALSE),"")</f>
        <v>7392</v>
      </c>
      <c r="H870" s="15" t="str">
        <f>IFERROR(VLOOKUP(A870,'Fichier source CGECP'!$A$1:$F$1259,2,FALSE),"")</f>
        <v>CGECP</v>
      </c>
      <c r="I870" s="46">
        <f>IFERROR(VLOOKUP(A870,'Fichier source CGECP'!$A$1:$F$1259,3,FALSE),"")</f>
        <v>43820</v>
      </c>
      <c r="J870" s="15">
        <f>IFERROR(VLOOKUP(A870,'Fichier source CGECP'!$A$1:$F$1259,4,FALSE),"")</f>
        <v>0</v>
      </c>
      <c r="K870" s="15" t="str">
        <f>IFERROR(VLOOKUP(A870,'Fichier source CGECP'!$A$1:$F$1259,5,FALSE),"")</f>
        <v>ORDURES MENAGERES</v>
      </c>
      <c r="L870" s="33">
        <f>IFERROR(IF(COUNTIFS($A$3:$A869,$A870,$B$3:$B869,$B870,$C$3:$C869,$C870,$D$3:$D869,$D870,$E$3:$E869,$E870,$F$3:$F869,$F870)&gt;0,"",VLOOKUP(A870,'Fichier source CGECP'!$A$1:$F$1259,6,FALSE)),"")</f>
        <v>2.9</v>
      </c>
      <c r="M870" s="36">
        <f t="shared" si="70"/>
        <v>1.1599999999999997</v>
      </c>
      <c r="N870" s="35" t="str">
        <f t="shared" si="66"/>
        <v>Ok</v>
      </c>
      <c r="O870" s="35" t="str">
        <f t="shared" si="67"/>
        <v>Ok</v>
      </c>
      <c r="P870" s="35" t="str">
        <f t="shared" si="68"/>
        <v>Ok</v>
      </c>
      <c r="Q870" s="35" t="str">
        <f t="shared" si="69"/>
        <v>Ok</v>
      </c>
    </row>
    <row r="871" spans="1:17" ht="15.75" hidden="1" customHeight="1" x14ac:dyDescent="0.25">
      <c r="A871" s="12">
        <f>IFERROR(VLOOKUP('Requête 052'!$A870,'Requête 052'!$A$1:$F$2000,1,FALSE),"")</f>
        <v>7393</v>
      </c>
      <c r="B871" s="5" t="str">
        <f>IFERROR(VLOOKUP('Requête 052'!$A870,'Requête 052'!$A$1:$F$2000,2,FALSE),"")</f>
        <v>CGECP ST OUEN L AUMONE TDI</v>
      </c>
      <c r="C871" s="14">
        <f>IFERROR(VLOOKUP('Requête 052'!$A870,'Requête 052'!$A$1:$F$2000,3,FALSE),"")</f>
        <v>43820</v>
      </c>
      <c r="D871" s="5" t="str">
        <f>IFERROR(VLOOKUP('Requête 052'!$A870,'Requête 052'!$A$1:$F$2000,4,FALSE),"")</f>
        <v>ENCOMBRANTS</v>
      </c>
      <c r="E871" s="5" t="str">
        <f>IFERROR(VLOOKUP('Requête 052'!$A870,'Requête 052'!$A$1:$F$2000,5,FALSE),"")</f>
        <v>ENCOMBRANTS</v>
      </c>
      <c r="F871" s="5">
        <f>IFERROR(VLOOKUP('Requête 052'!$A870,'Requête 052'!$A$1:$F$2000,6,FALSE),"")</f>
        <v>6.42</v>
      </c>
      <c r="G871" s="15" t="str">
        <f>IFERROR(VLOOKUP(A871,'Fichier source CGECP'!$A$1:$F$1259,1,FALSE),"")</f>
        <v/>
      </c>
      <c r="H871" s="15" t="str">
        <f>IFERROR(VLOOKUP(A871,'Fichier source CGECP'!$A$1:$F$1259,2,FALSE),"")</f>
        <v/>
      </c>
      <c r="I871" s="38" t="str">
        <f>IFERROR(VLOOKUP(A871,'Fichier source CGECP'!$A$1:$F$1259,3,FALSE),"")</f>
        <v/>
      </c>
      <c r="J871" s="15" t="str">
        <f>IFERROR(VLOOKUP(A871,'Fichier source CGECP'!$A$1:$F$1259,4,FALSE),"")</f>
        <v/>
      </c>
      <c r="K871" s="15" t="str">
        <f>IFERROR(VLOOKUP(A871,'Fichier source CGECP'!$A$1:$F$1259,5,FALSE),"")</f>
        <v/>
      </c>
      <c r="L871" s="33" t="str">
        <f>IFERROR(IF(COUNTIFS($A$3:$A870,$A871,$B$3:$B870,$B871,$C$3:$C870,$C871,$D$3:$D870,$D871,$E$3:$E870,$E871,$F$3:$F870,$F871)&gt;0,"",VLOOKUP(A871,'Fichier source CGECP'!$A$1:$F$1259,6,FALSE)),"")</f>
        <v/>
      </c>
      <c r="M871" s="36" t="str">
        <f t="shared" si="70"/>
        <v/>
      </c>
      <c r="N871" s="35" t="str">
        <f t="shared" si="66"/>
        <v>Ok</v>
      </c>
      <c r="O871" s="35" t="str">
        <f t="shared" si="67"/>
        <v>Ecart</v>
      </c>
      <c r="P871" s="35" t="str">
        <f t="shared" si="68"/>
        <v>Ok</v>
      </c>
      <c r="Q871" s="35" t="str">
        <f t="shared" si="69"/>
        <v>Ecart</v>
      </c>
    </row>
    <row r="872" spans="1:17" ht="15.75" hidden="1" customHeight="1" x14ac:dyDescent="0.25">
      <c r="A872" s="12">
        <f>IFERROR(VLOOKUP('Requête 052'!$A871,'Requête 052'!$A$1:$F$2000,1,FALSE),"")</f>
        <v>7395</v>
      </c>
      <c r="B872" s="5" t="str">
        <f>IFERROR(VLOOKUP('Requête 052'!$A871,'Requête 052'!$A$1:$F$2000,2,FALSE),"")</f>
        <v>CGECP ST OUEN L AUMONE TDI</v>
      </c>
      <c r="C872" s="14">
        <f>IFERROR(VLOOKUP('Requête 052'!$A871,'Requête 052'!$A$1:$F$2000,3,FALSE),"")</f>
        <v>43820</v>
      </c>
      <c r="D872" s="5" t="str">
        <f>IFERROR(VLOOKUP('Requête 052'!$A871,'Requête 052'!$A$1:$F$2000,4,FALSE),"")</f>
        <v>ENCOMBRANTS</v>
      </c>
      <c r="E872" s="5" t="str">
        <f>IFERROR(VLOOKUP('Requête 052'!$A871,'Requête 052'!$A$1:$F$2000,5,FALSE),"")</f>
        <v>ENCOMBRANTS</v>
      </c>
      <c r="F872" s="5">
        <f>IFERROR(VLOOKUP('Requête 052'!$A871,'Requête 052'!$A$1:$F$2000,6,FALSE),"")</f>
        <v>4.22</v>
      </c>
      <c r="G872" s="15" t="str">
        <f>IFERROR(VLOOKUP(A872,'Fichier source CGECP'!$A$1:$F$1259,1,FALSE),"")</f>
        <v/>
      </c>
      <c r="H872" s="15" t="str">
        <f>IFERROR(VLOOKUP(A872,'Fichier source CGECP'!$A$1:$F$1259,2,FALSE),"")</f>
        <v/>
      </c>
      <c r="I872" s="38" t="str">
        <f>IFERROR(VLOOKUP(A872,'Fichier source CGECP'!$A$1:$F$1259,3,FALSE),"")</f>
        <v/>
      </c>
      <c r="J872" s="15" t="str">
        <f>IFERROR(VLOOKUP(A872,'Fichier source CGECP'!$A$1:$F$1259,4,FALSE),"")</f>
        <v/>
      </c>
      <c r="K872" s="15" t="str">
        <f>IFERROR(VLOOKUP(A872,'Fichier source CGECP'!$A$1:$F$1259,5,FALSE),"")</f>
        <v/>
      </c>
      <c r="L872" s="33" t="str">
        <f>IFERROR(IF(COUNTIFS($A$3:$A871,$A872,$B$3:$B871,$B872,$C$3:$C871,$C872,$D$3:$D871,$D872,$E$3:$E871,$E872,$F$3:$F871,$F872)&gt;0,"",VLOOKUP(A872,'Fichier source CGECP'!$A$1:$F$1259,6,FALSE)),"")</f>
        <v/>
      </c>
      <c r="M872" s="36" t="str">
        <f t="shared" si="70"/>
        <v/>
      </c>
      <c r="N872" s="35" t="str">
        <f t="shared" si="66"/>
        <v>Ok</v>
      </c>
      <c r="O872" s="35" t="str">
        <f t="shared" si="67"/>
        <v>Ecart</v>
      </c>
      <c r="P872" s="35" t="str">
        <f t="shared" si="68"/>
        <v>Ok</v>
      </c>
      <c r="Q872" s="35" t="str">
        <f t="shared" si="69"/>
        <v>Ecart</v>
      </c>
    </row>
    <row r="873" spans="1:17" ht="15.75" hidden="1" customHeight="1" x14ac:dyDescent="0.25">
      <c r="A873" s="12">
        <f>IFERROR(VLOOKUP('Requête 052'!$A872,'Requête 052'!$A$1:$F$2000,1,FALSE),"")</f>
        <v>7400</v>
      </c>
      <c r="B873" s="5" t="str">
        <f>IFERROR(VLOOKUP('Requête 052'!$A872,'Requête 052'!$A$1:$F$2000,2,FALSE),"")</f>
        <v>CGECP ST OUEN L AUMONE DVBIODIV</v>
      </c>
      <c r="C873" s="14">
        <f>IFERROR(VLOOKUP('Requête 052'!$A872,'Requête 052'!$A$1:$F$2000,3,FALSE),"")</f>
        <v>43820</v>
      </c>
      <c r="D873" s="5" t="str">
        <f>IFERROR(VLOOKUP('Requête 052'!$A872,'Requête 052'!$A$1:$F$2000,4,FALSE),"")</f>
        <v>DECHETS VERTS EN MELANGE</v>
      </c>
      <c r="E873" s="5" t="str">
        <f>IFERROR(VLOOKUP('Requête 052'!$A872,'Requête 052'!$A$1:$F$2000,5,FALSE),"")</f>
        <v>DECHETS VERTS EN MELANGE</v>
      </c>
      <c r="F873" s="5">
        <f>IFERROR(VLOOKUP('Requête 052'!$A872,'Requête 052'!$A$1:$F$2000,6,FALSE),"")</f>
        <v>5.4</v>
      </c>
      <c r="G873" s="15" t="str">
        <f>IFERROR(VLOOKUP(A873,'Fichier source CGECP'!$A$1:$F$1259,1,FALSE),"")</f>
        <v/>
      </c>
      <c r="H873" s="15" t="str">
        <f>IFERROR(VLOOKUP(A873,'Fichier source CGECP'!$A$1:$F$1259,2,FALSE),"")</f>
        <v/>
      </c>
      <c r="I873" s="38" t="str">
        <f>IFERROR(VLOOKUP(A873,'Fichier source CGECP'!$A$1:$F$1259,3,FALSE),"")</f>
        <v/>
      </c>
      <c r="J873" s="15" t="str">
        <f>IFERROR(VLOOKUP(A873,'Fichier source CGECP'!$A$1:$F$1259,4,FALSE),"")</f>
        <v/>
      </c>
      <c r="K873" s="15" t="str">
        <f>IFERROR(VLOOKUP(A873,'Fichier source CGECP'!$A$1:$F$1259,5,FALSE),"")</f>
        <v/>
      </c>
      <c r="L873" s="33" t="str">
        <f>IFERROR(IF(COUNTIFS($A$3:$A872,$A873,$B$3:$B872,$B873,$C$3:$C872,$C873,$D$3:$D872,$D873,$E$3:$E872,$E873,$F$3:$F872,$F873)&gt;0,"",VLOOKUP(A873,'Fichier source CGECP'!$A$1:$F$1259,6,FALSE)),"")</f>
        <v/>
      </c>
      <c r="M873" s="36" t="str">
        <f t="shared" si="70"/>
        <v/>
      </c>
      <c r="N873" s="35" t="str">
        <f t="shared" si="66"/>
        <v>Ok</v>
      </c>
      <c r="O873" s="35" t="str">
        <f t="shared" si="67"/>
        <v>Ecart</v>
      </c>
      <c r="P873" s="35" t="str">
        <f t="shared" si="68"/>
        <v>Ok</v>
      </c>
      <c r="Q873" s="35" t="str">
        <f t="shared" si="69"/>
        <v>Ecart</v>
      </c>
    </row>
    <row r="874" spans="1:17" ht="15.75" hidden="1" customHeight="1" x14ac:dyDescent="0.25">
      <c r="A874" s="12">
        <f>IFERROR(VLOOKUP('Requête 052'!$A873,'Requête 052'!$A$1:$F$2000,1,FALSE),"")</f>
        <v>7401</v>
      </c>
      <c r="B874" s="5" t="str">
        <f>IFERROR(VLOOKUP('Requête 052'!$A873,'Requête 052'!$A$1:$F$2000,2,FALSE),"")</f>
        <v>CGECP ST OUEN L AUMONE TDI</v>
      </c>
      <c r="C874" s="14">
        <f>IFERROR(VLOOKUP('Requête 052'!$A873,'Requête 052'!$A$1:$F$2000,3,FALSE),"")</f>
        <v>43820</v>
      </c>
      <c r="D874" s="5" t="str">
        <f>IFERROR(VLOOKUP('Requête 052'!$A873,'Requête 052'!$A$1:$F$2000,4,FALSE),"")</f>
        <v>ENCOMBRANTS</v>
      </c>
      <c r="E874" s="5" t="str">
        <f>IFERROR(VLOOKUP('Requête 052'!$A873,'Requête 052'!$A$1:$F$2000,5,FALSE),"")</f>
        <v>ENCOMBRANTS</v>
      </c>
      <c r="F874" s="5">
        <f>IFERROR(VLOOKUP('Requête 052'!$A873,'Requête 052'!$A$1:$F$2000,6,FALSE),"")</f>
        <v>3.12</v>
      </c>
      <c r="G874" s="15" t="str">
        <f>IFERROR(VLOOKUP(A874,'Fichier source CGECP'!$A$1:$F$1259,1,FALSE),"")</f>
        <v/>
      </c>
      <c r="H874" s="15" t="str">
        <f>IFERROR(VLOOKUP(A874,'Fichier source CGECP'!$A$1:$F$1259,2,FALSE),"")</f>
        <v/>
      </c>
      <c r="I874" s="38" t="str">
        <f>IFERROR(VLOOKUP(A874,'Fichier source CGECP'!$A$1:$F$1259,3,FALSE),"")</f>
        <v/>
      </c>
      <c r="J874" s="15" t="str">
        <f>IFERROR(VLOOKUP(A874,'Fichier source CGECP'!$A$1:$F$1259,4,FALSE),"")</f>
        <v/>
      </c>
      <c r="K874" s="15" t="str">
        <f>IFERROR(VLOOKUP(A874,'Fichier source CGECP'!$A$1:$F$1259,5,FALSE),"")</f>
        <v/>
      </c>
      <c r="L874" s="33" t="str">
        <f>IFERROR(IF(COUNTIFS($A$3:$A873,$A874,$B$3:$B873,$B874,$C$3:$C873,$C874,$D$3:$D873,$D874,$E$3:$E873,$E874,$F$3:$F873,$F874)&gt;0,"",VLOOKUP(A874,'Fichier source CGECP'!$A$1:$F$1259,6,FALSE)),"")</f>
        <v/>
      </c>
      <c r="M874" s="36" t="str">
        <f t="shared" si="70"/>
        <v/>
      </c>
      <c r="N874" s="35" t="str">
        <f t="shared" si="66"/>
        <v>Ok</v>
      </c>
      <c r="O874" s="35" t="str">
        <f t="shared" si="67"/>
        <v>Ecart</v>
      </c>
      <c r="P874" s="35" t="str">
        <f t="shared" si="68"/>
        <v>Ok</v>
      </c>
      <c r="Q874" s="35" t="str">
        <f t="shared" si="69"/>
        <v>Ecart</v>
      </c>
    </row>
    <row r="875" spans="1:17" ht="15.75" hidden="1" customHeight="1" x14ac:dyDescent="0.25">
      <c r="A875" s="12">
        <f>IFERROR(VLOOKUP('Requête 052'!$A874,'Requête 052'!$A$1:$F$2000,1,FALSE),"")</f>
        <v>7402</v>
      </c>
      <c r="B875" s="5" t="str">
        <f>IFERROR(VLOOKUP('Requête 052'!$A874,'Requête 052'!$A$1:$F$2000,2,FALSE),"")</f>
        <v>CGECP ST OUEN L AUMONE TDI</v>
      </c>
      <c r="C875" s="14">
        <f>IFERROR(VLOOKUP('Requête 052'!$A874,'Requête 052'!$A$1:$F$2000,3,FALSE),"")</f>
        <v>43820</v>
      </c>
      <c r="D875" s="5" t="str">
        <f>IFERROR(VLOOKUP('Requête 052'!$A874,'Requête 052'!$A$1:$F$2000,4,FALSE),"")</f>
        <v>ENCOMBRANTS</v>
      </c>
      <c r="E875" s="5" t="str">
        <f>IFERROR(VLOOKUP('Requête 052'!$A874,'Requête 052'!$A$1:$F$2000,5,FALSE),"")</f>
        <v>ENCOMBRANTS</v>
      </c>
      <c r="F875" s="5">
        <f>IFERROR(VLOOKUP('Requête 052'!$A874,'Requête 052'!$A$1:$F$2000,6,FALSE),"")</f>
        <v>9.66</v>
      </c>
      <c r="G875" s="15" t="str">
        <f>IFERROR(VLOOKUP(A875,'Fichier source CGECP'!$A$1:$F$1259,1,FALSE),"")</f>
        <v/>
      </c>
      <c r="H875" s="15" t="str">
        <f>IFERROR(VLOOKUP(A875,'Fichier source CGECP'!$A$1:$F$1259,2,FALSE),"")</f>
        <v/>
      </c>
      <c r="I875" s="38" t="str">
        <f>IFERROR(VLOOKUP(A875,'Fichier source CGECP'!$A$1:$F$1259,3,FALSE),"")</f>
        <v/>
      </c>
      <c r="J875" s="15" t="str">
        <f>IFERROR(VLOOKUP(A875,'Fichier source CGECP'!$A$1:$F$1259,4,FALSE),"")</f>
        <v/>
      </c>
      <c r="K875" s="15" t="str">
        <f>IFERROR(VLOOKUP(A875,'Fichier source CGECP'!$A$1:$F$1259,5,FALSE),"")</f>
        <v/>
      </c>
      <c r="L875" s="33" t="str">
        <f>IFERROR(IF(COUNTIFS($A$3:$A874,$A875,$B$3:$B874,$B875,$C$3:$C874,$C875,$D$3:$D874,$D875,$E$3:$E874,$E875,$F$3:$F874,$F875)&gt;0,"",VLOOKUP(A875,'Fichier source CGECP'!$A$1:$F$1259,6,FALSE)),"")</f>
        <v/>
      </c>
      <c r="M875" s="36" t="str">
        <f t="shared" si="70"/>
        <v/>
      </c>
      <c r="N875" s="35" t="str">
        <f t="shared" si="66"/>
        <v>Ok</v>
      </c>
      <c r="O875" s="35" t="str">
        <f t="shared" si="67"/>
        <v>Ecart</v>
      </c>
      <c r="P875" s="35" t="str">
        <f t="shared" si="68"/>
        <v>Ok</v>
      </c>
      <c r="Q875" s="35" t="str">
        <f t="shared" si="69"/>
        <v>Ecart</v>
      </c>
    </row>
    <row r="876" spans="1:17" ht="15.75" hidden="1" customHeight="1" x14ac:dyDescent="0.25">
      <c r="A876" s="12">
        <f>IFERROR(VLOOKUP('Requête 052'!$A875,'Requête 052'!$A$1:$F$2000,1,FALSE),"")</f>
        <v>7404</v>
      </c>
      <c r="B876" s="5" t="str">
        <f>IFERROR(VLOOKUP('Requête 052'!$A875,'Requête 052'!$A$1:$F$2000,2,FALSE),"")</f>
        <v>CGECP ST OUEN L AUMONE TDI</v>
      </c>
      <c r="C876" s="14">
        <f>IFERROR(VLOOKUP('Requête 052'!$A875,'Requête 052'!$A$1:$F$2000,3,FALSE),"")</f>
        <v>43820</v>
      </c>
      <c r="D876" s="5" t="str">
        <f>IFERROR(VLOOKUP('Requête 052'!$A875,'Requête 052'!$A$1:$F$2000,4,FALSE),"")</f>
        <v>ENCOMBRANTS</v>
      </c>
      <c r="E876" s="5" t="str">
        <f>IFERROR(VLOOKUP('Requête 052'!$A875,'Requête 052'!$A$1:$F$2000,5,FALSE),"")</f>
        <v>ENCOMBRANTS</v>
      </c>
      <c r="F876" s="5">
        <f>IFERROR(VLOOKUP('Requête 052'!$A875,'Requête 052'!$A$1:$F$2000,6,FALSE),"")</f>
        <v>6.44</v>
      </c>
      <c r="G876" s="15" t="str">
        <f>IFERROR(VLOOKUP(A876,'Fichier source CGECP'!$A$1:$F$1259,1,FALSE),"")</f>
        <v/>
      </c>
      <c r="H876" s="15" t="str">
        <f>IFERROR(VLOOKUP(A876,'Fichier source CGECP'!$A$1:$F$1259,2,FALSE),"")</f>
        <v/>
      </c>
      <c r="I876" s="38" t="str">
        <f>IFERROR(VLOOKUP(A876,'Fichier source CGECP'!$A$1:$F$1259,3,FALSE),"")</f>
        <v/>
      </c>
      <c r="J876" s="15" t="str">
        <f>IFERROR(VLOOKUP(A876,'Fichier source CGECP'!$A$1:$F$1259,4,FALSE),"")</f>
        <v/>
      </c>
      <c r="K876" s="15" t="str">
        <f>IFERROR(VLOOKUP(A876,'Fichier source CGECP'!$A$1:$F$1259,5,FALSE),"")</f>
        <v/>
      </c>
      <c r="L876" s="33" t="str">
        <f>IFERROR(IF(COUNTIFS($A$3:$A875,$A876,$B$3:$B875,$B876,$C$3:$C875,$C876,$D$3:$D875,$D876,$E$3:$E875,$E876,$F$3:$F875,$F876)&gt;0,"",VLOOKUP(A876,'Fichier source CGECP'!$A$1:$F$1259,6,FALSE)),"")</f>
        <v/>
      </c>
      <c r="M876" s="36" t="str">
        <f t="shared" si="70"/>
        <v/>
      </c>
      <c r="N876" s="35" t="str">
        <f t="shared" si="66"/>
        <v>Ok</v>
      </c>
      <c r="O876" s="35" t="str">
        <f t="shared" si="67"/>
        <v>Ecart</v>
      </c>
      <c r="P876" s="35" t="str">
        <f t="shared" si="68"/>
        <v>Ok</v>
      </c>
      <c r="Q876" s="35" t="str">
        <f t="shared" si="69"/>
        <v>Ecart</v>
      </c>
    </row>
    <row r="877" spans="1:17" ht="15.75" hidden="1" customHeight="1" x14ac:dyDescent="0.25">
      <c r="A877" s="12">
        <f>IFERROR(VLOOKUP('Requête 052'!$A876,'Requête 052'!$A$1:$F$2000,1,FALSE),"")</f>
        <v>7407</v>
      </c>
      <c r="B877" s="5" t="str">
        <f>IFERROR(VLOOKUP('Requête 052'!$A876,'Requête 052'!$A$1:$F$2000,2,FALSE),"")</f>
        <v>CGECP ST OUEN L AUMONE DVBIODIV</v>
      </c>
      <c r="C877" s="14">
        <f>IFERROR(VLOOKUP('Requête 052'!$A876,'Requête 052'!$A$1:$F$2000,3,FALSE),"")</f>
        <v>43820</v>
      </c>
      <c r="D877" s="5" t="str">
        <f>IFERROR(VLOOKUP('Requête 052'!$A876,'Requête 052'!$A$1:$F$2000,4,FALSE),"")</f>
        <v>DECHETS VERTS EN MELANGE</v>
      </c>
      <c r="E877" s="5" t="str">
        <f>IFERROR(VLOOKUP('Requête 052'!$A876,'Requête 052'!$A$1:$F$2000,5,FALSE),"")</f>
        <v>DECHETS VERTS EN MELANGE</v>
      </c>
      <c r="F877" s="5">
        <f>IFERROR(VLOOKUP('Requête 052'!$A876,'Requête 052'!$A$1:$F$2000,6,FALSE),"")</f>
        <v>6.78</v>
      </c>
      <c r="G877" s="15" t="str">
        <f>IFERROR(VLOOKUP(A877,'Fichier source CGECP'!$A$1:$F$1259,1,FALSE),"")</f>
        <v/>
      </c>
      <c r="H877" s="15" t="str">
        <f>IFERROR(VLOOKUP(A877,'Fichier source CGECP'!$A$1:$F$1259,2,FALSE),"")</f>
        <v/>
      </c>
      <c r="I877" s="38" t="str">
        <f>IFERROR(VLOOKUP(A877,'Fichier source CGECP'!$A$1:$F$1259,3,FALSE),"")</f>
        <v/>
      </c>
      <c r="J877" s="15" t="str">
        <f>IFERROR(VLOOKUP(A877,'Fichier source CGECP'!$A$1:$F$1259,4,FALSE),"")</f>
        <v/>
      </c>
      <c r="K877" s="15" t="str">
        <f>IFERROR(VLOOKUP(A877,'Fichier source CGECP'!$A$1:$F$1259,5,FALSE),"")</f>
        <v/>
      </c>
      <c r="L877" s="33" t="str">
        <f>IFERROR(IF(COUNTIFS($A$3:$A876,$A877,$B$3:$B876,$B877,$C$3:$C876,$C877,$D$3:$D876,$D877,$E$3:$E876,$E877,$F$3:$F876,$F877)&gt;0,"",VLOOKUP(A877,'Fichier source CGECP'!$A$1:$F$1259,6,FALSE)),"")</f>
        <v/>
      </c>
      <c r="M877" s="36" t="str">
        <f t="shared" si="70"/>
        <v/>
      </c>
      <c r="N877" s="35" t="str">
        <f t="shared" si="66"/>
        <v>Ok</v>
      </c>
      <c r="O877" s="35" t="str">
        <f t="shared" si="67"/>
        <v>Ecart</v>
      </c>
      <c r="P877" s="35" t="str">
        <f t="shared" si="68"/>
        <v>Ok</v>
      </c>
      <c r="Q877" s="35" t="str">
        <f t="shared" si="69"/>
        <v>Ecart</v>
      </c>
    </row>
    <row r="878" spans="1:17" ht="15.75" hidden="1" customHeight="1" x14ac:dyDescent="0.25">
      <c r="A878" s="12">
        <f>IFERROR(VLOOKUP('Requête 052'!$A877,'Requête 052'!$A$1:$F$2000,1,FALSE),"")</f>
        <v>7408</v>
      </c>
      <c r="B878" s="5" t="str">
        <f>IFERROR(VLOOKUP('Requête 052'!$A877,'Requête 052'!$A$1:$F$2000,2,FALSE),"")</f>
        <v>CGECP ST OUEN L AUMONE TDI</v>
      </c>
      <c r="C878" s="14">
        <f>IFERROR(VLOOKUP('Requête 052'!$A877,'Requête 052'!$A$1:$F$2000,3,FALSE),"")</f>
        <v>43820</v>
      </c>
      <c r="D878" s="5" t="str">
        <f>IFERROR(VLOOKUP('Requête 052'!$A877,'Requête 052'!$A$1:$F$2000,4,FALSE),"")</f>
        <v>ENCOMBRANTS</v>
      </c>
      <c r="E878" s="5" t="str">
        <f>IFERROR(VLOOKUP('Requête 052'!$A877,'Requête 052'!$A$1:$F$2000,5,FALSE),"")</f>
        <v>ENCOMBRANTS</v>
      </c>
      <c r="F878" s="5">
        <f>IFERROR(VLOOKUP('Requête 052'!$A877,'Requête 052'!$A$1:$F$2000,6,FALSE),"")</f>
        <v>4.46</v>
      </c>
      <c r="G878" s="15" t="str">
        <f>IFERROR(VLOOKUP(A878,'Fichier source CGECP'!$A$1:$F$1259,1,FALSE),"")</f>
        <v/>
      </c>
      <c r="H878" s="15" t="str">
        <f>IFERROR(VLOOKUP(A878,'Fichier source CGECP'!$A$1:$F$1259,2,FALSE),"")</f>
        <v/>
      </c>
      <c r="I878" s="38" t="str">
        <f>IFERROR(VLOOKUP(A878,'Fichier source CGECP'!$A$1:$F$1259,3,FALSE),"")</f>
        <v/>
      </c>
      <c r="J878" s="15" t="str">
        <f>IFERROR(VLOOKUP(A878,'Fichier source CGECP'!$A$1:$F$1259,4,FALSE),"")</f>
        <v/>
      </c>
      <c r="K878" s="15" t="str">
        <f>IFERROR(VLOOKUP(A878,'Fichier source CGECP'!$A$1:$F$1259,5,FALSE),"")</f>
        <v/>
      </c>
      <c r="L878" s="33" t="str">
        <f>IFERROR(IF(COUNTIFS($A$3:$A877,$A878,$B$3:$B877,$B878,$C$3:$C877,$C878,$D$3:$D877,$D878,$E$3:$E877,$E878,$F$3:$F877,$F878)&gt;0,"",VLOOKUP(A878,'Fichier source CGECP'!$A$1:$F$1259,6,FALSE)),"")</f>
        <v/>
      </c>
      <c r="M878" s="36" t="str">
        <f t="shared" si="70"/>
        <v/>
      </c>
      <c r="N878" s="35" t="str">
        <f t="shared" si="66"/>
        <v>Ok</v>
      </c>
      <c r="O878" s="35" t="str">
        <f t="shared" si="67"/>
        <v>Ecart</v>
      </c>
      <c r="P878" s="35" t="str">
        <f t="shared" si="68"/>
        <v>Ok</v>
      </c>
      <c r="Q878" s="35" t="str">
        <f t="shared" si="69"/>
        <v>Ecart</v>
      </c>
    </row>
    <row r="879" spans="1:17" ht="15.75" hidden="1" customHeight="1" x14ac:dyDescent="0.25">
      <c r="A879" s="12">
        <f>IFERROR(VLOOKUP('Requête 052'!$A878,'Requête 052'!$A$1:$F$2000,1,FALSE),"")</f>
        <v>7409</v>
      </c>
      <c r="B879" s="5" t="str">
        <f>IFERROR(VLOOKUP('Requête 052'!$A878,'Requête 052'!$A$1:$F$2000,2,FALSE),"")</f>
        <v>CGECP ST OUEN L AUMONE TDI</v>
      </c>
      <c r="C879" s="14">
        <f>IFERROR(VLOOKUP('Requête 052'!$A878,'Requête 052'!$A$1:$F$2000,3,FALSE),"")</f>
        <v>43820</v>
      </c>
      <c r="D879" s="5" t="str">
        <f>IFERROR(VLOOKUP('Requête 052'!$A878,'Requête 052'!$A$1:$F$2000,4,FALSE),"")</f>
        <v>ENCOMBRANTS</v>
      </c>
      <c r="E879" s="5" t="str">
        <f>IFERROR(VLOOKUP('Requête 052'!$A878,'Requête 052'!$A$1:$F$2000,5,FALSE),"")</f>
        <v>ENCOMBRANTS</v>
      </c>
      <c r="F879" s="5">
        <f>IFERROR(VLOOKUP('Requête 052'!$A878,'Requête 052'!$A$1:$F$2000,6,FALSE),"")</f>
        <v>3.98</v>
      </c>
      <c r="G879" s="15" t="str">
        <f>IFERROR(VLOOKUP(A879,'Fichier source CGECP'!$A$1:$F$1259,1,FALSE),"")</f>
        <v/>
      </c>
      <c r="H879" s="15" t="str">
        <f>IFERROR(VLOOKUP(A879,'Fichier source CGECP'!$A$1:$F$1259,2,FALSE),"")</f>
        <v/>
      </c>
      <c r="I879" s="38" t="str">
        <f>IFERROR(VLOOKUP(A879,'Fichier source CGECP'!$A$1:$F$1259,3,FALSE),"")</f>
        <v/>
      </c>
      <c r="J879" s="15" t="str">
        <f>IFERROR(VLOOKUP(A879,'Fichier source CGECP'!$A$1:$F$1259,4,FALSE),"")</f>
        <v/>
      </c>
      <c r="K879" s="15" t="str">
        <f>IFERROR(VLOOKUP(A879,'Fichier source CGECP'!$A$1:$F$1259,5,FALSE),"")</f>
        <v/>
      </c>
      <c r="L879" s="33" t="str">
        <f>IFERROR(IF(COUNTIFS($A$3:$A878,$A879,$B$3:$B878,$B879,$C$3:$C878,$C879,$D$3:$D878,$D879,$E$3:$E878,$E879,$F$3:$F878,$F879)&gt;0,"",VLOOKUP(A879,'Fichier source CGECP'!$A$1:$F$1259,6,FALSE)),"")</f>
        <v/>
      </c>
      <c r="M879" s="36" t="str">
        <f t="shared" si="70"/>
        <v/>
      </c>
      <c r="N879" s="35" t="str">
        <f t="shared" si="66"/>
        <v>Ok</v>
      </c>
      <c r="O879" s="35" t="str">
        <f t="shared" si="67"/>
        <v>Ecart</v>
      </c>
      <c r="P879" s="35" t="str">
        <f t="shared" si="68"/>
        <v>Ok</v>
      </c>
      <c r="Q879" s="35" t="str">
        <f t="shared" si="69"/>
        <v>Ecart</v>
      </c>
    </row>
    <row r="880" spans="1:17" ht="15.75" hidden="1" customHeight="1" x14ac:dyDescent="0.25">
      <c r="A880" s="12">
        <f>IFERROR(VLOOKUP('Requête 052'!$A879,'Requête 052'!$A$1:$F$2000,1,FALSE),"")</f>
        <v>7410</v>
      </c>
      <c r="B880" s="5" t="str">
        <f>IFERROR(VLOOKUP('Requête 052'!$A879,'Requête 052'!$A$1:$F$2000,2,FALSE),"")</f>
        <v>CGECP ST OUEN L AUMONE TDI</v>
      </c>
      <c r="C880" s="14">
        <f>IFERROR(VLOOKUP('Requête 052'!$A879,'Requête 052'!$A$1:$F$2000,3,FALSE),"")</f>
        <v>43820</v>
      </c>
      <c r="D880" s="5" t="str">
        <f>IFERROR(VLOOKUP('Requête 052'!$A879,'Requête 052'!$A$1:$F$2000,4,FALSE),"")</f>
        <v>ENCOMBRANTS</v>
      </c>
      <c r="E880" s="5" t="str">
        <f>IFERROR(VLOOKUP('Requête 052'!$A879,'Requête 052'!$A$1:$F$2000,5,FALSE),"")</f>
        <v>ENCOMBRANTS</v>
      </c>
      <c r="F880" s="5">
        <f>IFERROR(VLOOKUP('Requête 052'!$A879,'Requête 052'!$A$1:$F$2000,6,FALSE),"")</f>
        <v>4.5599999999999996</v>
      </c>
      <c r="G880" s="15" t="str">
        <f>IFERROR(VLOOKUP(A880,'Fichier source CGECP'!$A$1:$F$1259,1,FALSE),"")</f>
        <v/>
      </c>
      <c r="H880" s="15" t="str">
        <f>IFERROR(VLOOKUP(A880,'Fichier source CGECP'!$A$1:$F$1259,2,FALSE),"")</f>
        <v/>
      </c>
      <c r="I880" s="38" t="str">
        <f>IFERROR(VLOOKUP(A880,'Fichier source CGECP'!$A$1:$F$1259,3,FALSE),"")</f>
        <v/>
      </c>
      <c r="J880" s="15" t="str">
        <f>IFERROR(VLOOKUP(A880,'Fichier source CGECP'!$A$1:$F$1259,4,FALSE),"")</f>
        <v/>
      </c>
      <c r="K880" s="15" t="str">
        <f>IFERROR(VLOOKUP(A880,'Fichier source CGECP'!$A$1:$F$1259,5,FALSE),"")</f>
        <v/>
      </c>
      <c r="L880" s="33" t="str">
        <f>IFERROR(IF(COUNTIFS($A$3:$A879,$A880,$B$3:$B879,$B880,$C$3:$C879,$C880,$D$3:$D879,$D880,$E$3:$E879,$E880,$F$3:$F879,$F880)&gt;0,"",VLOOKUP(A880,'Fichier source CGECP'!$A$1:$F$1259,6,FALSE)),"")</f>
        <v/>
      </c>
      <c r="M880" s="36" t="str">
        <f t="shared" si="70"/>
        <v/>
      </c>
      <c r="N880" s="35" t="str">
        <f t="shared" si="66"/>
        <v>Ok</v>
      </c>
      <c r="O880" s="35" t="str">
        <f t="shared" si="67"/>
        <v>Ecart</v>
      </c>
      <c r="P880" s="35" t="str">
        <f t="shared" si="68"/>
        <v>Ok</v>
      </c>
      <c r="Q880" s="35" t="str">
        <f t="shared" si="69"/>
        <v>Ecart</v>
      </c>
    </row>
    <row r="881" spans="1:17" ht="15.75" hidden="1" customHeight="1" x14ac:dyDescent="0.25">
      <c r="A881" s="12">
        <f>IFERROR(VLOOKUP('Requête 052'!$A880,'Requête 052'!$A$1:$F$2000,1,FALSE),"")</f>
        <v>7413</v>
      </c>
      <c r="B881" s="5" t="str">
        <f>IFERROR(VLOOKUP('Requête 052'!$A880,'Requête 052'!$A$1:$F$2000,2,FALSE),"")</f>
        <v>CGECP ST OUEN L AUMONE TDI</v>
      </c>
      <c r="C881" s="14">
        <f>IFERROR(VLOOKUP('Requête 052'!$A880,'Requête 052'!$A$1:$F$2000,3,FALSE),"")</f>
        <v>43821</v>
      </c>
      <c r="D881" s="5" t="str">
        <f>IFERROR(VLOOKUP('Requête 052'!$A880,'Requête 052'!$A$1:$F$2000,4,FALSE),"")</f>
        <v>GRAVATS</v>
      </c>
      <c r="E881" s="5" t="str">
        <f>IFERROR(VLOOKUP('Requête 052'!$A880,'Requête 052'!$A$1:$F$2000,5,FALSE),"")</f>
        <v>GRAVATS</v>
      </c>
      <c r="F881" s="5">
        <f>IFERROR(VLOOKUP('Requête 052'!$A880,'Requête 052'!$A$1:$F$2000,6,FALSE),"")</f>
        <v>0.74</v>
      </c>
      <c r="G881" s="15" t="str">
        <f>IFERROR(VLOOKUP(A881,'Fichier source CGECP'!$A$1:$F$1259,1,FALSE),"")</f>
        <v/>
      </c>
      <c r="H881" s="15" t="str">
        <f>IFERROR(VLOOKUP(A881,'Fichier source CGECP'!$A$1:$F$1259,2,FALSE),"")</f>
        <v/>
      </c>
      <c r="I881" s="38" t="str">
        <f>IFERROR(VLOOKUP(A881,'Fichier source CGECP'!$A$1:$F$1259,3,FALSE),"")</f>
        <v/>
      </c>
      <c r="J881" s="15" t="str">
        <f>IFERROR(VLOOKUP(A881,'Fichier source CGECP'!$A$1:$F$1259,4,FALSE),"")</f>
        <v/>
      </c>
      <c r="K881" s="15" t="str">
        <f>IFERROR(VLOOKUP(A881,'Fichier source CGECP'!$A$1:$F$1259,5,FALSE),"")</f>
        <v/>
      </c>
      <c r="L881" s="33" t="str">
        <f>IFERROR(IF(COUNTIFS($A$3:$A880,$A881,$B$3:$B880,$B881,$C$3:$C880,$C881,$D$3:$D880,$D881,$E$3:$E880,$E881,$F$3:$F880,$F881)&gt;0,"",VLOOKUP(A881,'Fichier source CGECP'!$A$1:$F$1259,6,FALSE)),"")</f>
        <v/>
      </c>
      <c r="M881" s="36" t="str">
        <f t="shared" si="70"/>
        <v/>
      </c>
      <c r="N881" s="35" t="str">
        <f t="shared" si="66"/>
        <v>Ok</v>
      </c>
      <c r="O881" s="35" t="str">
        <f t="shared" si="67"/>
        <v>Ecart</v>
      </c>
      <c r="P881" s="35" t="str">
        <f t="shared" si="68"/>
        <v>Ok</v>
      </c>
      <c r="Q881" s="35" t="str">
        <f t="shared" si="69"/>
        <v>Ecart</v>
      </c>
    </row>
    <row r="882" spans="1:17" ht="15.75" hidden="1" customHeight="1" x14ac:dyDescent="0.25">
      <c r="A882" s="12">
        <f>IFERROR(VLOOKUP('Requête 052'!$A881,'Requête 052'!$A$1:$F$2000,1,FALSE),"")</f>
        <v>7416</v>
      </c>
      <c r="B882" s="5" t="str">
        <f>IFERROR(VLOOKUP('Requête 052'!$A881,'Requête 052'!$A$1:$F$2000,2,FALSE),"")</f>
        <v>CGECP ST OUEN L AUMONE TDI</v>
      </c>
      <c r="C882" s="14">
        <f>IFERROR(VLOOKUP('Requête 052'!$A881,'Requête 052'!$A$1:$F$2000,3,FALSE),"")</f>
        <v>43821</v>
      </c>
      <c r="D882" s="5" t="str">
        <f>IFERROR(VLOOKUP('Requête 052'!$A881,'Requête 052'!$A$1:$F$2000,4,FALSE),"")</f>
        <v>GRAVATS</v>
      </c>
      <c r="E882" s="5" t="str">
        <f>IFERROR(VLOOKUP('Requête 052'!$A881,'Requête 052'!$A$1:$F$2000,5,FALSE),"")</f>
        <v>GRAVATS</v>
      </c>
      <c r="F882" s="5">
        <f>IFERROR(VLOOKUP('Requête 052'!$A881,'Requête 052'!$A$1:$F$2000,6,FALSE),"")</f>
        <v>2.8860000000000001</v>
      </c>
      <c r="G882" s="15" t="str">
        <f>IFERROR(VLOOKUP(A882,'Fichier source CGECP'!$A$1:$F$1259,1,FALSE),"")</f>
        <v/>
      </c>
      <c r="H882" s="15" t="str">
        <f>IFERROR(VLOOKUP(A882,'Fichier source CGECP'!$A$1:$F$1259,2,FALSE),"")</f>
        <v/>
      </c>
      <c r="I882" s="38" t="str">
        <f>IFERROR(VLOOKUP(A882,'Fichier source CGECP'!$A$1:$F$1259,3,FALSE),"")</f>
        <v/>
      </c>
      <c r="J882" s="15" t="str">
        <f>IFERROR(VLOOKUP(A882,'Fichier source CGECP'!$A$1:$F$1259,4,FALSE),"")</f>
        <v/>
      </c>
      <c r="K882" s="15" t="str">
        <f>IFERROR(VLOOKUP(A882,'Fichier source CGECP'!$A$1:$F$1259,5,FALSE),"")</f>
        <v/>
      </c>
      <c r="L882" s="33" t="str">
        <f>IFERROR(IF(COUNTIFS($A$3:$A881,$A882,$B$3:$B881,$B882,$C$3:$C881,$C882,$D$3:$D881,$D882,$E$3:$E881,$E882,$F$3:$F881,$F882)&gt;0,"",VLOOKUP(A882,'Fichier source CGECP'!$A$1:$F$1259,6,FALSE)),"")</f>
        <v/>
      </c>
      <c r="M882" s="36" t="str">
        <f t="shared" si="70"/>
        <v/>
      </c>
      <c r="N882" s="35" t="str">
        <f t="shared" si="66"/>
        <v>Ok</v>
      </c>
      <c r="O882" s="35" t="str">
        <f t="shared" si="67"/>
        <v>Ecart</v>
      </c>
      <c r="P882" s="35" t="str">
        <f t="shared" si="68"/>
        <v>Ok</v>
      </c>
      <c r="Q882" s="35" t="str">
        <f t="shared" si="69"/>
        <v>Ecart</v>
      </c>
    </row>
    <row r="883" spans="1:17" ht="15.75" hidden="1" customHeight="1" x14ac:dyDescent="0.25">
      <c r="A883" s="12">
        <f>IFERROR(VLOOKUP('Requête 052'!$A882,'Requête 052'!$A$1:$F$2000,1,FALSE),"")</f>
        <v>7419</v>
      </c>
      <c r="B883" s="5" t="str">
        <f>IFERROR(VLOOKUP('Requête 052'!$A882,'Requête 052'!$A$1:$F$2000,2,FALSE),"")</f>
        <v>CGECP ST OUEN L AUMONE TDI</v>
      </c>
      <c r="C883" s="14">
        <f>IFERROR(VLOOKUP('Requête 052'!$A882,'Requête 052'!$A$1:$F$2000,3,FALSE),"")</f>
        <v>43821</v>
      </c>
      <c r="D883" s="5" t="str">
        <f>IFERROR(VLOOKUP('Requête 052'!$A882,'Requête 052'!$A$1:$F$2000,4,FALSE),"")</f>
        <v>ENCOMBRANTS</v>
      </c>
      <c r="E883" s="5" t="str">
        <f>IFERROR(VLOOKUP('Requête 052'!$A882,'Requête 052'!$A$1:$F$2000,5,FALSE),"")</f>
        <v>ENCOMBRANTS</v>
      </c>
      <c r="F883" s="5">
        <f>IFERROR(VLOOKUP('Requête 052'!$A882,'Requête 052'!$A$1:$F$2000,6,FALSE),"")</f>
        <v>2.64</v>
      </c>
      <c r="G883" s="15" t="str">
        <f>IFERROR(VLOOKUP(A883,'Fichier source CGECP'!$A$1:$F$1259,1,FALSE),"")</f>
        <v/>
      </c>
      <c r="H883" s="15" t="str">
        <f>IFERROR(VLOOKUP(A883,'Fichier source CGECP'!$A$1:$F$1259,2,FALSE),"")</f>
        <v/>
      </c>
      <c r="I883" s="38" t="str">
        <f>IFERROR(VLOOKUP(A883,'Fichier source CGECP'!$A$1:$F$1259,3,FALSE),"")</f>
        <v/>
      </c>
      <c r="J883" s="15" t="str">
        <f>IFERROR(VLOOKUP(A883,'Fichier source CGECP'!$A$1:$F$1259,4,FALSE),"")</f>
        <v/>
      </c>
      <c r="K883" s="15" t="str">
        <f>IFERROR(VLOOKUP(A883,'Fichier source CGECP'!$A$1:$F$1259,5,FALSE),"")</f>
        <v/>
      </c>
      <c r="L883" s="33" t="str">
        <f>IFERROR(IF(COUNTIFS($A$3:$A882,$A883,$B$3:$B882,$B883,$C$3:$C882,$C883,$D$3:$D882,$D883,$E$3:$E882,$E883,$F$3:$F882,$F883)&gt;0,"",VLOOKUP(A883,'Fichier source CGECP'!$A$1:$F$1259,6,FALSE)),"")</f>
        <v/>
      </c>
      <c r="M883" s="36" t="str">
        <f t="shared" si="70"/>
        <v/>
      </c>
      <c r="N883" s="35" t="str">
        <f t="shared" si="66"/>
        <v>Ok</v>
      </c>
      <c r="O883" s="35" t="str">
        <f t="shared" si="67"/>
        <v>Ecart</v>
      </c>
      <c r="P883" s="35" t="str">
        <f t="shared" si="68"/>
        <v>Ok</v>
      </c>
      <c r="Q883" s="35" t="str">
        <f t="shared" si="69"/>
        <v>Ecart</v>
      </c>
    </row>
    <row r="884" spans="1:17" ht="15.75" hidden="1" customHeight="1" x14ac:dyDescent="0.25">
      <c r="A884" s="12">
        <f>IFERROR(VLOOKUP('Requête 052'!$A883,'Requête 052'!$A$1:$F$2000,1,FALSE),"")</f>
        <v>7421</v>
      </c>
      <c r="B884" s="5" t="str">
        <f>IFERROR(VLOOKUP('Requête 052'!$A883,'Requête 052'!$A$1:$F$2000,2,FALSE),"")</f>
        <v>CGECP ST OUEN L AUMONE TDI</v>
      </c>
      <c r="C884" s="14">
        <f>IFERROR(VLOOKUP('Requête 052'!$A883,'Requête 052'!$A$1:$F$2000,3,FALSE),"")</f>
        <v>43821</v>
      </c>
      <c r="D884" s="5" t="str">
        <f>IFERROR(VLOOKUP('Requête 052'!$A883,'Requête 052'!$A$1:$F$2000,4,FALSE),"")</f>
        <v>ENCOMBRANTS</v>
      </c>
      <c r="E884" s="5" t="str">
        <f>IFERROR(VLOOKUP('Requête 052'!$A883,'Requête 052'!$A$1:$F$2000,5,FALSE),"")</f>
        <v>ENCOMBRANTS</v>
      </c>
      <c r="F884" s="5">
        <f>IFERROR(VLOOKUP('Requête 052'!$A883,'Requête 052'!$A$1:$F$2000,6,FALSE),"")</f>
        <v>6.64</v>
      </c>
      <c r="G884" s="15" t="str">
        <f>IFERROR(VLOOKUP(A884,'Fichier source CGECP'!$A$1:$F$1259,1,FALSE),"")</f>
        <v/>
      </c>
      <c r="H884" s="15" t="str">
        <f>IFERROR(VLOOKUP(A884,'Fichier source CGECP'!$A$1:$F$1259,2,FALSE),"")</f>
        <v/>
      </c>
      <c r="I884" s="38" t="str">
        <f>IFERROR(VLOOKUP(A884,'Fichier source CGECP'!$A$1:$F$1259,3,FALSE),"")</f>
        <v/>
      </c>
      <c r="J884" s="15" t="str">
        <f>IFERROR(VLOOKUP(A884,'Fichier source CGECP'!$A$1:$F$1259,4,FALSE),"")</f>
        <v/>
      </c>
      <c r="K884" s="15" t="str">
        <f>IFERROR(VLOOKUP(A884,'Fichier source CGECP'!$A$1:$F$1259,5,FALSE),"")</f>
        <v/>
      </c>
      <c r="L884" s="33" t="str">
        <f>IFERROR(IF(COUNTIFS($A$3:$A883,$A884,$B$3:$B883,$B884,$C$3:$C883,$C884,$D$3:$D883,$D884,$E$3:$E883,$E884,$F$3:$F883,$F884)&gt;0,"",VLOOKUP(A884,'Fichier source CGECP'!$A$1:$F$1259,6,FALSE)),"")</f>
        <v/>
      </c>
      <c r="M884" s="36" t="str">
        <f t="shared" si="70"/>
        <v/>
      </c>
      <c r="N884" s="35" t="str">
        <f t="shared" si="66"/>
        <v>Ok</v>
      </c>
      <c r="O884" s="35" t="str">
        <f t="shared" si="67"/>
        <v>Ecart</v>
      </c>
      <c r="P884" s="35" t="str">
        <f t="shared" si="68"/>
        <v>Ok</v>
      </c>
      <c r="Q884" s="35" t="str">
        <f t="shared" si="69"/>
        <v>Ecart</v>
      </c>
    </row>
    <row r="885" spans="1:17" ht="15.75" hidden="1" customHeight="1" x14ac:dyDescent="0.25">
      <c r="A885" s="12">
        <f>IFERROR(VLOOKUP('Requête 052'!$A884,'Requête 052'!$A$1:$F$2000,1,FALSE),"")</f>
        <v>7422</v>
      </c>
      <c r="B885" s="5" t="str">
        <f>IFERROR(VLOOKUP('Requête 052'!$A884,'Requête 052'!$A$1:$F$2000,2,FALSE),"")</f>
        <v>CGECP ST OUEN L AUMONE TDI</v>
      </c>
      <c r="C885" s="14">
        <f>IFERROR(VLOOKUP('Requête 052'!$A884,'Requête 052'!$A$1:$F$2000,3,FALSE),"")</f>
        <v>43821</v>
      </c>
      <c r="D885" s="5" t="str">
        <f>IFERROR(VLOOKUP('Requête 052'!$A884,'Requête 052'!$A$1:$F$2000,4,FALSE),"")</f>
        <v>GRAVATS EN MELANGE</v>
      </c>
      <c r="E885" s="5" t="str">
        <f>IFERROR(VLOOKUP('Requête 052'!$A884,'Requête 052'!$A$1:$F$2000,5,FALSE),"")</f>
        <v>GRAVATS EN MELANGE</v>
      </c>
      <c r="F885" s="5">
        <f>IFERROR(VLOOKUP('Requête 052'!$A884,'Requête 052'!$A$1:$F$2000,6,FALSE),"")</f>
        <v>0.74</v>
      </c>
      <c r="G885" s="15" t="str">
        <f>IFERROR(VLOOKUP(A885,'Fichier source CGECP'!$A$1:$F$1259,1,FALSE),"")</f>
        <v/>
      </c>
      <c r="H885" s="15" t="str">
        <f>IFERROR(VLOOKUP(A885,'Fichier source CGECP'!$A$1:$F$1259,2,FALSE),"")</f>
        <v/>
      </c>
      <c r="I885" s="38" t="str">
        <f>IFERROR(VLOOKUP(A885,'Fichier source CGECP'!$A$1:$F$1259,3,FALSE),"")</f>
        <v/>
      </c>
      <c r="J885" s="15" t="str">
        <f>IFERROR(VLOOKUP(A885,'Fichier source CGECP'!$A$1:$F$1259,4,FALSE),"")</f>
        <v/>
      </c>
      <c r="K885" s="15" t="str">
        <f>IFERROR(VLOOKUP(A885,'Fichier source CGECP'!$A$1:$F$1259,5,FALSE),"")</f>
        <v/>
      </c>
      <c r="L885" s="33" t="str">
        <f>IFERROR(IF(COUNTIFS($A$3:$A884,$A885,$B$3:$B884,$B885,$C$3:$C884,$C885,$D$3:$D884,$D885,$E$3:$E884,$E885,$F$3:$F884,$F885)&gt;0,"",VLOOKUP(A885,'Fichier source CGECP'!$A$1:$F$1259,6,FALSE)),"")</f>
        <v/>
      </c>
      <c r="M885" s="36" t="str">
        <f t="shared" si="70"/>
        <v/>
      </c>
      <c r="N885" s="35" t="str">
        <f t="shared" si="66"/>
        <v>Ok</v>
      </c>
      <c r="O885" s="35" t="str">
        <f t="shared" si="67"/>
        <v>Ecart</v>
      </c>
      <c r="P885" s="35" t="str">
        <f t="shared" si="68"/>
        <v>Ok</v>
      </c>
      <c r="Q885" s="35" t="str">
        <f t="shared" si="69"/>
        <v>Ecart</v>
      </c>
    </row>
    <row r="886" spans="1:17" ht="15.75" hidden="1" customHeight="1" x14ac:dyDescent="0.25">
      <c r="A886" s="12">
        <f>IFERROR(VLOOKUP('Requête 052'!$A885,'Requête 052'!$A$1:$F$2000,1,FALSE),"")</f>
        <v>7423</v>
      </c>
      <c r="B886" s="5" t="str">
        <f>IFERROR(VLOOKUP('Requête 052'!$A885,'Requête 052'!$A$1:$F$2000,2,FALSE),"")</f>
        <v>CGECP ST OUEN L AUMONE TDI</v>
      </c>
      <c r="C886" s="14">
        <f>IFERROR(VLOOKUP('Requête 052'!$A885,'Requête 052'!$A$1:$F$2000,3,FALSE),"")</f>
        <v>43821</v>
      </c>
      <c r="D886" s="5" t="str">
        <f>IFERROR(VLOOKUP('Requête 052'!$A885,'Requête 052'!$A$1:$F$2000,4,FALSE),"")</f>
        <v>ENCOMBRANTS</v>
      </c>
      <c r="E886" s="5" t="str">
        <f>IFERROR(VLOOKUP('Requête 052'!$A885,'Requête 052'!$A$1:$F$2000,5,FALSE),"")</f>
        <v>ENCOMBRANTS</v>
      </c>
      <c r="F886" s="5">
        <f>IFERROR(VLOOKUP('Requête 052'!$A885,'Requête 052'!$A$1:$F$2000,6,FALSE),"")</f>
        <v>0.42</v>
      </c>
      <c r="G886" s="15" t="str">
        <f>IFERROR(VLOOKUP(A886,'Fichier source CGECP'!$A$1:$F$1259,1,FALSE),"")</f>
        <v/>
      </c>
      <c r="H886" s="15" t="str">
        <f>IFERROR(VLOOKUP(A886,'Fichier source CGECP'!$A$1:$F$1259,2,FALSE),"")</f>
        <v/>
      </c>
      <c r="I886" s="38" t="str">
        <f>IFERROR(VLOOKUP(A886,'Fichier source CGECP'!$A$1:$F$1259,3,FALSE),"")</f>
        <v/>
      </c>
      <c r="J886" s="15" t="str">
        <f>IFERROR(VLOOKUP(A886,'Fichier source CGECP'!$A$1:$F$1259,4,FALSE),"")</f>
        <v/>
      </c>
      <c r="K886" s="15" t="str">
        <f>IFERROR(VLOOKUP(A886,'Fichier source CGECP'!$A$1:$F$1259,5,FALSE),"")</f>
        <v/>
      </c>
      <c r="L886" s="33" t="str">
        <f>IFERROR(IF(COUNTIFS($A$3:$A885,$A886,$B$3:$B885,$B886,$C$3:$C885,$C886,$D$3:$D885,$D886,$E$3:$E885,$E886,$F$3:$F885,$F886)&gt;0,"",VLOOKUP(A886,'Fichier source CGECP'!$A$1:$F$1259,6,FALSE)),"")</f>
        <v/>
      </c>
      <c r="M886" s="36" t="str">
        <f t="shared" si="70"/>
        <v/>
      </c>
      <c r="N886" s="35" t="str">
        <f t="shared" si="66"/>
        <v>Ok</v>
      </c>
      <c r="O886" s="35" t="str">
        <f t="shared" si="67"/>
        <v>Ecart</v>
      </c>
      <c r="P886" s="35" t="str">
        <f t="shared" si="68"/>
        <v>Ok</v>
      </c>
      <c r="Q886" s="35" t="str">
        <f t="shared" si="69"/>
        <v>Ecart</v>
      </c>
    </row>
    <row r="887" spans="1:17" ht="15.75" hidden="1" customHeight="1" x14ac:dyDescent="0.25">
      <c r="A887" s="12">
        <f>IFERROR(VLOOKUP('Requête 052'!$A886,'Requête 052'!$A$1:$F$2000,1,FALSE),"")</f>
        <v>7426</v>
      </c>
      <c r="B887" s="5" t="str">
        <f>IFERROR(VLOOKUP('Requête 052'!$A886,'Requête 052'!$A$1:$F$2000,2,FALSE),"")</f>
        <v>CGECP ST OUEN L AUMONE TDI</v>
      </c>
      <c r="C887" s="14">
        <f>IFERROR(VLOOKUP('Requête 052'!$A886,'Requête 052'!$A$1:$F$2000,3,FALSE),"")</f>
        <v>43821</v>
      </c>
      <c r="D887" s="5" t="str">
        <f>IFERROR(VLOOKUP('Requête 052'!$A886,'Requête 052'!$A$1:$F$2000,4,FALSE),"")</f>
        <v>ENCOMBRANTS</v>
      </c>
      <c r="E887" s="5" t="str">
        <f>IFERROR(VLOOKUP('Requête 052'!$A886,'Requête 052'!$A$1:$F$2000,5,FALSE),"")</f>
        <v>ENCOMBRANTS</v>
      </c>
      <c r="F887" s="5">
        <f>IFERROR(VLOOKUP('Requête 052'!$A886,'Requête 052'!$A$1:$F$2000,6,FALSE),"")</f>
        <v>3.58</v>
      </c>
      <c r="G887" s="15" t="str">
        <f>IFERROR(VLOOKUP(A887,'Fichier source CGECP'!$A$1:$F$1259,1,FALSE),"")</f>
        <v/>
      </c>
      <c r="H887" s="15" t="str">
        <f>IFERROR(VLOOKUP(A887,'Fichier source CGECP'!$A$1:$F$1259,2,FALSE),"")</f>
        <v/>
      </c>
      <c r="I887" s="38" t="str">
        <f>IFERROR(VLOOKUP(A887,'Fichier source CGECP'!$A$1:$F$1259,3,FALSE),"")</f>
        <v/>
      </c>
      <c r="J887" s="15" t="str">
        <f>IFERROR(VLOOKUP(A887,'Fichier source CGECP'!$A$1:$F$1259,4,FALSE),"")</f>
        <v/>
      </c>
      <c r="K887" s="15" t="str">
        <f>IFERROR(VLOOKUP(A887,'Fichier source CGECP'!$A$1:$F$1259,5,FALSE),"")</f>
        <v/>
      </c>
      <c r="L887" s="33" t="str">
        <f>IFERROR(IF(COUNTIFS($A$3:$A886,$A887,$B$3:$B886,$B887,$C$3:$C886,$C887,$D$3:$D886,$D887,$E$3:$E886,$E887,$F$3:$F886,$F887)&gt;0,"",VLOOKUP(A887,'Fichier source CGECP'!$A$1:$F$1259,6,FALSE)),"")</f>
        <v/>
      </c>
      <c r="M887" s="36" t="str">
        <f t="shared" si="70"/>
        <v/>
      </c>
      <c r="N887" s="35" t="str">
        <f t="shared" si="66"/>
        <v>Ok</v>
      </c>
      <c r="O887" s="35" t="str">
        <f t="shared" si="67"/>
        <v>Ecart</v>
      </c>
      <c r="P887" s="35" t="str">
        <f t="shared" si="68"/>
        <v>Ok</v>
      </c>
      <c r="Q887" s="35" t="str">
        <f t="shared" si="69"/>
        <v>Ecart</v>
      </c>
    </row>
    <row r="888" spans="1:17" ht="15.75" hidden="1" customHeight="1" x14ac:dyDescent="0.25">
      <c r="A888" s="12">
        <f>IFERROR(VLOOKUP('Requête 052'!$A887,'Requête 052'!$A$1:$F$2000,1,FALSE),"")</f>
        <v>7427</v>
      </c>
      <c r="B888" s="5" t="str">
        <f>IFERROR(VLOOKUP('Requête 052'!$A887,'Requête 052'!$A$1:$F$2000,2,FALSE),"")</f>
        <v>CGECP ST OUEN L AUMONE DVBIODIV</v>
      </c>
      <c r="C888" s="14">
        <f>IFERROR(VLOOKUP('Requête 052'!$A887,'Requête 052'!$A$1:$F$2000,3,FALSE),"")</f>
        <v>43821</v>
      </c>
      <c r="D888" s="5" t="str">
        <f>IFERROR(VLOOKUP('Requête 052'!$A887,'Requête 052'!$A$1:$F$2000,4,FALSE),"")</f>
        <v>DECHETS VERTS EN MELANGE</v>
      </c>
      <c r="E888" s="5" t="str">
        <f>IFERROR(VLOOKUP('Requête 052'!$A887,'Requête 052'!$A$1:$F$2000,5,FALSE),"")</f>
        <v>DECHETS VERTS EN MELANGE</v>
      </c>
      <c r="F888" s="5">
        <f>IFERROR(VLOOKUP('Requête 052'!$A887,'Requête 052'!$A$1:$F$2000,6,FALSE),"")</f>
        <v>3.68</v>
      </c>
      <c r="G888" s="15" t="str">
        <f>IFERROR(VLOOKUP(A888,'Fichier source CGECP'!$A$1:$F$1259,1,FALSE),"")</f>
        <v/>
      </c>
      <c r="H888" s="15" t="str">
        <f>IFERROR(VLOOKUP(A888,'Fichier source CGECP'!$A$1:$F$1259,2,FALSE),"")</f>
        <v/>
      </c>
      <c r="I888" s="38" t="str">
        <f>IFERROR(VLOOKUP(A888,'Fichier source CGECP'!$A$1:$F$1259,3,FALSE),"")</f>
        <v/>
      </c>
      <c r="J888" s="15" t="str">
        <f>IFERROR(VLOOKUP(A888,'Fichier source CGECP'!$A$1:$F$1259,4,FALSE),"")</f>
        <v/>
      </c>
      <c r="K888" s="15" t="str">
        <f>IFERROR(VLOOKUP(A888,'Fichier source CGECP'!$A$1:$F$1259,5,FALSE),"")</f>
        <v/>
      </c>
      <c r="L888" s="33" t="str">
        <f>IFERROR(IF(COUNTIFS($A$3:$A887,$A888,$B$3:$B887,$B888,$C$3:$C887,$C888,$D$3:$D887,$D888,$E$3:$E887,$E888,$F$3:$F887,$F888)&gt;0,"",VLOOKUP(A888,'Fichier source CGECP'!$A$1:$F$1259,6,FALSE)),"")</f>
        <v/>
      </c>
      <c r="M888" s="36" t="str">
        <f t="shared" si="70"/>
        <v/>
      </c>
      <c r="N888" s="35" t="str">
        <f t="shared" si="66"/>
        <v>Ok</v>
      </c>
      <c r="O888" s="35" t="str">
        <f t="shared" si="67"/>
        <v>Ecart</v>
      </c>
      <c r="P888" s="35" t="str">
        <f t="shared" si="68"/>
        <v>Ok</v>
      </c>
      <c r="Q888" s="35" t="str">
        <f t="shared" si="69"/>
        <v>Ecart</v>
      </c>
    </row>
    <row r="889" spans="1:17" ht="15.75" hidden="1" customHeight="1" x14ac:dyDescent="0.25">
      <c r="A889" s="12">
        <f>IFERROR(VLOOKUP('Requête 052'!$A888,'Requête 052'!$A$1:$F$2000,1,FALSE),"")</f>
        <v>7428</v>
      </c>
      <c r="B889" s="5" t="str">
        <f>IFERROR(VLOOKUP('Requête 052'!$A888,'Requête 052'!$A$1:$F$2000,2,FALSE),"")</f>
        <v>CGECP ST OUEN L AUMONE TDI</v>
      </c>
      <c r="C889" s="14">
        <f>IFERROR(VLOOKUP('Requête 052'!$A888,'Requête 052'!$A$1:$F$2000,3,FALSE),"")</f>
        <v>43821</v>
      </c>
      <c r="D889" s="5" t="str">
        <f>IFERROR(VLOOKUP('Requête 052'!$A888,'Requête 052'!$A$1:$F$2000,4,FALSE),"")</f>
        <v>ENCOMBRANTS</v>
      </c>
      <c r="E889" s="5" t="str">
        <f>IFERROR(VLOOKUP('Requête 052'!$A888,'Requête 052'!$A$1:$F$2000,5,FALSE),"")</f>
        <v>ENCOMBRANTS</v>
      </c>
      <c r="F889" s="5">
        <f>IFERROR(VLOOKUP('Requête 052'!$A888,'Requête 052'!$A$1:$F$2000,6,FALSE),"")</f>
        <v>0.39300000000000002</v>
      </c>
      <c r="G889" s="15" t="str">
        <f>IFERROR(VLOOKUP(A889,'Fichier source CGECP'!$A$1:$F$1259,1,FALSE),"")</f>
        <v/>
      </c>
      <c r="H889" s="15" t="str">
        <f>IFERROR(VLOOKUP(A889,'Fichier source CGECP'!$A$1:$F$1259,2,FALSE),"")</f>
        <v/>
      </c>
      <c r="I889" s="38" t="str">
        <f>IFERROR(VLOOKUP(A889,'Fichier source CGECP'!$A$1:$F$1259,3,FALSE),"")</f>
        <v/>
      </c>
      <c r="J889" s="15" t="str">
        <f>IFERROR(VLOOKUP(A889,'Fichier source CGECP'!$A$1:$F$1259,4,FALSE),"")</f>
        <v/>
      </c>
      <c r="K889" s="15" t="str">
        <f>IFERROR(VLOOKUP(A889,'Fichier source CGECP'!$A$1:$F$1259,5,FALSE),"")</f>
        <v/>
      </c>
      <c r="L889" s="33" t="str">
        <f>IFERROR(IF(COUNTIFS($A$3:$A888,$A889,$B$3:$B888,$B889,$C$3:$C888,$C889,$D$3:$D888,$D889,$E$3:$E888,$E889,$F$3:$F888,$F889)&gt;0,"",VLOOKUP(A889,'Fichier source CGECP'!$A$1:$F$1259,6,FALSE)),"")</f>
        <v/>
      </c>
      <c r="M889" s="36" t="str">
        <f t="shared" si="70"/>
        <v/>
      </c>
      <c r="N889" s="35" t="str">
        <f t="shared" si="66"/>
        <v>Ok</v>
      </c>
      <c r="O889" s="35" t="str">
        <f t="shared" si="67"/>
        <v>Ecart</v>
      </c>
      <c r="P889" s="35" t="str">
        <f t="shared" si="68"/>
        <v>Ok</v>
      </c>
      <c r="Q889" s="35" t="str">
        <f t="shared" si="69"/>
        <v>Ecart</v>
      </c>
    </row>
    <row r="890" spans="1:17" ht="15.75" hidden="1" customHeight="1" x14ac:dyDescent="0.25">
      <c r="A890" s="12">
        <f>IFERROR(VLOOKUP('Requête 052'!$A889,'Requête 052'!$A$1:$F$2000,1,FALSE),"")</f>
        <v>7429</v>
      </c>
      <c r="B890" s="5" t="str">
        <f>IFERROR(VLOOKUP('Requête 052'!$A889,'Requête 052'!$A$1:$F$2000,2,FALSE),"")</f>
        <v>CGECP ST OUEN L AUMONE TDI</v>
      </c>
      <c r="C890" s="14">
        <f>IFERROR(VLOOKUP('Requête 052'!$A889,'Requête 052'!$A$1:$F$2000,3,FALSE),"")</f>
        <v>43821</v>
      </c>
      <c r="D890" s="5" t="str">
        <f>IFERROR(VLOOKUP('Requête 052'!$A889,'Requête 052'!$A$1:$F$2000,4,FALSE),"")</f>
        <v>ENCOMBRANTS</v>
      </c>
      <c r="E890" s="5" t="str">
        <f>IFERROR(VLOOKUP('Requête 052'!$A889,'Requête 052'!$A$1:$F$2000,5,FALSE),"")</f>
        <v>ENCOMBRANTS</v>
      </c>
      <c r="F890" s="5">
        <f>IFERROR(VLOOKUP('Requête 052'!$A889,'Requête 052'!$A$1:$F$2000,6,FALSE),"")</f>
        <v>2.2269999999999999</v>
      </c>
      <c r="G890" s="15" t="str">
        <f>IFERROR(VLOOKUP(A890,'Fichier source CGECP'!$A$1:$F$1259,1,FALSE),"")</f>
        <v/>
      </c>
      <c r="H890" s="15" t="str">
        <f>IFERROR(VLOOKUP(A890,'Fichier source CGECP'!$A$1:$F$1259,2,FALSE),"")</f>
        <v/>
      </c>
      <c r="I890" s="38" t="str">
        <f>IFERROR(VLOOKUP(A890,'Fichier source CGECP'!$A$1:$F$1259,3,FALSE),"")</f>
        <v/>
      </c>
      <c r="J890" s="15" t="str">
        <f>IFERROR(VLOOKUP(A890,'Fichier source CGECP'!$A$1:$F$1259,4,FALSE),"")</f>
        <v/>
      </c>
      <c r="K890" s="15" t="str">
        <f>IFERROR(VLOOKUP(A890,'Fichier source CGECP'!$A$1:$F$1259,5,FALSE),"")</f>
        <v/>
      </c>
      <c r="L890" s="33" t="str">
        <f>IFERROR(IF(COUNTIFS($A$3:$A889,$A890,$B$3:$B889,$B890,$C$3:$C889,$C890,$D$3:$D889,$D890,$E$3:$E889,$E890,$F$3:$F889,$F890)&gt;0,"",VLOOKUP(A890,'Fichier source CGECP'!$A$1:$F$1259,6,FALSE)),"")</f>
        <v/>
      </c>
      <c r="M890" s="36" t="str">
        <f t="shared" si="70"/>
        <v/>
      </c>
      <c r="N890" s="35" t="str">
        <f t="shared" si="66"/>
        <v>Ok</v>
      </c>
      <c r="O890" s="35" t="str">
        <f t="shared" si="67"/>
        <v>Ecart</v>
      </c>
      <c r="P890" s="35" t="str">
        <f t="shared" si="68"/>
        <v>Ok</v>
      </c>
      <c r="Q890" s="35" t="str">
        <f t="shared" si="69"/>
        <v>Ecart</v>
      </c>
    </row>
    <row r="891" spans="1:17" ht="15.75" hidden="1" customHeight="1" x14ac:dyDescent="0.25">
      <c r="A891" s="12">
        <f>IFERROR(VLOOKUP('Requête 052'!$A890,'Requête 052'!$A$1:$F$2000,1,FALSE),"")</f>
        <v>7430</v>
      </c>
      <c r="B891" s="5" t="str">
        <f>IFERROR(VLOOKUP('Requête 052'!$A890,'Requête 052'!$A$1:$F$2000,2,FALSE),"")</f>
        <v>CGECP ST OUEN L AUMONE TDI</v>
      </c>
      <c r="C891" s="14">
        <f>IFERROR(VLOOKUP('Requête 052'!$A890,'Requête 052'!$A$1:$F$2000,3,FALSE),"")</f>
        <v>43821</v>
      </c>
      <c r="D891" s="5" t="str">
        <f>IFERROR(VLOOKUP('Requête 052'!$A890,'Requête 052'!$A$1:$F$2000,4,FALSE),"")</f>
        <v>ENCOMBRANTS</v>
      </c>
      <c r="E891" s="5" t="str">
        <f>IFERROR(VLOOKUP('Requête 052'!$A890,'Requête 052'!$A$1:$F$2000,5,FALSE),"")</f>
        <v>ENCOMBRANTS</v>
      </c>
      <c r="F891" s="5">
        <f>IFERROR(VLOOKUP('Requête 052'!$A890,'Requête 052'!$A$1:$F$2000,6,FALSE),"")</f>
        <v>7.56</v>
      </c>
      <c r="G891" s="15" t="str">
        <f>IFERROR(VLOOKUP(A891,'Fichier source CGECP'!$A$1:$F$1259,1,FALSE),"")</f>
        <v/>
      </c>
      <c r="H891" s="15" t="str">
        <f>IFERROR(VLOOKUP(A891,'Fichier source CGECP'!$A$1:$F$1259,2,FALSE),"")</f>
        <v/>
      </c>
      <c r="I891" s="38" t="str">
        <f>IFERROR(VLOOKUP(A891,'Fichier source CGECP'!$A$1:$F$1259,3,FALSE),"")</f>
        <v/>
      </c>
      <c r="J891" s="15" t="str">
        <f>IFERROR(VLOOKUP(A891,'Fichier source CGECP'!$A$1:$F$1259,4,FALSE),"")</f>
        <v/>
      </c>
      <c r="K891" s="15" t="str">
        <f>IFERROR(VLOOKUP(A891,'Fichier source CGECP'!$A$1:$F$1259,5,FALSE),"")</f>
        <v/>
      </c>
      <c r="L891" s="33" t="str">
        <f>IFERROR(IF(COUNTIFS($A$3:$A890,$A891,$B$3:$B890,$B891,$C$3:$C890,$C891,$D$3:$D890,$D891,$E$3:$E890,$E891,$F$3:$F890,$F891)&gt;0,"",VLOOKUP(A891,'Fichier source CGECP'!$A$1:$F$1259,6,FALSE)),"")</f>
        <v/>
      </c>
      <c r="M891" s="36" t="str">
        <f t="shared" si="70"/>
        <v/>
      </c>
      <c r="N891" s="35" t="str">
        <f t="shared" si="66"/>
        <v>Ok</v>
      </c>
      <c r="O891" s="35" t="str">
        <f t="shared" si="67"/>
        <v>Ecart</v>
      </c>
      <c r="P891" s="35" t="str">
        <f t="shared" si="68"/>
        <v>Ok</v>
      </c>
      <c r="Q891" s="35" t="str">
        <f t="shared" si="69"/>
        <v>Ecart</v>
      </c>
    </row>
    <row r="892" spans="1:17" ht="15.75" hidden="1" customHeight="1" x14ac:dyDescent="0.25">
      <c r="A892" s="12">
        <f>IFERROR(VLOOKUP('Requête 052'!$A891,'Requête 052'!$A$1:$F$2000,1,FALSE),"")</f>
        <v>7431</v>
      </c>
      <c r="B892" s="5" t="str">
        <f>IFERROR(VLOOKUP('Requête 052'!$A891,'Requête 052'!$A$1:$F$2000,2,FALSE),"")</f>
        <v>CGECP ST OUEN L AUMONE DVBIODIV</v>
      </c>
      <c r="C892" s="14">
        <f>IFERROR(VLOOKUP('Requête 052'!$A891,'Requête 052'!$A$1:$F$2000,3,FALSE),"")</f>
        <v>43821</v>
      </c>
      <c r="D892" s="5" t="str">
        <f>IFERROR(VLOOKUP('Requête 052'!$A891,'Requête 052'!$A$1:$F$2000,4,FALSE),"")</f>
        <v>DECHETS VERTS EN MELANGE</v>
      </c>
      <c r="E892" s="5" t="str">
        <f>IFERROR(VLOOKUP('Requête 052'!$A891,'Requête 052'!$A$1:$F$2000,5,FALSE),"")</f>
        <v>DECHETS VERTS EN MELANGE</v>
      </c>
      <c r="F892" s="5">
        <f>IFERROR(VLOOKUP('Requête 052'!$A891,'Requête 052'!$A$1:$F$2000,6,FALSE),"")</f>
        <v>1.52</v>
      </c>
      <c r="G892" s="15" t="str">
        <f>IFERROR(VLOOKUP(A892,'Fichier source CGECP'!$A$1:$F$1259,1,FALSE),"")</f>
        <v/>
      </c>
      <c r="H892" s="15" t="str">
        <f>IFERROR(VLOOKUP(A892,'Fichier source CGECP'!$A$1:$F$1259,2,FALSE),"")</f>
        <v/>
      </c>
      <c r="I892" s="38" t="str">
        <f>IFERROR(VLOOKUP(A892,'Fichier source CGECP'!$A$1:$F$1259,3,FALSE),"")</f>
        <v/>
      </c>
      <c r="J892" s="15" t="str">
        <f>IFERROR(VLOOKUP(A892,'Fichier source CGECP'!$A$1:$F$1259,4,FALSE),"")</f>
        <v/>
      </c>
      <c r="K892" s="15" t="str">
        <f>IFERROR(VLOOKUP(A892,'Fichier source CGECP'!$A$1:$F$1259,5,FALSE),"")</f>
        <v/>
      </c>
      <c r="L892" s="33" t="str">
        <f>IFERROR(IF(COUNTIFS($A$3:$A891,$A892,$B$3:$B891,$B892,$C$3:$C891,$C892,$D$3:$D891,$D892,$E$3:$E891,$E892,$F$3:$F891,$F892)&gt;0,"",VLOOKUP(A892,'Fichier source CGECP'!$A$1:$F$1259,6,FALSE)),"")</f>
        <v/>
      </c>
      <c r="M892" s="36" t="str">
        <f t="shared" si="70"/>
        <v/>
      </c>
      <c r="N892" s="35" t="str">
        <f t="shared" si="66"/>
        <v>Ok</v>
      </c>
      <c r="O892" s="35" t="str">
        <f t="shared" si="67"/>
        <v>Ecart</v>
      </c>
      <c r="P892" s="35" t="str">
        <f t="shared" si="68"/>
        <v>Ok</v>
      </c>
      <c r="Q892" s="35" t="str">
        <f t="shared" si="69"/>
        <v>Ecart</v>
      </c>
    </row>
    <row r="893" spans="1:17" ht="15.75" hidden="1" customHeight="1" x14ac:dyDescent="0.25">
      <c r="A893" s="12">
        <f>IFERROR(VLOOKUP('Requête 052'!$A892,'Requête 052'!$A$1:$F$2000,1,FALSE),"")</f>
        <v>7432</v>
      </c>
      <c r="B893" s="5" t="str">
        <f>IFERROR(VLOOKUP('Requête 052'!$A892,'Requête 052'!$A$1:$F$2000,2,FALSE),"")</f>
        <v>CGECP ST OUEN L AUMONE TDI</v>
      </c>
      <c r="C893" s="14">
        <f>IFERROR(VLOOKUP('Requête 052'!$A892,'Requête 052'!$A$1:$F$2000,3,FALSE),"")</f>
        <v>43821</v>
      </c>
      <c r="D893" s="5" t="str">
        <f>IFERROR(VLOOKUP('Requête 052'!$A892,'Requête 052'!$A$1:$F$2000,4,FALSE),"")</f>
        <v>ENCOMBRANTS</v>
      </c>
      <c r="E893" s="5" t="str">
        <f>IFERROR(VLOOKUP('Requête 052'!$A892,'Requête 052'!$A$1:$F$2000,5,FALSE),"")</f>
        <v>ENCOMBRANTS</v>
      </c>
      <c r="F893" s="5">
        <f>IFERROR(VLOOKUP('Requête 052'!$A892,'Requête 052'!$A$1:$F$2000,6,FALSE),"")</f>
        <v>4.96</v>
      </c>
      <c r="G893" s="15" t="str">
        <f>IFERROR(VLOOKUP(A893,'Fichier source CGECP'!$A$1:$F$1259,1,FALSE),"")</f>
        <v/>
      </c>
      <c r="H893" s="15" t="str">
        <f>IFERROR(VLOOKUP(A893,'Fichier source CGECP'!$A$1:$F$1259,2,FALSE),"")</f>
        <v/>
      </c>
      <c r="I893" s="38" t="str">
        <f>IFERROR(VLOOKUP(A893,'Fichier source CGECP'!$A$1:$F$1259,3,FALSE),"")</f>
        <v/>
      </c>
      <c r="J893" s="15" t="str">
        <f>IFERROR(VLOOKUP(A893,'Fichier source CGECP'!$A$1:$F$1259,4,FALSE),"")</f>
        <v/>
      </c>
      <c r="K893" s="15" t="str">
        <f>IFERROR(VLOOKUP(A893,'Fichier source CGECP'!$A$1:$F$1259,5,FALSE),"")</f>
        <v/>
      </c>
      <c r="L893" s="33" t="str">
        <f>IFERROR(IF(COUNTIFS($A$3:$A892,$A893,$B$3:$B892,$B893,$C$3:$C892,$C893,$D$3:$D892,$D893,$E$3:$E892,$E893,$F$3:$F892,$F893)&gt;0,"",VLOOKUP(A893,'Fichier source CGECP'!$A$1:$F$1259,6,FALSE)),"")</f>
        <v/>
      </c>
      <c r="M893" s="36" t="str">
        <f t="shared" si="70"/>
        <v/>
      </c>
      <c r="N893" s="35" t="str">
        <f t="shared" si="66"/>
        <v>Ok</v>
      </c>
      <c r="O893" s="35" t="str">
        <f t="shared" si="67"/>
        <v>Ecart</v>
      </c>
      <c r="P893" s="35" t="str">
        <f t="shared" si="68"/>
        <v>Ok</v>
      </c>
      <c r="Q893" s="35" t="str">
        <f t="shared" si="69"/>
        <v>Ecart</v>
      </c>
    </row>
    <row r="894" spans="1:17" ht="15.75" hidden="1" customHeight="1" x14ac:dyDescent="0.25">
      <c r="A894" s="12">
        <f>IFERROR(VLOOKUP('Requête 052'!$A893,'Requête 052'!$A$1:$F$2000,1,FALSE),"")</f>
        <v>7434</v>
      </c>
      <c r="B894" s="5" t="str">
        <f>IFERROR(VLOOKUP('Requête 052'!$A893,'Requête 052'!$A$1:$F$2000,2,FALSE),"")</f>
        <v>CGECP ST OUEN L AUMONE TDI</v>
      </c>
      <c r="C894" s="14">
        <f>IFERROR(VLOOKUP('Requête 052'!$A893,'Requête 052'!$A$1:$F$2000,3,FALSE),"")</f>
        <v>43821</v>
      </c>
      <c r="D894" s="5" t="str">
        <f>IFERROR(VLOOKUP('Requête 052'!$A893,'Requête 052'!$A$1:$F$2000,4,FALSE),"")</f>
        <v>ENCOMBRANTS</v>
      </c>
      <c r="E894" s="5" t="str">
        <f>IFERROR(VLOOKUP('Requête 052'!$A893,'Requête 052'!$A$1:$F$2000,5,FALSE),"")</f>
        <v>ENCOMBRANTS</v>
      </c>
      <c r="F894" s="5">
        <f>IFERROR(VLOOKUP('Requête 052'!$A893,'Requête 052'!$A$1:$F$2000,6,FALSE),"")</f>
        <v>7.3999999999999996E-2</v>
      </c>
      <c r="G894" s="15" t="str">
        <f>IFERROR(VLOOKUP(A894,'Fichier source CGECP'!$A$1:$F$1259,1,FALSE),"")</f>
        <v/>
      </c>
      <c r="H894" s="15" t="str">
        <f>IFERROR(VLOOKUP(A894,'Fichier source CGECP'!$A$1:$F$1259,2,FALSE),"")</f>
        <v/>
      </c>
      <c r="I894" s="38" t="str">
        <f>IFERROR(VLOOKUP(A894,'Fichier source CGECP'!$A$1:$F$1259,3,FALSE),"")</f>
        <v/>
      </c>
      <c r="J894" s="15" t="str">
        <f>IFERROR(VLOOKUP(A894,'Fichier source CGECP'!$A$1:$F$1259,4,FALSE),"")</f>
        <v/>
      </c>
      <c r="K894" s="15" t="str">
        <f>IFERROR(VLOOKUP(A894,'Fichier source CGECP'!$A$1:$F$1259,5,FALSE),"")</f>
        <v/>
      </c>
      <c r="L894" s="33" t="str">
        <f>IFERROR(IF(COUNTIFS($A$3:$A893,$A894,$B$3:$B893,$B894,$C$3:$C893,$C894,$D$3:$D893,$D894,$E$3:$E893,$E894,$F$3:$F893,$F894)&gt;0,"",VLOOKUP(A894,'Fichier source CGECP'!$A$1:$F$1259,6,FALSE)),"")</f>
        <v/>
      </c>
      <c r="M894" s="36" t="str">
        <f t="shared" si="70"/>
        <v/>
      </c>
      <c r="N894" s="35" t="str">
        <f t="shared" si="66"/>
        <v>Ok</v>
      </c>
      <c r="O894" s="35" t="str">
        <f t="shared" si="67"/>
        <v>Ecart</v>
      </c>
      <c r="P894" s="35" t="str">
        <f t="shared" si="68"/>
        <v>Ok</v>
      </c>
      <c r="Q894" s="35" t="str">
        <f t="shared" si="69"/>
        <v>Ecart</v>
      </c>
    </row>
    <row r="895" spans="1:17" ht="15.75" hidden="1" customHeight="1" x14ac:dyDescent="0.25">
      <c r="A895" s="12">
        <f>IFERROR(VLOOKUP('Requête 052'!$A894,'Requête 052'!$A$1:$F$2000,1,FALSE),"")</f>
        <v>7436</v>
      </c>
      <c r="B895" s="5" t="str">
        <f>IFERROR(VLOOKUP('Requête 052'!$A894,'Requête 052'!$A$1:$F$2000,2,FALSE),"")</f>
        <v>CGECP ST OUEN L AUMONE UVEND</v>
      </c>
      <c r="C895" s="14">
        <f>IFERROR(VLOOKUP('Requête 052'!$A894,'Requête 052'!$A$1:$F$2000,3,FALSE),"")</f>
        <v>43822</v>
      </c>
      <c r="D895" s="5" t="str">
        <f>IFERROR(VLOOKUP('Requête 052'!$A894,'Requête 052'!$A$1:$F$2000,4,FALSE),"")</f>
        <v>DECHETS INDUSTRIELS BANALS</v>
      </c>
      <c r="E895" s="5" t="str">
        <f>IFERROR(VLOOKUP('Requête 052'!$A894,'Requête 052'!$A$1:$F$2000,5,FALSE),"")</f>
        <v>DECHETS INDUSTRIELS BANALS</v>
      </c>
      <c r="F895" s="5">
        <f>IFERROR(VLOOKUP('Requête 052'!$A894,'Requête 052'!$A$1:$F$2000,6,FALSE),"")</f>
        <v>6.74</v>
      </c>
      <c r="G895" s="15">
        <f>IFERROR(VLOOKUP(A895,'Fichier source CGECP'!$A$1:$F$1259,1,FALSE),"")</f>
        <v>7436</v>
      </c>
      <c r="H895" s="15" t="str">
        <f>IFERROR(VLOOKUP(A895,'Fichier source CGECP'!$A$1:$F$1259,2,FALSE),"")</f>
        <v>CGECP</v>
      </c>
      <c r="I895" s="46">
        <f>IFERROR(VLOOKUP(A895,'Fichier source CGECP'!$A$1:$F$1259,3,FALSE),"")</f>
        <v>43822</v>
      </c>
      <c r="J895" s="15" t="str">
        <f>IFERROR(VLOOKUP(A895,'Fichier source CGECP'!$A$1:$F$1259,4,FALSE),"")</f>
        <v>DECHETS INDUSTRIELS BANALS</v>
      </c>
      <c r="K895" s="15" t="str">
        <f>IFERROR(VLOOKUP(A895,'Fichier source CGECP'!$A$1:$F$1259,5,FALSE),"")</f>
        <v>DECHETS INDUSTRIELS BANALS</v>
      </c>
      <c r="L895" s="33">
        <f>IFERROR(IF(COUNTIFS($A$3:$A894,$A895,$B$3:$B894,$B895,$C$3:$C894,$C895,$D$3:$D894,$D895,$E$3:$E894,$E895,$F$3:$F894,$F895)&gt;0,"",VLOOKUP(A895,'Fichier source CGECP'!$A$1:$F$1259,6,FALSE)),"")</f>
        <v>0.62</v>
      </c>
      <c r="M895" s="36">
        <f t="shared" si="70"/>
        <v>6.12</v>
      </c>
      <c r="N895" s="35" t="str">
        <f t="shared" si="66"/>
        <v>Ok</v>
      </c>
      <c r="O895" s="35" t="str">
        <f t="shared" si="67"/>
        <v>Ok</v>
      </c>
      <c r="P895" s="35" t="str">
        <f t="shared" si="68"/>
        <v>Ok</v>
      </c>
      <c r="Q895" s="35" t="str">
        <f t="shared" si="69"/>
        <v>Ok</v>
      </c>
    </row>
    <row r="896" spans="1:17" ht="15.75" hidden="1" customHeight="1" x14ac:dyDescent="0.25">
      <c r="A896" s="12">
        <f>IFERROR(VLOOKUP('Requête 052'!$A895,'Requête 052'!$A$1:$F$2000,1,FALSE),"")</f>
        <v>7437</v>
      </c>
      <c r="B896" s="5" t="str">
        <f>IFERROR(VLOOKUP('Requête 052'!$A895,'Requête 052'!$A$1:$F$2000,2,FALSE),"")</f>
        <v>CGECP ST OUEN L AUMONE UVEND</v>
      </c>
      <c r="C896" s="14">
        <f>IFERROR(VLOOKUP('Requête 052'!$A895,'Requête 052'!$A$1:$F$2000,3,FALSE),"")</f>
        <v>43822</v>
      </c>
      <c r="D896" s="5" t="str">
        <f>IFERROR(VLOOKUP('Requête 052'!$A895,'Requête 052'!$A$1:$F$2000,4,FALSE),"")</f>
        <v>REFUS DE TRI</v>
      </c>
      <c r="E896" s="5" t="str">
        <f>IFERROR(VLOOKUP('Requête 052'!$A895,'Requête 052'!$A$1:$F$2000,5,FALSE),"")</f>
        <v>REFUS DE TRI</v>
      </c>
      <c r="F896" s="5">
        <f>IFERROR(VLOOKUP('Requête 052'!$A895,'Requête 052'!$A$1:$F$2000,6,FALSE),"")</f>
        <v>1.4279999999999999</v>
      </c>
      <c r="G896" s="15" t="str">
        <f>IFERROR(VLOOKUP(A896,'Fichier source CGECP'!$A$1:$F$1259,1,FALSE),"")</f>
        <v/>
      </c>
      <c r="H896" s="15" t="str">
        <f>IFERROR(VLOOKUP(A896,'Fichier source CGECP'!$A$1:$F$1259,2,FALSE),"")</f>
        <v/>
      </c>
      <c r="I896" s="38" t="str">
        <f>IFERROR(VLOOKUP(A896,'Fichier source CGECP'!$A$1:$F$1259,3,FALSE),"")</f>
        <v/>
      </c>
      <c r="J896" s="15" t="str">
        <f>IFERROR(VLOOKUP(A896,'Fichier source CGECP'!$A$1:$F$1259,4,FALSE),"")</f>
        <v/>
      </c>
      <c r="K896" s="15" t="str">
        <f>IFERROR(VLOOKUP(A896,'Fichier source CGECP'!$A$1:$F$1259,5,FALSE),"")</f>
        <v/>
      </c>
      <c r="L896" s="33" t="str">
        <f>IFERROR(IF(COUNTIFS($A$3:$A895,$A896,$B$3:$B895,$B896,$C$3:$C895,$C896,$D$3:$D895,$D896,$E$3:$E895,$E896,$F$3:$F895,$F896)&gt;0,"",VLOOKUP(A896,'Fichier source CGECP'!$A$1:$F$1259,6,FALSE)),"")</f>
        <v/>
      </c>
      <c r="M896" s="36" t="str">
        <f t="shared" si="70"/>
        <v/>
      </c>
      <c r="N896" s="35" t="str">
        <f t="shared" si="66"/>
        <v>Ok</v>
      </c>
      <c r="O896" s="35" t="str">
        <f t="shared" si="67"/>
        <v>Ecart</v>
      </c>
      <c r="P896" s="35" t="str">
        <f t="shared" si="68"/>
        <v>Ok</v>
      </c>
      <c r="Q896" s="35" t="str">
        <f t="shared" si="69"/>
        <v>Ecart</v>
      </c>
    </row>
    <row r="897" spans="1:17" ht="15.75" hidden="1" customHeight="1" x14ac:dyDescent="0.25">
      <c r="A897" s="12">
        <f>IFERROR(VLOOKUP('Requête 052'!$A896,'Requête 052'!$A$1:$F$2000,1,FALSE),"")</f>
        <v>7438</v>
      </c>
      <c r="B897" s="5" t="str">
        <f>IFERROR(VLOOKUP('Requête 052'!$A896,'Requête 052'!$A$1:$F$2000,2,FALSE),"")</f>
        <v>CGECP ST OUEN L AUMONE UVEND</v>
      </c>
      <c r="C897" s="14">
        <f>IFERROR(VLOOKUP('Requête 052'!$A896,'Requête 052'!$A$1:$F$2000,3,FALSE),"")</f>
        <v>43822</v>
      </c>
      <c r="D897" s="5" t="str">
        <f>IFERROR(VLOOKUP('Requête 052'!$A896,'Requête 052'!$A$1:$F$2000,4,FALSE),"")</f>
        <v>ORDURES MENAGERES</v>
      </c>
      <c r="E897" s="5" t="str">
        <f>IFERROR(VLOOKUP('Requête 052'!$A896,'Requête 052'!$A$1:$F$2000,5,FALSE),"")</f>
        <v>ORDURES MENAGERES</v>
      </c>
      <c r="F897" s="5">
        <f>IFERROR(VLOOKUP('Requête 052'!$A896,'Requête 052'!$A$1:$F$2000,6,FALSE),"")</f>
        <v>0.96</v>
      </c>
      <c r="G897" s="15">
        <f>IFERROR(VLOOKUP(A897,'Fichier source CGECP'!$A$1:$F$1259,1,FALSE),"")</f>
        <v>7438</v>
      </c>
      <c r="H897" s="15" t="str">
        <f>IFERROR(VLOOKUP(A897,'Fichier source CGECP'!$A$1:$F$1259,2,FALSE),"")</f>
        <v>CGECP</v>
      </c>
      <c r="I897" s="38">
        <f>IFERROR(VLOOKUP(A897,'Fichier source CGECP'!$A$1:$F$1259,3,FALSE),"")</f>
        <v>43822</v>
      </c>
      <c r="J897" s="15">
        <f>IFERROR(VLOOKUP(A897,'Fichier source CGECP'!$A$1:$F$1259,4,FALSE),"")</f>
        <v>0</v>
      </c>
      <c r="K897" s="15" t="str">
        <f>IFERROR(VLOOKUP(A897,'Fichier source CGECP'!$A$1:$F$1259,5,FALSE),"")</f>
        <v>ORDURES MENAGERES</v>
      </c>
      <c r="L897" s="33">
        <f>IFERROR(IF(COUNTIFS($A$3:$A896,$A897,$B$3:$B896,$B897,$C$3:$C896,$C897,$D$3:$D896,$D897,$E$3:$E896,$E897,$F$3:$F896,$F897)&gt;0,"",VLOOKUP(A897,'Fichier source CGECP'!$A$1:$F$1259,6,FALSE)),"")</f>
        <v>2.02</v>
      </c>
      <c r="M897" s="36">
        <f t="shared" si="70"/>
        <v>-1.06</v>
      </c>
      <c r="N897" s="35" t="str">
        <f t="shared" si="66"/>
        <v>Ok</v>
      </c>
      <c r="O897" s="35" t="str">
        <f t="shared" si="67"/>
        <v>Ok</v>
      </c>
      <c r="P897" s="35" t="str">
        <f t="shared" si="68"/>
        <v>Ecart</v>
      </c>
      <c r="Q897" s="35" t="str">
        <f t="shared" si="69"/>
        <v>Ecart</v>
      </c>
    </row>
    <row r="898" spans="1:17" ht="15.75" hidden="1" customHeight="1" x14ac:dyDescent="0.25">
      <c r="A898" s="12">
        <f>IFERROR(VLOOKUP('Requête 052'!$A897,'Requête 052'!$A$1:$F$2000,1,FALSE),"")</f>
        <v>7439</v>
      </c>
      <c r="B898" s="5" t="str">
        <f>IFERROR(VLOOKUP('Requête 052'!$A897,'Requête 052'!$A$1:$F$2000,2,FALSE),"")</f>
        <v>CGECP ST OUEN L AUMONE UVEND</v>
      </c>
      <c r="C898" s="14">
        <f>IFERROR(VLOOKUP('Requête 052'!$A897,'Requête 052'!$A$1:$F$2000,3,FALSE),"")</f>
        <v>43822</v>
      </c>
      <c r="D898" s="5" t="str">
        <f>IFERROR(VLOOKUP('Requête 052'!$A897,'Requête 052'!$A$1:$F$2000,4,FALSE),"")</f>
        <v>REFUS DE TRI</v>
      </c>
      <c r="E898" s="5" t="str">
        <f>IFERROR(VLOOKUP('Requête 052'!$A897,'Requête 052'!$A$1:$F$2000,5,FALSE),"")</f>
        <v>REFUS DE TRI</v>
      </c>
      <c r="F898" s="5">
        <f>IFERROR(VLOOKUP('Requête 052'!$A897,'Requête 052'!$A$1:$F$2000,6,FALSE),"")</f>
        <v>0.95199999999999996</v>
      </c>
      <c r="G898" s="15" t="str">
        <f>IFERROR(VLOOKUP(A898,'Fichier source CGECP'!$A$1:$F$1259,1,FALSE),"")</f>
        <v/>
      </c>
      <c r="H898" s="15" t="str">
        <f>IFERROR(VLOOKUP(A898,'Fichier source CGECP'!$A$1:$F$1259,2,FALSE),"")</f>
        <v/>
      </c>
      <c r="I898" s="38" t="str">
        <f>IFERROR(VLOOKUP(A898,'Fichier source CGECP'!$A$1:$F$1259,3,FALSE),"")</f>
        <v/>
      </c>
      <c r="J898" s="15" t="str">
        <f>IFERROR(VLOOKUP(A898,'Fichier source CGECP'!$A$1:$F$1259,4,FALSE),"")</f>
        <v/>
      </c>
      <c r="K898" s="15" t="str">
        <f>IFERROR(VLOOKUP(A898,'Fichier source CGECP'!$A$1:$F$1259,5,FALSE),"")</f>
        <v/>
      </c>
      <c r="L898" s="33" t="str">
        <f>IFERROR(IF(COUNTIFS($A$3:$A897,$A898,$B$3:$B897,$B898,$C$3:$C897,$C898,$D$3:$D897,$D898,$E$3:$E897,$E898,$F$3:$F897,$F898)&gt;0,"",VLOOKUP(A898,'Fichier source CGECP'!$A$1:$F$1259,6,FALSE)),"")</f>
        <v/>
      </c>
      <c r="M898" s="36" t="str">
        <f t="shared" si="70"/>
        <v/>
      </c>
      <c r="N898" s="35" t="str">
        <f t="shared" si="66"/>
        <v>Ok</v>
      </c>
      <c r="O898" s="35" t="str">
        <f t="shared" si="67"/>
        <v>Ecart</v>
      </c>
      <c r="P898" s="35" t="str">
        <f t="shared" si="68"/>
        <v>Ok</v>
      </c>
      <c r="Q898" s="35" t="str">
        <f t="shared" si="69"/>
        <v>Ecart</v>
      </c>
    </row>
    <row r="899" spans="1:17" ht="15.75" hidden="1" customHeight="1" x14ac:dyDescent="0.25">
      <c r="A899" s="12">
        <f>IFERROR(VLOOKUP('Requête 052'!$A898,'Requête 052'!$A$1:$F$2000,1,FALSE),"")</f>
        <v>7440</v>
      </c>
      <c r="B899" s="5" t="str">
        <f>IFERROR(VLOOKUP('Requête 052'!$A898,'Requête 052'!$A$1:$F$2000,2,FALSE),"")</f>
        <v>CGECP ST OUEN L AUMONE TDI</v>
      </c>
      <c r="C899" s="14">
        <f>IFERROR(VLOOKUP('Requête 052'!$A898,'Requête 052'!$A$1:$F$2000,3,FALSE),"")</f>
        <v>43822</v>
      </c>
      <c r="D899" s="5" t="str">
        <f>IFERROR(VLOOKUP('Requête 052'!$A898,'Requête 052'!$A$1:$F$2000,4,FALSE),"")</f>
        <v>ENCOMBRANTS</v>
      </c>
      <c r="E899" s="5" t="str">
        <f>IFERROR(VLOOKUP('Requête 052'!$A898,'Requête 052'!$A$1:$F$2000,5,FALSE),"")</f>
        <v>ENCOMBRANTS</v>
      </c>
      <c r="F899" s="5">
        <f>IFERROR(VLOOKUP('Requête 052'!$A898,'Requête 052'!$A$1:$F$2000,6,FALSE),"")</f>
        <v>2.9</v>
      </c>
      <c r="G899" s="15">
        <f>IFERROR(VLOOKUP(A899,'Fichier source CGECP'!$A$1:$F$1259,1,FALSE),"")</f>
        <v>7440</v>
      </c>
      <c r="H899" s="15" t="str">
        <f>IFERROR(VLOOKUP(A899,'Fichier source CGECP'!$A$1:$F$1259,2,FALSE),"")</f>
        <v>CGECP</v>
      </c>
      <c r="I899" s="46">
        <f>IFERROR(VLOOKUP(A899,'Fichier source CGECP'!$A$1:$F$1259,3,FALSE),"")</f>
        <v>43822</v>
      </c>
      <c r="J899" s="15">
        <f>IFERROR(VLOOKUP(A899,'Fichier source CGECP'!$A$1:$F$1259,4,FALSE),"")</f>
        <v>0</v>
      </c>
      <c r="K899" s="15" t="str">
        <f>IFERROR(VLOOKUP(A899,'Fichier source CGECP'!$A$1:$F$1259,5,FALSE),"")</f>
        <v>ENCOMBRANTS</v>
      </c>
      <c r="L899" s="33">
        <f>IFERROR(IF(COUNTIFS($A$3:$A898,$A899,$B$3:$B898,$B899,$C$3:$C898,$C899,$D$3:$D898,$D899,$E$3:$E898,$E899,$F$3:$F898,$F899)&gt;0,"",VLOOKUP(A899,'Fichier source CGECP'!$A$1:$F$1259,6,FALSE)),"")</f>
        <v>1.9</v>
      </c>
      <c r="M899" s="36">
        <f t="shared" si="70"/>
        <v>1</v>
      </c>
      <c r="N899" s="35" t="str">
        <f t="shared" si="66"/>
        <v>Ok</v>
      </c>
      <c r="O899" s="35" t="str">
        <f t="shared" si="67"/>
        <v>Ok</v>
      </c>
      <c r="P899" s="35" t="str">
        <f t="shared" si="68"/>
        <v>Ok</v>
      </c>
      <c r="Q899" s="35" t="str">
        <f t="shared" si="69"/>
        <v>Ok</v>
      </c>
    </row>
    <row r="900" spans="1:17" ht="15.75" hidden="1" customHeight="1" x14ac:dyDescent="0.25">
      <c r="A900" s="12">
        <f>IFERROR(VLOOKUP('Requête 052'!$A899,'Requête 052'!$A$1:$F$2000,1,FALSE),"")</f>
        <v>7441</v>
      </c>
      <c r="B900" s="5" t="str">
        <f>IFERROR(VLOOKUP('Requête 052'!$A899,'Requête 052'!$A$1:$F$2000,2,FALSE),"")</f>
        <v>CGECP ST OUEN L AUMONE UVEND</v>
      </c>
      <c r="C900" s="14">
        <f>IFERROR(VLOOKUP('Requête 052'!$A899,'Requête 052'!$A$1:$F$2000,3,FALSE),"")</f>
        <v>43822</v>
      </c>
      <c r="D900" s="5" t="str">
        <f>IFERROR(VLOOKUP('Requête 052'!$A899,'Requête 052'!$A$1:$F$2000,4,FALSE),"")</f>
        <v>REFUS DE TRI</v>
      </c>
      <c r="E900" s="5" t="str">
        <f>IFERROR(VLOOKUP('Requête 052'!$A899,'Requête 052'!$A$1:$F$2000,5,FALSE),"")</f>
        <v>REFUS DE TRI</v>
      </c>
      <c r="F900" s="5">
        <f>IFERROR(VLOOKUP('Requête 052'!$A899,'Requête 052'!$A$1:$F$2000,6,FALSE),"")</f>
        <v>2.2000000000000002</v>
      </c>
      <c r="G900" s="15" t="str">
        <f>IFERROR(VLOOKUP(A900,'Fichier source CGECP'!$A$1:$F$1259,1,FALSE),"")</f>
        <v/>
      </c>
      <c r="H900" s="15" t="str">
        <f>IFERROR(VLOOKUP(A900,'Fichier source CGECP'!$A$1:$F$1259,2,FALSE),"")</f>
        <v/>
      </c>
      <c r="I900" s="38" t="str">
        <f>IFERROR(VLOOKUP(A900,'Fichier source CGECP'!$A$1:$F$1259,3,FALSE),"")</f>
        <v/>
      </c>
      <c r="J900" s="15" t="str">
        <f>IFERROR(VLOOKUP(A900,'Fichier source CGECP'!$A$1:$F$1259,4,FALSE),"")</f>
        <v/>
      </c>
      <c r="K900" s="15" t="str">
        <f>IFERROR(VLOOKUP(A900,'Fichier source CGECP'!$A$1:$F$1259,5,FALSE),"")</f>
        <v/>
      </c>
      <c r="L900" s="33" t="str">
        <f>IFERROR(IF(COUNTIFS($A$3:$A899,$A900,$B$3:$B899,$B900,$C$3:$C899,$C900,$D$3:$D899,$D900,$E$3:$E899,$E900,$F$3:$F899,$F900)&gt;0,"",VLOOKUP(A900,'Fichier source CGECP'!$A$1:$F$1259,6,FALSE)),"")</f>
        <v/>
      </c>
      <c r="M900" s="36" t="str">
        <f t="shared" si="70"/>
        <v/>
      </c>
      <c r="N900" s="35" t="str">
        <f t="shared" ref="N900:N963" si="71">IFERROR(IF(SEARCH(H900,B900,1),"Ok","Ecart"),"")</f>
        <v>Ok</v>
      </c>
      <c r="O900" s="35" t="str">
        <f t="shared" ref="O900:O963" si="72">IFERROR(IF(E900=K900,"Ok","Ecart"),"")</f>
        <v>Ecart</v>
      </c>
      <c r="P900" s="35" t="str">
        <f t="shared" ref="P900:P963" si="73">IFERROR(IF(M900&gt;=0,"Ok","Ecart"),"")</f>
        <v>Ok</v>
      </c>
      <c r="Q900" s="35" t="str">
        <f t="shared" ref="Q900:Q963" si="74">IFERROR(IF(OR(P900="Ecart",O900="Ecart",N900="Ecart"),"Ecart","Ok"),"")</f>
        <v>Ecart</v>
      </c>
    </row>
    <row r="901" spans="1:17" ht="15.75" hidden="1" customHeight="1" x14ac:dyDescent="0.25">
      <c r="A901" s="12">
        <f>IFERROR(VLOOKUP('Requête 052'!$A900,'Requête 052'!$A$1:$F$2000,1,FALSE),"")</f>
        <v>7449</v>
      </c>
      <c r="B901" s="5" t="str">
        <f>IFERROR(VLOOKUP('Requête 052'!$A900,'Requête 052'!$A$1:$F$2000,2,FALSE),"")</f>
        <v>CGECP ST OUEN L AUMONE UVEND</v>
      </c>
      <c r="C901" s="14">
        <f>IFERROR(VLOOKUP('Requête 052'!$A900,'Requête 052'!$A$1:$F$2000,3,FALSE),"")</f>
        <v>43822</v>
      </c>
      <c r="D901" s="5" t="str">
        <f>IFERROR(VLOOKUP('Requête 052'!$A900,'Requête 052'!$A$1:$F$2000,4,FALSE),"")</f>
        <v>DECHET A INCINERER</v>
      </c>
      <c r="E901" s="5" t="str">
        <f>IFERROR(VLOOKUP('Requête 052'!$A900,'Requête 052'!$A$1:$F$2000,5,FALSE),"")</f>
        <v>DECHET A INCINERER</v>
      </c>
      <c r="F901" s="5">
        <f>IFERROR(VLOOKUP('Requête 052'!$A900,'Requête 052'!$A$1:$F$2000,6,FALSE),"")</f>
        <v>0.6</v>
      </c>
      <c r="G901" s="15">
        <f>IFERROR(VLOOKUP(A901,'Fichier source CGECP'!$A$1:$F$1259,1,FALSE),"")</f>
        <v>7449</v>
      </c>
      <c r="H901" s="15" t="str">
        <f>IFERROR(VLOOKUP(A901,'Fichier source CGECP'!$A$1:$F$1259,2,FALSE),"")</f>
        <v>CGECP</v>
      </c>
      <c r="I901" s="38">
        <f>IFERROR(VLOOKUP(A901,'Fichier source CGECP'!$A$1:$F$1259,3,FALSE),"")</f>
        <v>43822</v>
      </c>
      <c r="J901" s="15" t="str">
        <f>IFERROR(VLOOKUP(A901,'Fichier source CGECP'!$A$1:$F$1259,4,FALSE),"")</f>
        <v>DECHET A INCINERER TRI</v>
      </c>
      <c r="K901" s="15" t="str">
        <f>IFERROR(VLOOKUP(A901,'Fichier source CGECP'!$A$1:$F$1259,5,FALSE),"")</f>
        <v>DECHET A INCINERER TRI</v>
      </c>
      <c r="L901" s="33">
        <f>IFERROR(IF(COUNTIFS($A$3:$A900,$A901,$B$3:$B900,$B901,$C$3:$C900,$C901,$D$3:$D900,$D901,$E$3:$E900,$E901,$F$3:$F900,$F901)&gt;0,"",VLOOKUP(A901,'Fichier source CGECP'!$A$1:$F$1259,6,FALSE)),"")</f>
        <v>2.12</v>
      </c>
      <c r="M901" s="36">
        <f t="shared" si="70"/>
        <v>-1.52</v>
      </c>
      <c r="N901" s="35" t="str">
        <f t="shared" si="71"/>
        <v>Ok</v>
      </c>
      <c r="O901" s="35" t="str">
        <f t="shared" si="72"/>
        <v>Ecart</v>
      </c>
      <c r="P901" s="35" t="str">
        <f t="shared" si="73"/>
        <v>Ecart</v>
      </c>
      <c r="Q901" s="35" t="str">
        <f t="shared" si="74"/>
        <v>Ecart</v>
      </c>
    </row>
    <row r="902" spans="1:17" ht="15.75" hidden="1" customHeight="1" x14ac:dyDescent="0.25">
      <c r="A902" s="12">
        <f>IFERROR(VLOOKUP('Requête 052'!$A901,'Requête 052'!$A$1:$F$2000,1,FALSE),"")</f>
        <v>7456</v>
      </c>
      <c r="B902" s="5" t="str">
        <f>IFERROR(VLOOKUP('Requête 052'!$A901,'Requête 052'!$A$1:$F$2000,2,FALSE),"")</f>
        <v>CGECP ST OUEN L AUMONE TDI</v>
      </c>
      <c r="C902" s="14">
        <f>IFERROR(VLOOKUP('Requête 052'!$A901,'Requête 052'!$A$1:$F$2000,3,FALSE),"")</f>
        <v>43822</v>
      </c>
      <c r="D902" s="5" t="str">
        <f>IFERROR(VLOOKUP('Requête 052'!$A901,'Requête 052'!$A$1:$F$2000,4,FALSE),"")</f>
        <v>BOIS D'EMBALLAGES BRUTS</v>
      </c>
      <c r="E902" s="5" t="str">
        <f>IFERROR(VLOOKUP('Requête 052'!$A901,'Requête 052'!$A$1:$F$2000,5,FALSE),"")</f>
        <v>BOIS D'EMBALLAGES BRUTS</v>
      </c>
      <c r="F902" s="5">
        <f>IFERROR(VLOOKUP('Requête 052'!$A901,'Requête 052'!$A$1:$F$2000,6,FALSE),"")</f>
        <v>2.2400000000000002</v>
      </c>
      <c r="G902" s="15">
        <f>IFERROR(VLOOKUP(A902,'Fichier source CGECP'!$A$1:$F$1259,1,FALSE),"")</f>
        <v>7456</v>
      </c>
      <c r="H902" s="15" t="str">
        <f>IFERROR(VLOOKUP(A902,'Fichier source CGECP'!$A$1:$F$1259,2,FALSE),"")</f>
        <v>CGECP</v>
      </c>
      <c r="I902" s="38">
        <f>IFERROR(VLOOKUP(A902,'Fichier source CGECP'!$A$1:$F$1259,3,FALSE),"")</f>
        <v>43822</v>
      </c>
      <c r="J902" s="15" t="str">
        <f>IFERROR(VLOOKUP(A902,'Fichier source CGECP'!$A$1:$F$1259,4,FALSE),"")</f>
        <v>BOIS B BRUT</v>
      </c>
      <c r="K902" s="15" t="str">
        <f>IFERROR(VLOOKUP(A902,'Fichier source CGECP'!$A$1:$F$1259,5,FALSE),"")</f>
        <v>BOIS B BRUT</v>
      </c>
      <c r="L902" s="33">
        <f>IFERROR(IF(COUNTIFS($A$3:$A901,$A902,$B$3:$B901,$B902,$C$3:$C901,$C902,$D$3:$D901,$D902,$E$3:$E901,$E902,$F$3:$F901,$F902)&gt;0,"",VLOOKUP(A902,'Fichier source CGECP'!$A$1:$F$1259,6,FALSE)),"")</f>
        <v>3.19</v>
      </c>
      <c r="M902" s="36">
        <f t="shared" si="70"/>
        <v>-0.94999999999999973</v>
      </c>
      <c r="N902" s="35" t="str">
        <f t="shared" si="71"/>
        <v>Ok</v>
      </c>
      <c r="O902" s="35" t="str">
        <f t="shared" si="72"/>
        <v>Ecart</v>
      </c>
      <c r="P902" s="35" t="str">
        <f t="shared" si="73"/>
        <v>Ecart</v>
      </c>
      <c r="Q902" s="35" t="str">
        <f t="shared" si="74"/>
        <v>Ecart</v>
      </c>
    </row>
    <row r="903" spans="1:17" ht="15.75" hidden="1" customHeight="1" x14ac:dyDescent="0.25">
      <c r="A903" s="12">
        <f>IFERROR(VLOOKUP('Requête 052'!$A902,'Requête 052'!$A$1:$F$2000,1,FALSE),"")</f>
        <v>7456</v>
      </c>
      <c r="B903" s="5" t="str">
        <f>IFERROR(VLOOKUP('Requête 052'!$A902,'Requête 052'!$A$1:$F$2000,2,FALSE),"")</f>
        <v>CGECP ST OUEN L AUMONE TDI</v>
      </c>
      <c r="C903" s="14">
        <f>IFERROR(VLOOKUP('Requête 052'!$A902,'Requête 052'!$A$1:$F$2000,3,FALSE),"")</f>
        <v>43822</v>
      </c>
      <c r="D903" s="5" t="str">
        <f>IFERROR(VLOOKUP('Requête 052'!$A902,'Requête 052'!$A$1:$F$2000,4,FALSE),"")</f>
        <v>BOIS D'EMBALLAGES BRUTS</v>
      </c>
      <c r="E903" s="5" t="str">
        <f>IFERROR(VLOOKUP('Requête 052'!$A902,'Requête 052'!$A$1:$F$2000,5,FALSE),"")</f>
        <v>BOIS D'EMBALLAGES BRUTS</v>
      </c>
      <c r="F903" s="5">
        <f>IFERROR(VLOOKUP('Requête 052'!$A902,'Requête 052'!$A$1:$F$2000,6,FALSE),"")</f>
        <v>2.2400000000000002</v>
      </c>
      <c r="G903" s="15">
        <f>IFERROR(VLOOKUP(A903,'Fichier source CGECP'!$A$1:$F$1259,1,FALSE),"")</f>
        <v>7456</v>
      </c>
      <c r="H903" s="15" t="str">
        <f>IFERROR(VLOOKUP(A903,'Fichier source CGECP'!$A$1:$F$1259,2,FALSE),"")</f>
        <v>CGECP</v>
      </c>
      <c r="I903" s="38">
        <f>IFERROR(VLOOKUP(A903,'Fichier source CGECP'!$A$1:$F$1259,3,FALSE),"")</f>
        <v>43822</v>
      </c>
      <c r="J903" s="15" t="str">
        <f>IFERROR(VLOOKUP(A903,'Fichier source CGECP'!$A$1:$F$1259,4,FALSE),"")</f>
        <v>BOIS B BRUT</v>
      </c>
      <c r="K903" s="15" t="str">
        <f>IFERROR(VLOOKUP(A903,'Fichier source CGECP'!$A$1:$F$1259,5,FALSE),"")</f>
        <v>BOIS B BRUT</v>
      </c>
      <c r="L903" s="33" t="str">
        <f>IFERROR(IF(COUNTIFS($A$3:$A902,$A903,$B$3:$B902,$B903,$C$3:$C902,$C903,$D$3:$D902,$D903,$E$3:$E902,$E903,$F$3:$F902,$F903)&gt;0,"",VLOOKUP(A903,'Fichier source CGECP'!$A$1:$F$1259,6,FALSE)),"")</f>
        <v/>
      </c>
      <c r="M903" s="36" t="str">
        <f t="shared" si="70"/>
        <v/>
      </c>
      <c r="N903" s="35" t="str">
        <f t="shared" si="71"/>
        <v>Ok</v>
      </c>
      <c r="O903" s="35" t="str">
        <f t="shared" si="72"/>
        <v>Ecart</v>
      </c>
      <c r="P903" s="35" t="str">
        <f t="shared" si="73"/>
        <v>Ok</v>
      </c>
      <c r="Q903" s="35" t="str">
        <f t="shared" si="74"/>
        <v>Ecart</v>
      </c>
    </row>
    <row r="904" spans="1:17" ht="15.75" hidden="1" customHeight="1" x14ac:dyDescent="0.25">
      <c r="A904" s="12">
        <f>IFERROR(VLOOKUP('Requête 052'!$A903,'Requête 052'!$A$1:$F$2000,1,FALSE),"")</f>
        <v>7457</v>
      </c>
      <c r="B904" s="5" t="str">
        <f>IFERROR(VLOOKUP('Requête 052'!$A903,'Requête 052'!$A$1:$F$2000,2,FALSE),"")</f>
        <v>CGECP ST OUEN L AUMONE UVEND</v>
      </c>
      <c r="C904" s="14">
        <f>IFERROR(VLOOKUP('Requête 052'!$A903,'Requête 052'!$A$1:$F$2000,3,FALSE),"")</f>
        <v>43822</v>
      </c>
      <c r="D904" s="5" t="str">
        <f>IFERROR(VLOOKUP('Requête 052'!$A903,'Requête 052'!$A$1:$F$2000,4,FALSE),"")</f>
        <v>ORDURES MENAGERES</v>
      </c>
      <c r="E904" s="5" t="str">
        <f>IFERROR(VLOOKUP('Requête 052'!$A903,'Requête 052'!$A$1:$F$2000,5,FALSE),"")</f>
        <v>ORDURES MENAGERES</v>
      </c>
      <c r="F904" s="5">
        <f>IFERROR(VLOOKUP('Requête 052'!$A903,'Requête 052'!$A$1:$F$2000,6,FALSE),"")</f>
        <v>3.54</v>
      </c>
      <c r="G904" s="15">
        <f>IFERROR(VLOOKUP(A904,'Fichier source CGECP'!$A$1:$F$1259,1,FALSE),"")</f>
        <v>7457</v>
      </c>
      <c r="H904" s="15" t="str">
        <f>IFERROR(VLOOKUP(A904,'Fichier source CGECP'!$A$1:$F$1259,2,FALSE),"")</f>
        <v>CGECP</v>
      </c>
      <c r="I904" s="46">
        <f>IFERROR(VLOOKUP(A904,'Fichier source CGECP'!$A$1:$F$1259,3,FALSE),"")</f>
        <v>43822</v>
      </c>
      <c r="J904" s="15">
        <f>IFERROR(VLOOKUP(A904,'Fichier source CGECP'!$A$1:$F$1259,4,FALSE),"")</f>
        <v>0</v>
      </c>
      <c r="K904" s="15" t="str">
        <f>IFERROR(VLOOKUP(A904,'Fichier source CGECP'!$A$1:$F$1259,5,FALSE),"")</f>
        <v>ORDURES MENAGERES</v>
      </c>
      <c r="L904" s="33">
        <f>IFERROR(IF(COUNTIFS($A$3:$A903,$A904,$B$3:$B903,$B904,$C$3:$C903,$C904,$D$3:$D903,$D904,$E$3:$E903,$E904,$F$3:$F903,$F904)&gt;0,"",VLOOKUP(A904,'Fichier source CGECP'!$A$1:$F$1259,6,FALSE)),"")</f>
        <v>3.4</v>
      </c>
      <c r="M904" s="36">
        <f t="shared" si="70"/>
        <v>0.14000000000000012</v>
      </c>
      <c r="N904" s="35" t="str">
        <f t="shared" si="71"/>
        <v>Ok</v>
      </c>
      <c r="O904" s="35" t="str">
        <f t="shared" si="72"/>
        <v>Ok</v>
      </c>
      <c r="P904" s="35" t="str">
        <f t="shared" si="73"/>
        <v>Ok</v>
      </c>
      <c r="Q904" s="35" t="str">
        <f t="shared" si="74"/>
        <v>Ok</v>
      </c>
    </row>
    <row r="905" spans="1:17" ht="15.75" hidden="1" customHeight="1" x14ac:dyDescent="0.25">
      <c r="A905" s="12">
        <f>IFERROR(VLOOKUP('Requête 052'!$A904,'Requête 052'!$A$1:$F$2000,1,FALSE),"")</f>
        <v>7459</v>
      </c>
      <c r="B905" s="5" t="str">
        <f>IFERROR(VLOOKUP('Requête 052'!$A904,'Requête 052'!$A$1:$F$2000,2,FALSE),"")</f>
        <v>CGECP ST OUEN L AUMONE TDI</v>
      </c>
      <c r="C905" s="14">
        <f>IFERROR(VLOOKUP('Requête 052'!$A904,'Requête 052'!$A$1:$F$2000,3,FALSE),"")</f>
        <v>43822</v>
      </c>
      <c r="D905" s="5" t="str">
        <f>IFERROR(VLOOKUP('Requête 052'!$A904,'Requête 052'!$A$1:$F$2000,4,FALSE),"")</f>
        <v>GRAVATS EN MELANGE</v>
      </c>
      <c r="E905" s="5" t="str">
        <f>IFERROR(VLOOKUP('Requête 052'!$A904,'Requête 052'!$A$1:$F$2000,5,FALSE),"")</f>
        <v>GRAVATS EN MELANGE</v>
      </c>
      <c r="F905" s="5">
        <f>IFERROR(VLOOKUP('Requête 052'!$A904,'Requête 052'!$A$1:$F$2000,6,FALSE),"")</f>
        <v>4.18</v>
      </c>
      <c r="G905" s="15" t="str">
        <f>IFERROR(VLOOKUP(A905,'Fichier source CGECP'!$A$1:$F$1259,1,FALSE),"")</f>
        <v/>
      </c>
      <c r="H905" s="15" t="str">
        <f>IFERROR(VLOOKUP(A905,'Fichier source CGECP'!$A$1:$F$1259,2,FALSE),"")</f>
        <v/>
      </c>
      <c r="I905" s="38" t="str">
        <f>IFERROR(VLOOKUP(A905,'Fichier source CGECP'!$A$1:$F$1259,3,FALSE),"")</f>
        <v/>
      </c>
      <c r="J905" s="15" t="str">
        <f>IFERROR(VLOOKUP(A905,'Fichier source CGECP'!$A$1:$F$1259,4,FALSE),"")</f>
        <v/>
      </c>
      <c r="K905" s="15" t="str">
        <f>IFERROR(VLOOKUP(A905,'Fichier source CGECP'!$A$1:$F$1259,5,FALSE),"")</f>
        <v/>
      </c>
      <c r="L905" s="33" t="str">
        <f>IFERROR(IF(COUNTIFS($A$3:$A904,$A905,$B$3:$B904,$B905,$C$3:$C904,$C905,$D$3:$D904,$D905,$E$3:$E904,$E905,$F$3:$F904,$F905)&gt;0,"",VLOOKUP(A905,'Fichier source CGECP'!$A$1:$F$1259,6,FALSE)),"")</f>
        <v/>
      </c>
      <c r="M905" s="36" t="str">
        <f t="shared" si="70"/>
        <v/>
      </c>
      <c r="N905" s="35" t="str">
        <f t="shared" si="71"/>
        <v>Ok</v>
      </c>
      <c r="O905" s="35" t="str">
        <f t="shared" si="72"/>
        <v>Ecart</v>
      </c>
      <c r="P905" s="35" t="str">
        <f t="shared" si="73"/>
        <v>Ok</v>
      </c>
      <c r="Q905" s="35" t="str">
        <f t="shared" si="74"/>
        <v>Ecart</v>
      </c>
    </row>
    <row r="906" spans="1:17" ht="15.75" hidden="1" customHeight="1" x14ac:dyDescent="0.25">
      <c r="A906" s="12">
        <f>IFERROR(VLOOKUP('Requête 052'!$A905,'Requête 052'!$A$1:$F$2000,1,FALSE),"")</f>
        <v>7461</v>
      </c>
      <c r="B906" s="5" t="str">
        <f>IFERROR(VLOOKUP('Requête 052'!$A905,'Requête 052'!$A$1:$F$2000,2,FALSE),"")</f>
        <v>CGECP ST OUEN L AUMONE TDI</v>
      </c>
      <c r="C906" s="14">
        <f>IFERROR(VLOOKUP('Requête 052'!$A905,'Requête 052'!$A$1:$F$2000,3,FALSE),"")</f>
        <v>43822</v>
      </c>
      <c r="D906" s="5" t="str">
        <f>IFERROR(VLOOKUP('Requête 052'!$A905,'Requête 052'!$A$1:$F$2000,4,FALSE),"")</f>
        <v>CARTONS ET SACHES PLAST - 1.04.00</v>
      </c>
      <c r="E906" s="5" t="str">
        <f>IFERROR(VLOOKUP('Requête 052'!$A905,'Requête 052'!$A$1:$F$2000,5,FALSE),"")</f>
        <v>CARTONS</v>
      </c>
      <c r="F906" s="5">
        <f>IFERROR(VLOOKUP('Requête 052'!$A905,'Requête 052'!$A$1:$F$2000,6,FALSE),"")</f>
        <v>1.24</v>
      </c>
      <c r="G906" s="15">
        <f>IFERROR(VLOOKUP(A906,'Fichier source CGECP'!$A$1:$F$1259,1,FALSE),"")</f>
        <v>7461</v>
      </c>
      <c r="H906" s="15" t="str">
        <f>IFERROR(VLOOKUP(A906,'Fichier source CGECP'!$A$1:$F$1259,2,FALSE),"")</f>
        <v>CGECP</v>
      </c>
      <c r="I906" s="38">
        <f>IFERROR(VLOOKUP(A906,'Fichier source CGECP'!$A$1:$F$1259,3,FALSE),"")</f>
        <v>43822</v>
      </c>
      <c r="J906" s="15" t="str">
        <f>IFERROR(VLOOKUP(A906,'Fichier source CGECP'!$A$1:$F$1259,4,FALSE),"")</f>
        <v>CARTONS ET SACHES PLAST - 1.04.00</v>
      </c>
      <c r="K906" s="15" t="str">
        <f>IFERROR(VLOOKUP(A906,'Fichier source CGECP'!$A$1:$F$1259,5,FALSE),"")</f>
        <v>CARTONS ET SACHES PLAST - 1.04.00</v>
      </c>
      <c r="L906" s="33">
        <f>IFERROR(IF(COUNTIFS($A$3:$A905,$A906,$B$3:$B905,$B906,$C$3:$C905,$C906,$D$3:$D905,$D906,$E$3:$E905,$E906,$F$3:$F905,$F906)&gt;0,"",VLOOKUP(A906,'Fichier source CGECP'!$A$1:$F$1259,6,FALSE)),"")</f>
        <v>2.8069999999999999</v>
      </c>
      <c r="M906" s="36">
        <f t="shared" si="70"/>
        <v>-1.5669999999999999</v>
      </c>
      <c r="N906" s="35" t="str">
        <f t="shared" si="71"/>
        <v>Ok</v>
      </c>
      <c r="O906" s="35" t="str">
        <f t="shared" si="72"/>
        <v>Ecart</v>
      </c>
      <c r="P906" s="35" t="str">
        <f t="shared" si="73"/>
        <v>Ecart</v>
      </c>
      <c r="Q906" s="35" t="str">
        <f t="shared" si="74"/>
        <v>Ecart</v>
      </c>
    </row>
    <row r="907" spans="1:17" ht="15.75" hidden="1" customHeight="1" x14ac:dyDescent="0.25">
      <c r="A907" s="12">
        <f>IFERROR(VLOOKUP('Requête 052'!$A906,'Requête 052'!$A$1:$F$2000,1,FALSE),"")</f>
        <v>7461</v>
      </c>
      <c r="B907" s="5" t="str">
        <f>IFERROR(VLOOKUP('Requête 052'!$A906,'Requête 052'!$A$1:$F$2000,2,FALSE),"")</f>
        <v>CGECP ST OUEN L AUMONE TDI</v>
      </c>
      <c r="C907" s="14">
        <f>IFERROR(VLOOKUP('Requête 052'!$A906,'Requête 052'!$A$1:$F$2000,3,FALSE),"")</f>
        <v>43822</v>
      </c>
      <c r="D907" s="5" t="str">
        <f>IFERROR(VLOOKUP('Requête 052'!$A906,'Requête 052'!$A$1:$F$2000,4,FALSE),"")</f>
        <v>CARTONS ET SACHES PLAST - 1.04.00</v>
      </c>
      <c r="E907" s="5" t="str">
        <f>IFERROR(VLOOKUP('Requête 052'!$A906,'Requête 052'!$A$1:$F$2000,5,FALSE),"")</f>
        <v>CARTONS</v>
      </c>
      <c r="F907" s="5">
        <f>IFERROR(VLOOKUP('Requête 052'!$A906,'Requête 052'!$A$1:$F$2000,6,FALSE),"")</f>
        <v>1.24</v>
      </c>
      <c r="G907" s="15">
        <f>IFERROR(VLOOKUP(A907,'Fichier source CGECP'!$A$1:$F$1259,1,FALSE),"")</f>
        <v>7461</v>
      </c>
      <c r="H907" s="15" t="str">
        <f>IFERROR(VLOOKUP(A907,'Fichier source CGECP'!$A$1:$F$1259,2,FALSE),"")</f>
        <v>CGECP</v>
      </c>
      <c r="I907" s="38">
        <f>IFERROR(VLOOKUP(A907,'Fichier source CGECP'!$A$1:$F$1259,3,FALSE),"")</f>
        <v>43822</v>
      </c>
      <c r="J907" s="15" t="str">
        <f>IFERROR(VLOOKUP(A907,'Fichier source CGECP'!$A$1:$F$1259,4,FALSE),"")</f>
        <v>CARTONS ET SACHES PLAST - 1.04.00</v>
      </c>
      <c r="K907" s="15" t="str">
        <f>IFERROR(VLOOKUP(A907,'Fichier source CGECP'!$A$1:$F$1259,5,FALSE),"")</f>
        <v>CARTONS ET SACHES PLAST - 1.04.00</v>
      </c>
      <c r="L907" s="33" t="str">
        <f>IFERROR(IF(COUNTIFS($A$3:$A906,$A907,$B$3:$B906,$B907,$C$3:$C906,$C907,$D$3:$D906,$D907,$E$3:$E906,$E907,$F$3:$F906,$F907)&gt;0,"",VLOOKUP(A907,'Fichier source CGECP'!$A$1:$F$1259,6,FALSE)),"")</f>
        <v/>
      </c>
      <c r="M907" s="36" t="str">
        <f t="shared" si="70"/>
        <v/>
      </c>
      <c r="N907" s="35" t="str">
        <f t="shared" si="71"/>
        <v>Ok</v>
      </c>
      <c r="O907" s="35" t="str">
        <f t="shared" si="72"/>
        <v>Ecart</v>
      </c>
      <c r="P907" s="35" t="str">
        <f t="shared" si="73"/>
        <v>Ok</v>
      </c>
      <c r="Q907" s="35" t="str">
        <f t="shared" si="74"/>
        <v>Ecart</v>
      </c>
    </row>
    <row r="908" spans="1:17" ht="15.75" hidden="1" customHeight="1" x14ac:dyDescent="0.25">
      <c r="A908" s="12">
        <f>IFERROR(VLOOKUP('Requête 052'!$A907,'Requête 052'!$A$1:$F$2000,1,FALSE),"")</f>
        <v>7461</v>
      </c>
      <c r="B908" s="5" t="str">
        <f>IFERROR(VLOOKUP('Requête 052'!$A907,'Requête 052'!$A$1:$F$2000,2,FALSE),"")</f>
        <v>CGECP ST OUEN L AUMONE TDI</v>
      </c>
      <c r="C908" s="14">
        <f>IFERROR(VLOOKUP('Requête 052'!$A907,'Requête 052'!$A$1:$F$2000,3,FALSE),"")</f>
        <v>43822</v>
      </c>
      <c r="D908" s="5" t="str">
        <f>IFERROR(VLOOKUP('Requête 052'!$A907,'Requête 052'!$A$1:$F$2000,4,FALSE),"")</f>
        <v>CARTONS ET SACHES PLAST - 1.04.00</v>
      </c>
      <c r="E908" s="5" t="str">
        <f>IFERROR(VLOOKUP('Requête 052'!$A907,'Requête 052'!$A$1:$F$2000,5,FALSE),"")</f>
        <v>CARTONS</v>
      </c>
      <c r="F908" s="5">
        <f>IFERROR(VLOOKUP('Requête 052'!$A907,'Requête 052'!$A$1:$F$2000,6,FALSE),"")</f>
        <v>1.24</v>
      </c>
      <c r="G908" s="15">
        <f>IFERROR(VLOOKUP(A908,'Fichier source CGECP'!$A$1:$F$1259,1,FALSE),"")</f>
        <v>7461</v>
      </c>
      <c r="H908" s="15" t="str">
        <f>IFERROR(VLOOKUP(A908,'Fichier source CGECP'!$A$1:$F$1259,2,FALSE),"")</f>
        <v>CGECP</v>
      </c>
      <c r="I908" s="38">
        <f>IFERROR(VLOOKUP(A908,'Fichier source CGECP'!$A$1:$F$1259,3,FALSE),"")</f>
        <v>43822</v>
      </c>
      <c r="J908" s="15" t="str">
        <f>IFERROR(VLOOKUP(A908,'Fichier source CGECP'!$A$1:$F$1259,4,FALSE),"")</f>
        <v>CARTONS ET SACHES PLAST - 1.04.00</v>
      </c>
      <c r="K908" s="15" t="str">
        <f>IFERROR(VLOOKUP(A908,'Fichier source CGECP'!$A$1:$F$1259,5,FALSE),"")</f>
        <v>CARTONS ET SACHES PLAST - 1.04.00</v>
      </c>
      <c r="L908" s="33" t="str">
        <f>IFERROR(IF(COUNTIFS($A$3:$A907,$A908,$B$3:$B907,$B908,$C$3:$C907,$C908,$D$3:$D907,$D908,$E$3:$E907,$E908,$F$3:$F907,$F908)&gt;0,"",VLOOKUP(A908,'Fichier source CGECP'!$A$1:$F$1259,6,FALSE)),"")</f>
        <v/>
      </c>
      <c r="M908" s="36" t="str">
        <f t="shared" si="70"/>
        <v/>
      </c>
      <c r="N908" s="35" t="str">
        <f t="shared" si="71"/>
        <v>Ok</v>
      </c>
      <c r="O908" s="35" t="str">
        <f t="shared" si="72"/>
        <v>Ecart</v>
      </c>
      <c r="P908" s="35" t="str">
        <f t="shared" si="73"/>
        <v>Ok</v>
      </c>
      <c r="Q908" s="35" t="str">
        <f t="shared" si="74"/>
        <v>Ecart</v>
      </c>
    </row>
    <row r="909" spans="1:17" ht="15.75" hidden="1" customHeight="1" x14ac:dyDescent="0.25">
      <c r="A909" s="12">
        <f>IFERROR(VLOOKUP('Requête 052'!$A908,'Requête 052'!$A$1:$F$2000,1,FALSE),"")</f>
        <v>7463</v>
      </c>
      <c r="B909" s="5" t="str">
        <f>IFERROR(VLOOKUP('Requête 052'!$A908,'Requête 052'!$A$1:$F$2000,2,FALSE),"")</f>
        <v>CGECP ST OUEN L AUMONE DVBIODIV</v>
      </c>
      <c r="C909" s="14">
        <f>IFERROR(VLOOKUP('Requête 052'!$A908,'Requête 052'!$A$1:$F$2000,3,FALSE),"")</f>
        <v>43822</v>
      </c>
      <c r="D909" s="5" t="str">
        <f>IFERROR(VLOOKUP('Requête 052'!$A908,'Requête 052'!$A$1:$F$2000,4,FALSE),"")</f>
        <v>DECHETS VERTS EN MELANGE</v>
      </c>
      <c r="E909" s="5" t="str">
        <f>IFERROR(VLOOKUP('Requête 052'!$A908,'Requête 052'!$A$1:$F$2000,5,FALSE),"")</f>
        <v>DECHETS VERTS EN MELANGE</v>
      </c>
      <c r="F909" s="5">
        <f>IFERROR(VLOOKUP('Requête 052'!$A908,'Requête 052'!$A$1:$F$2000,6,FALSE),"")</f>
        <v>3.42</v>
      </c>
      <c r="G909" s="15">
        <f>IFERROR(VLOOKUP(A909,'Fichier source CGECP'!$A$1:$F$1259,1,FALSE),"")</f>
        <v>7463</v>
      </c>
      <c r="H909" s="15" t="str">
        <f>IFERROR(VLOOKUP(A909,'Fichier source CGECP'!$A$1:$F$1259,2,FALSE),"")</f>
        <v>CGECP</v>
      </c>
      <c r="I909" s="38">
        <f>IFERROR(VLOOKUP(A909,'Fichier source CGECP'!$A$1:$F$1259,3,FALSE),"")</f>
        <v>43822</v>
      </c>
      <c r="J909" s="15">
        <f>IFERROR(VLOOKUP(A909,'Fichier source CGECP'!$A$1:$F$1259,4,FALSE),"")</f>
        <v>0</v>
      </c>
      <c r="K909" s="15" t="str">
        <f>IFERROR(VLOOKUP(A909,'Fichier source CGECP'!$A$1:$F$1259,5,FALSE),"")</f>
        <v>ENCOMBRANTS</v>
      </c>
      <c r="L909" s="33">
        <f>IFERROR(IF(COUNTIFS($A$3:$A908,$A909,$B$3:$B908,$B909,$C$3:$C908,$C909,$D$3:$D908,$D909,$E$3:$E908,$E909,$F$3:$F908,$F909)&gt;0,"",VLOOKUP(A909,'Fichier source CGECP'!$A$1:$F$1259,6,FALSE)),"")</f>
        <v>1.7</v>
      </c>
      <c r="M909" s="36">
        <f t="shared" si="70"/>
        <v>1.72</v>
      </c>
      <c r="N909" s="35" t="str">
        <f t="shared" si="71"/>
        <v>Ok</v>
      </c>
      <c r="O909" s="35" t="str">
        <f t="shared" si="72"/>
        <v>Ecart</v>
      </c>
      <c r="P909" s="35" t="str">
        <f t="shared" si="73"/>
        <v>Ok</v>
      </c>
      <c r="Q909" s="35" t="str">
        <f t="shared" si="74"/>
        <v>Ecart</v>
      </c>
    </row>
    <row r="910" spans="1:17" ht="15.75" hidden="1" customHeight="1" x14ac:dyDescent="0.25">
      <c r="A910" s="12">
        <f>IFERROR(VLOOKUP('Requête 052'!$A909,'Requête 052'!$A$1:$F$2000,1,FALSE),"")</f>
        <v>7469</v>
      </c>
      <c r="B910" s="5" t="str">
        <f>IFERROR(VLOOKUP('Requête 052'!$A909,'Requête 052'!$A$1:$F$2000,2,FALSE),"")</f>
        <v>CGECP ST OUEN L AUMONE TDI</v>
      </c>
      <c r="C910" s="14">
        <f>IFERROR(VLOOKUP('Requête 052'!$A909,'Requête 052'!$A$1:$F$2000,3,FALSE),"")</f>
        <v>43822</v>
      </c>
      <c r="D910" s="5" t="str">
        <f>IFERROR(VLOOKUP('Requête 052'!$A909,'Requête 052'!$A$1:$F$2000,4,FALSE),"")</f>
        <v>CARTONS ET SACHES PLAST - 1.04.00</v>
      </c>
      <c r="E910" s="5" t="str">
        <f>IFERROR(VLOOKUP('Requête 052'!$A909,'Requête 052'!$A$1:$F$2000,5,FALSE),"")</f>
        <v>CARTONS ET SACHES PLAST - 1.04.00</v>
      </c>
      <c r="F910" s="5">
        <f>IFERROR(VLOOKUP('Requête 052'!$A909,'Requête 052'!$A$1:$F$2000,6,FALSE),"")</f>
        <v>0.18</v>
      </c>
      <c r="G910" s="15">
        <f>IFERROR(VLOOKUP(A910,'Fichier source CGECP'!$A$1:$F$1259,1,FALSE),"")</f>
        <v>7469</v>
      </c>
      <c r="H910" s="15" t="str">
        <f>IFERROR(VLOOKUP(A910,'Fichier source CGECP'!$A$1:$F$1259,2,FALSE),"")</f>
        <v>CGECP</v>
      </c>
      <c r="I910" s="46">
        <f>IFERROR(VLOOKUP(A910,'Fichier source CGECP'!$A$1:$F$1259,3,FALSE),"")</f>
        <v>43822</v>
      </c>
      <c r="J910" s="15" t="str">
        <f>IFERROR(VLOOKUP(A910,'Fichier source CGECP'!$A$1:$F$1259,4,FALSE),"")</f>
        <v>CARTONS ET SACHES PLAST - 1.04.00</v>
      </c>
      <c r="K910" s="15" t="str">
        <f>IFERROR(VLOOKUP(A910,'Fichier source CGECP'!$A$1:$F$1259,5,FALSE),"")</f>
        <v>CARTONS ET SACHES PLAST - 1.04.00</v>
      </c>
      <c r="L910" s="33">
        <f>IFERROR(IF(COUNTIFS($A$3:$A909,$A910,$B$3:$B909,$B910,$C$3:$C909,$C910,$D$3:$D909,$D910,$E$3:$E909,$E910,$F$3:$F909,$F910)&gt;0,"",VLOOKUP(A910,'Fichier source CGECP'!$A$1:$F$1259,6,FALSE)),"")</f>
        <v>8.3000000000000004E-2</v>
      </c>
      <c r="M910" s="36">
        <f t="shared" si="70"/>
        <v>9.6999999999999989E-2</v>
      </c>
      <c r="N910" s="35" t="str">
        <f t="shared" si="71"/>
        <v>Ok</v>
      </c>
      <c r="O910" s="35" t="str">
        <f t="shared" si="72"/>
        <v>Ok</v>
      </c>
      <c r="P910" s="35" t="str">
        <f t="shared" si="73"/>
        <v>Ok</v>
      </c>
      <c r="Q910" s="35" t="str">
        <f t="shared" si="74"/>
        <v>Ok</v>
      </c>
    </row>
    <row r="911" spans="1:17" ht="15.75" hidden="1" customHeight="1" x14ac:dyDescent="0.25">
      <c r="A911" s="12">
        <f>IFERROR(VLOOKUP('Requête 052'!$A910,'Requête 052'!$A$1:$F$2000,1,FALSE),"")</f>
        <v>7469</v>
      </c>
      <c r="B911" s="5" t="str">
        <f>IFERROR(VLOOKUP('Requête 052'!$A910,'Requête 052'!$A$1:$F$2000,2,FALSE),"")</f>
        <v>CGECP ST OUEN L AUMONE TDI</v>
      </c>
      <c r="C911" s="14">
        <f>IFERROR(VLOOKUP('Requête 052'!$A910,'Requête 052'!$A$1:$F$2000,3,FALSE),"")</f>
        <v>43822</v>
      </c>
      <c r="D911" s="5" t="str">
        <f>IFERROR(VLOOKUP('Requête 052'!$A910,'Requête 052'!$A$1:$F$2000,4,FALSE),"")</f>
        <v>CARTONS ET SACHES PLAST - 1.04.00</v>
      </c>
      <c r="E911" s="5" t="str">
        <f>IFERROR(VLOOKUP('Requête 052'!$A910,'Requête 052'!$A$1:$F$2000,5,FALSE),"")</f>
        <v>CARTONS ET SACHES PLAST - 1.04.00</v>
      </c>
      <c r="F911" s="5">
        <f>IFERROR(VLOOKUP('Requête 052'!$A910,'Requête 052'!$A$1:$F$2000,6,FALSE),"")</f>
        <v>0.18</v>
      </c>
      <c r="G911" s="15">
        <f>IFERROR(VLOOKUP(A911,'Fichier source CGECP'!$A$1:$F$1259,1,FALSE),"")</f>
        <v>7469</v>
      </c>
      <c r="H911" s="15" t="str">
        <f>IFERROR(VLOOKUP(A911,'Fichier source CGECP'!$A$1:$F$1259,2,FALSE),"")</f>
        <v>CGECP</v>
      </c>
      <c r="I911" s="46">
        <f>IFERROR(VLOOKUP(A911,'Fichier source CGECP'!$A$1:$F$1259,3,FALSE),"")</f>
        <v>43822</v>
      </c>
      <c r="J911" s="15" t="str">
        <f>IFERROR(VLOOKUP(A911,'Fichier source CGECP'!$A$1:$F$1259,4,FALSE),"")</f>
        <v>CARTONS ET SACHES PLAST - 1.04.00</v>
      </c>
      <c r="K911" s="15" t="str">
        <f>IFERROR(VLOOKUP(A911,'Fichier source CGECP'!$A$1:$F$1259,5,FALSE),"")</f>
        <v>CARTONS ET SACHES PLAST - 1.04.00</v>
      </c>
      <c r="L911" s="33" t="str">
        <f>IFERROR(IF(COUNTIFS($A$3:$A910,$A911,$B$3:$B910,$B911,$C$3:$C910,$C911,$D$3:$D910,$D911,$E$3:$E910,$E911,$F$3:$F910,$F911)&gt;0,"",VLOOKUP(A911,'Fichier source CGECP'!$A$1:$F$1259,6,FALSE)),"")</f>
        <v/>
      </c>
      <c r="M911" s="36" t="str">
        <f t="shared" si="70"/>
        <v/>
      </c>
      <c r="N911" s="35" t="str">
        <f t="shared" si="71"/>
        <v>Ok</v>
      </c>
      <c r="O911" s="35" t="str">
        <f t="shared" si="72"/>
        <v>Ok</v>
      </c>
      <c r="P911" s="35" t="str">
        <f t="shared" si="73"/>
        <v>Ok</v>
      </c>
      <c r="Q911" s="35" t="str">
        <f t="shared" si="74"/>
        <v>Ok</v>
      </c>
    </row>
    <row r="912" spans="1:17" ht="15.75" hidden="1" customHeight="1" x14ac:dyDescent="0.25">
      <c r="A912" s="12">
        <f>IFERROR(VLOOKUP('Requête 052'!$A911,'Requête 052'!$A$1:$F$2000,1,FALSE),"")</f>
        <v>7473</v>
      </c>
      <c r="B912" s="5" t="str">
        <f>IFERROR(VLOOKUP('Requête 052'!$A911,'Requête 052'!$A$1:$F$2000,2,FALSE),"")</f>
        <v>CGECP ST OUEN L AUMONE UVEND</v>
      </c>
      <c r="C912" s="14">
        <f>IFERROR(VLOOKUP('Requête 052'!$A911,'Requête 052'!$A$1:$F$2000,3,FALSE),"")</f>
        <v>43822</v>
      </c>
      <c r="D912" s="5" t="str">
        <f>IFERROR(VLOOKUP('Requête 052'!$A911,'Requête 052'!$A$1:$F$2000,4,FALSE),"")</f>
        <v>DECHET A INCINERER TRI</v>
      </c>
      <c r="E912" s="5" t="str">
        <f>IFERROR(VLOOKUP('Requête 052'!$A911,'Requête 052'!$A$1:$F$2000,5,FALSE),"")</f>
        <v>DECHET A INCINERER TRI</v>
      </c>
      <c r="F912" s="5">
        <f>IFERROR(VLOOKUP('Requête 052'!$A911,'Requête 052'!$A$1:$F$2000,6,FALSE),"")</f>
        <v>5.86</v>
      </c>
      <c r="G912" s="15">
        <f>IFERROR(VLOOKUP(A912,'Fichier source CGECP'!$A$1:$F$1259,1,FALSE),"")</f>
        <v>7473</v>
      </c>
      <c r="H912" s="15" t="str">
        <f>IFERROR(VLOOKUP(A912,'Fichier source CGECP'!$A$1:$F$1259,2,FALSE),"")</f>
        <v>CGECP</v>
      </c>
      <c r="I912" s="46">
        <f>IFERROR(VLOOKUP(A912,'Fichier source CGECP'!$A$1:$F$1259,3,FALSE),"")</f>
        <v>43822</v>
      </c>
      <c r="J912" s="15" t="str">
        <f>IFERROR(VLOOKUP(A912,'Fichier source CGECP'!$A$1:$F$1259,4,FALSE),"")</f>
        <v>DECHET A INCINERER</v>
      </c>
      <c r="K912" s="15" t="str">
        <f>IFERROR(VLOOKUP(A912,'Fichier source CGECP'!$A$1:$F$1259,5,FALSE),"")</f>
        <v>DECHET A INCINERER TRI</v>
      </c>
      <c r="L912" s="33">
        <f>IFERROR(IF(COUNTIFS($A$3:$A911,$A912,$B$3:$B911,$B912,$C$3:$C911,$C912,$D$3:$D911,$D912,$E$3:$E911,$E912,$F$3:$F911,$F912)&gt;0,"",VLOOKUP(A912,'Fichier source CGECP'!$A$1:$F$1259,6,FALSE)),"")</f>
        <v>2.52</v>
      </c>
      <c r="M912" s="36">
        <f t="shared" si="70"/>
        <v>3.3400000000000003</v>
      </c>
      <c r="N912" s="35" t="str">
        <f t="shared" si="71"/>
        <v>Ok</v>
      </c>
      <c r="O912" s="35" t="str">
        <f t="shared" si="72"/>
        <v>Ok</v>
      </c>
      <c r="P912" s="35" t="str">
        <f t="shared" si="73"/>
        <v>Ok</v>
      </c>
      <c r="Q912" s="35" t="str">
        <f t="shared" si="74"/>
        <v>Ok</v>
      </c>
    </row>
    <row r="913" spans="1:17" ht="15.75" hidden="1" customHeight="1" x14ac:dyDescent="0.25">
      <c r="A913" s="12">
        <f>IFERROR(VLOOKUP('Requête 052'!$A912,'Requête 052'!$A$1:$F$2000,1,FALSE),"")</f>
        <v>7481</v>
      </c>
      <c r="B913" s="5" t="str">
        <f>IFERROR(VLOOKUP('Requête 052'!$A912,'Requête 052'!$A$1:$F$2000,2,FALSE),"")</f>
        <v>CGECP ST OUEN L AUMONE TDI</v>
      </c>
      <c r="C913" s="14">
        <f>IFERROR(VLOOKUP('Requête 052'!$A912,'Requête 052'!$A$1:$F$2000,3,FALSE),"")</f>
        <v>43822</v>
      </c>
      <c r="D913" s="5" t="str">
        <f>IFERROR(VLOOKUP('Requête 052'!$A912,'Requête 052'!$A$1:$F$2000,4,FALSE),"")</f>
        <v>DECHETS INDUSTRIELS A TRIER</v>
      </c>
      <c r="E913" s="5" t="str">
        <f>IFERROR(VLOOKUP('Requête 052'!$A912,'Requête 052'!$A$1:$F$2000,5,FALSE),"")</f>
        <v>DECHETS INDUSTRIELS A TRIER</v>
      </c>
      <c r="F913" s="5">
        <f>IFERROR(VLOOKUP('Requête 052'!$A912,'Requête 052'!$A$1:$F$2000,6,FALSE),"")</f>
        <v>3.08</v>
      </c>
      <c r="G913" s="15">
        <f>IFERROR(VLOOKUP(A913,'Fichier source CGECP'!$A$1:$F$1259,1,FALSE),"")</f>
        <v>7481</v>
      </c>
      <c r="H913" s="15" t="str">
        <f>IFERROR(VLOOKUP(A913,'Fichier source CGECP'!$A$1:$F$1259,2,FALSE),"")</f>
        <v>CGECP</v>
      </c>
      <c r="I913" s="38">
        <f>IFERROR(VLOOKUP(A913,'Fichier source CGECP'!$A$1:$F$1259,3,FALSE),"")</f>
        <v>43822</v>
      </c>
      <c r="J913" s="15">
        <f>IFERROR(VLOOKUP(A913,'Fichier source CGECP'!$A$1:$F$1259,4,FALSE),"")</f>
        <v>0</v>
      </c>
      <c r="K913" s="15" t="str">
        <f>IFERROR(VLOOKUP(A913,'Fichier source CGECP'!$A$1:$F$1259,5,FALSE),"")</f>
        <v>BOIS D'EMBALLAGES BRUTS</v>
      </c>
      <c r="L913" s="33">
        <f>IFERROR(IF(COUNTIFS($A$3:$A912,$A913,$B$3:$B912,$B913,$C$3:$C912,$C913,$D$3:$D912,$D913,$E$3:$E912,$E913,$F$3:$F912,$F913)&gt;0,"",VLOOKUP(A913,'Fichier source CGECP'!$A$1:$F$1259,6,FALSE)),"")</f>
        <v>1.1200000000000001</v>
      </c>
      <c r="M913" s="36">
        <f t="shared" si="70"/>
        <v>1.96</v>
      </c>
      <c r="N913" s="35" t="str">
        <f t="shared" si="71"/>
        <v>Ok</v>
      </c>
      <c r="O913" s="35" t="str">
        <f t="shared" si="72"/>
        <v>Ecart</v>
      </c>
      <c r="P913" s="35" t="str">
        <f t="shared" si="73"/>
        <v>Ok</v>
      </c>
      <c r="Q913" s="35" t="str">
        <f t="shared" si="74"/>
        <v>Ecart</v>
      </c>
    </row>
    <row r="914" spans="1:17" ht="15.75" hidden="1" customHeight="1" x14ac:dyDescent="0.25">
      <c r="A914" s="12">
        <f>IFERROR(VLOOKUP('Requête 052'!$A913,'Requête 052'!$A$1:$F$2000,1,FALSE),"")</f>
        <v>7483</v>
      </c>
      <c r="B914" s="5" t="str">
        <f>IFERROR(VLOOKUP('Requête 052'!$A913,'Requête 052'!$A$1:$F$2000,2,FALSE),"")</f>
        <v>CGECP ST OUEN L AUMONE TDI</v>
      </c>
      <c r="C914" s="14">
        <f>IFERROR(VLOOKUP('Requête 052'!$A913,'Requête 052'!$A$1:$F$2000,3,FALSE),"")</f>
        <v>43822</v>
      </c>
      <c r="D914" s="5" t="str">
        <f>IFERROR(VLOOKUP('Requête 052'!$A913,'Requête 052'!$A$1:$F$2000,4,FALSE),"")</f>
        <v>ENCOMBRANTS</v>
      </c>
      <c r="E914" s="5" t="str">
        <f>IFERROR(VLOOKUP('Requête 052'!$A913,'Requête 052'!$A$1:$F$2000,5,FALSE),"")</f>
        <v>ENCOMBRANTS</v>
      </c>
      <c r="F914" s="5">
        <f>IFERROR(VLOOKUP('Requête 052'!$A913,'Requête 052'!$A$1:$F$2000,6,FALSE),"")</f>
        <v>2.72</v>
      </c>
      <c r="G914" s="15">
        <f>IFERROR(VLOOKUP(A914,'Fichier source CGECP'!$A$1:$F$1259,1,FALSE),"")</f>
        <v>7483</v>
      </c>
      <c r="H914" s="15" t="str">
        <f>IFERROR(VLOOKUP(A914,'Fichier source CGECP'!$A$1:$F$1259,2,FALSE),"")</f>
        <v>CGECP</v>
      </c>
      <c r="I914" s="46">
        <f>IFERROR(VLOOKUP(A914,'Fichier source CGECP'!$A$1:$F$1259,3,FALSE),"")</f>
        <v>43822</v>
      </c>
      <c r="J914" s="15">
        <f>IFERROR(VLOOKUP(A914,'Fichier source CGECP'!$A$1:$F$1259,4,FALSE),"")</f>
        <v>0</v>
      </c>
      <c r="K914" s="15" t="str">
        <f>IFERROR(VLOOKUP(A914,'Fichier source CGECP'!$A$1:$F$1259,5,FALSE),"")</f>
        <v>ENCOMBRANTS</v>
      </c>
      <c r="L914" s="33">
        <f>IFERROR(IF(COUNTIFS($A$3:$A913,$A914,$B$3:$B913,$B914,$C$3:$C913,$C914,$D$3:$D913,$D914,$E$3:$E913,$E914,$F$3:$F913,$F914)&gt;0,"",VLOOKUP(A914,'Fichier source CGECP'!$A$1:$F$1259,6,FALSE)),"")</f>
        <v>1.9</v>
      </c>
      <c r="M914" s="36">
        <f t="shared" si="70"/>
        <v>0.82000000000000028</v>
      </c>
      <c r="N914" s="35" t="str">
        <f t="shared" si="71"/>
        <v>Ok</v>
      </c>
      <c r="O914" s="35" t="str">
        <f t="shared" si="72"/>
        <v>Ok</v>
      </c>
      <c r="P914" s="35" t="str">
        <f t="shared" si="73"/>
        <v>Ok</v>
      </c>
      <c r="Q914" s="35" t="str">
        <f t="shared" si="74"/>
        <v>Ok</v>
      </c>
    </row>
    <row r="915" spans="1:17" ht="15.75" hidden="1" customHeight="1" x14ac:dyDescent="0.25">
      <c r="A915" s="12">
        <f>IFERROR(VLOOKUP('Requête 052'!$A914,'Requête 052'!$A$1:$F$2000,1,FALSE),"")</f>
        <v>7492</v>
      </c>
      <c r="B915" s="5" t="str">
        <f>IFERROR(VLOOKUP('Requête 052'!$A914,'Requête 052'!$A$1:$F$2000,2,FALSE),"")</f>
        <v>CGECP ST OUEN L AUMONE TDI</v>
      </c>
      <c r="C915" s="14">
        <f>IFERROR(VLOOKUP('Requête 052'!$A914,'Requête 052'!$A$1:$F$2000,3,FALSE),"")</f>
        <v>43822</v>
      </c>
      <c r="D915" s="5" t="str">
        <f>IFERROR(VLOOKUP('Requête 052'!$A914,'Requête 052'!$A$1:$F$2000,4,FALSE),"")</f>
        <v>GRAVATS EN MELANGE</v>
      </c>
      <c r="E915" s="5" t="str">
        <f>IFERROR(VLOOKUP('Requête 052'!$A914,'Requête 052'!$A$1:$F$2000,5,FALSE),"")</f>
        <v>GRAVATS EN MELANGE</v>
      </c>
      <c r="F915" s="5">
        <f>IFERROR(VLOOKUP('Requête 052'!$A914,'Requête 052'!$A$1:$F$2000,6,FALSE),"")</f>
        <v>7.06</v>
      </c>
      <c r="G915" s="15" t="str">
        <f>IFERROR(VLOOKUP(A915,'Fichier source CGECP'!$A$1:$F$1259,1,FALSE),"")</f>
        <v/>
      </c>
      <c r="H915" s="15" t="str">
        <f>IFERROR(VLOOKUP(A915,'Fichier source CGECP'!$A$1:$F$1259,2,FALSE),"")</f>
        <v/>
      </c>
      <c r="I915" s="38" t="str">
        <f>IFERROR(VLOOKUP(A915,'Fichier source CGECP'!$A$1:$F$1259,3,FALSE),"")</f>
        <v/>
      </c>
      <c r="J915" s="15" t="str">
        <f>IFERROR(VLOOKUP(A915,'Fichier source CGECP'!$A$1:$F$1259,4,FALSE),"")</f>
        <v/>
      </c>
      <c r="K915" s="15" t="str">
        <f>IFERROR(VLOOKUP(A915,'Fichier source CGECP'!$A$1:$F$1259,5,FALSE),"")</f>
        <v/>
      </c>
      <c r="L915" s="33" t="str">
        <f>IFERROR(IF(COUNTIFS($A$3:$A914,$A915,$B$3:$B914,$B915,$C$3:$C914,$C915,$D$3:$D914,$D915,$E$3:$E914,$E915,$F$3:$F914,$F915)&gt;0,"",VLOOKUP(A915,'Fichier source CGECP'!$A$1:$F$1259,6,FALSE)),"")</f>
        <v/>
      </c>
      <c r="M915" s="36" t="str">
        <f t="shared" si="70"/>
        <v/>
      </c>
      <c r="N915" s="35" t="str">
        <f t="shared" si="71"/>
        <v>Ok</v>
      </c>
      <c r="O915" s="35" t="str">
        <f t="shared" si="72"/>
        <v>Ecart</v>
      </c>
      <c r="P915" s="35" t="str">
        <f t="shared" si="73"/>
        <v>Ok</v>
      </c>
      <c r="Q915" s="35" t="str">
        <f t="shared" si="74"/>
        <v>Ecart</v>
      </c>
    </row>
    <row r="916" spans="1:17" ht="15.75" hidden="1" customHeight="1" x14ac:dyDescent="0.25">
      <c r="A916" s="12">
        <f>IFERROR(VLOOKUP('Requête 052'!$A915,'Requête 052'!$A$1:$F$2000,1,FALSE),"")</f>
        <v>7502</v>
      </c>
      <c r="B916" s="5" t="str">
        <f>IFERROR(VLOOKUP('Requête 052'!$A915,'Requête 052'!$A$1:$F$2000,2,FALSE),"")</f>
        <v>CGECP ST OUEN L AUMONE TDI</v>
      </c>
      <c r="C916" s="14">
        <f>IFERROR(VLOOKUP('Requête 052'!$A915,'Requête 052'!$A$1:$F$2000,3,FALSE),"")</f>
        <v>43822</v>
      </c>
      <c r="D916" s="5" t="str">
        <f>IFERROR(VLOOKUP('Requête 052'!$A915,'Requête 052'!$A$1:$F$2000,4,FALSE),"")</f>
        <v>PAPIERS CARTONS</v>
      </c>
      <c r="E916" s="5" t="str">
        <f>IFERROR(VLOOKUP('Requête 052'!$A915,'Requête 052'!$A$1:$F$2000,5,FALSE),"")</f>
        <v>REFUS DE TRI TPCPR</v>
      </c>
      <c r="F916" s="5">
        <f>IFERROR(VLOOKUP('Requête 052'!$A915,'Requête 052'!$A$1:$F$2000,6,FALSE),"")</f>
        <v>2.12</v>
      </c>
      <c r="G916" s="15">
        <f>IFERROR(VLOOKUP(A916,'Fichier source CGECP'!$A$1:$F$1259,1,FALSE),"")</f>
        <v>7502</v>
      </c>
      <c r="H916" s="15" t="str">
        <f>IFERROR(VLOOKUP(A916,'Fichier source CGECP'!$A$1:$F$1259,2,FALSE),"")</f>
        <v>CGECP</v>
      </c>
      <c r="I916" s="38">
        <f>IFERROR(VLOOKUP(A916,'Fichier source CGECP'!$A$1:$F$1259,3,FALSE),"")</f>
        <v>43822</v>
      </c>
      <c r="J916" s="15" t="str">
        <f>IFERROR(VLOOKUP(A916,'Fichier source CGECP'!$A$1:$F$1259,4,FALSE),"")</f>
        <v>CARTONS ET SACHES PLAST - 1.04.00</v>
      </c>
      <c r="K916" s="15" t="str">
        <f>IFERROR(VLOOKUP(A916,'Fichier source CGECP'!$A$1:$F$1259,5,FALSE),"")</f>
        <v>CARTONS ET SACHES PLAST - 1.04.00</v>
      </c>
      <c r="L916" s="33">
        <f>IFERROR(IF(COUNTIFS($A$3:$A915,$A916,$B$3:$B915,$B916,$C$3:$C915,$C916,$D$3:$D915,$D916,$E$3:$E915,$E916,$F$3:$F915,$F916)&gt;0,"",VLOOKUP(A916,'Fichier source CGECP'!$A$1:$F$1259,6,FALSE)),"")</f>
        <v>0.74099999999999999</v>
      </c>
      <c r="M916" s="36">
        <f t="shared" si="70"/>
        <v>1.379</v>
      </c>
      <c r="N916" s="35" t="str">
        <f t="shared" si="71"/>
        <v>Ok</v>
      </c>
      <c r="O916" s="35" t="str">
        <f t="shared" si="72"/>
        <v>Ecart</v>
      </c>
      <c r="P916" s="35" t="str">
        <f t="shared" si="73"/>
        <v>Ok</v>
      </c>
      <c r="Q916" s="35" t="str">
        <f t="shared" si="74"/>
        <v>Ecart</v>
      </c>
    </row>
    <row r="917" spans="1:17" ht="15.75" hidden="1" customHeight="1" x14ac:dyDescent="0.25">
      <c r="A917" s="12">
        <f>IFERROR(VLOOKUP('Requête 052'!$A916,'Requête 052'!$A$1:$F$2000,1,FALSE),"")</f>
        <v>7502</v>
      </c>
      <c r="B917" s="5" t="str">
        <f>IFERROR(VLOOKUP('Requête 052'!$A916,'Requête 052'!$A$1:$F$2000,2,FALSE),"")</f>
        <v>CGECP ST OUEN L AUMONE TDI</v>
      </c>
      <c r="C917" s="14">
        <f>IFERROR(VLOOKUP('Requête 052'!$A916,'Requête 052'!$A$1:$F$2000,3,FALSE),"")</f>
        <v>43822</v>
      </c>
      <c r="D917" s="5" t="str">
        <f>IFERROR(VLOOKUP('Requête 052'!$A916,'Requête 052'!$A$1:$F$2000,4,FALSE),"")</f>
        <v>PAPIERS CARTONS</v>
      </c>
      <c r="E917" s="5" t="str">
        <f>IFERROR(VLOOKUP('Requête 052'!$A916,'Requête 052'!$A$1:$F$2000,5,FALSE),"")</f>
        <v>REFUS DE TRI TPCPR</v>
      </c>
      <c r="F917" s="5">
        <f>IFERROR(VLOOKUP('Requête 052'!$A916,'Requête 052'!$A$1:$F$2000,6,FALSE),"")</f>
        <v>2.12</v>
      </c>
      <c r="G917" s="15">
        <f>IFERROR(VLOOKUP(A917,'Fichier source CGECP'!$A$1:$F$1259,1,FALSE),"")</f>
        <v>7502</v>
      </c>
      <c r="H917" s="15" t="str">
        <f>IFERROR(VLOOKUP(A917,'Fichier source CGECP'!$A$1:$F$1259,2,FALSE),"")</f>
        <v>CGECP</v>
      </c>
      <c r="I917" s="38">
        <f>IFERROR(VLOOKUP(A917,'Fichier source CGECP'!$A$1:$F$1259,3,FALSE),"")</f>
        <v>43822</v>
      </c>
      <c r="J917" s="15" t="str">
        <f>IFERROR(VLOOKUP(A917,'Fichier source CGECP'!$A$1:$F$1259,4,FALSE),"")</f>
        <v>CARTONS ET SACHES PLAST - 1.04.00</v>
      </c>
      <c r="K917" s="15" t="str">
        <f>IFERROR(VLOOKUP(A917,'Fichier source CGECP'!$A$1:$F$1259,5,FALSE),"")</f>
        <v>CARTONS ET SACHES PLAST - 1.04.00</v>
      </c>
      <c r="L917" s="33" t="str">
        <f>IFERROR(IF(COUNTIFS($A$3:$A916,$A917,$B$3:$B916,$B917,$C$3:$C916,$C917,$D$3:$D916,$D917,$E$3:$E916,$E917,$F$3:$F916,$F917)&gt;0,"",VLOOKUP(A917,'Fichier source CGECP'!$A$1:$F$1259,6,FALSE)),"")</f>
        <v/>
      </c>
      <c r="M917" s="36" t="str">
        <f t="shared" ref="M917:M980" si="75">IFERROR(F917-L917,"")</f>
        <v/>
      </c>
      <c r="N917" s="35" t="str">
        <f t="shared" si="71"/>
        <v>Ok</v>
      </c>
      <c r="O917" s="35" t="str">
        <f t="shared" si="72"/>
        <v>Ecart</v>
      </c>
      <c r="P917" s="35" t="str">
        <f t="shared" si="73"/>
        <v>Ok</v>
      </c>
      <c r="Q917" s="35" t="str">
        <f t="shared" si="74"/>
        <v>Ecart</v>
      </c>
    </row>
    <row r="918" spans="1:17" ht="15.75" hidden="1" customHeight="1" x14ac:dyDescent="0.25">
      <c r="A918" s="12">
        <f>IFERROR(VLOOKUP('Requête 052'!$A917,'Requête 052'!$A$1:$F$2000,1,FALSE),"")</f>
        <v>7515</v>
      </c>
      <c r="B918" s="5" t="str">
        <f>IFERROR(VLOOKUP('Requête 052'!$A917,'Requête 052'!$A$1:$F$2000,2,FALSE),"")</f>
        <v>CGECP ST OUEN L AUMONE TDI</v>
      </c>
      <c r="C918" s="14">
        <f>IFERROR(VLOOKUP('Requête 052'!$A917,'Requête 052'!$A$1:$F$2000,3,FALSE),"")</f>
        <v>43822</v>
      </c>
      <c r="D918" s="5" t="str">
        <f>IFERROR(VLOOKUP('Requête 052'!$A917,'Requête 052'!$A$1:$F$2000,4,FALSE),"")</f>
        <v>GRAVATS EN MELANGE</v>
      </c>
      <c r="E918" s="5" t="str">
        <f>IFERROR(VLOOKUP('Requête 052'!$A917,'Requête 052'!$A$1:$F$2000,5,FALSE),"")</f>
        <v>GRAVATS EN MELANGE</v>
      </c>
      <c r="F918" s="5">
        <f>IFERROR(VLOOKUP('Requête 052'!$A917,'Requête 052'!$A$1:$F$2000,6,FALSE),"")</f>
        <v>4.0199999999999996</v>
      </c>
      <c r="G918" s="15" t="str">
        <f>IFERROR(VLOOKUP(A918,'Fichier source CGECP'!$A$1:$F$1259,1,FALSE),"")</f>
        <v/>
      </c>
      <c r="H918" s="15" t="str">
        <f>IFERROR(VLOOKUP(A918,'Fichier source CGECP'!$A$1:$F$1259,2,FALSE),"")</f>
        <v/>
      </c>
      <c r="I918" s="38" t="str">
        <f>IFERROR(VLOOKUP(A918,'Fichier source CGECP'!$A$1:$F$1259,3,FALSE),"")</f>
        <v/>
      </c>
      <c r="J918" s="15" t="str">
        <f>IFERROR(VLOOKUP(A918,'Fichier source CGECP'!$A$1:$F$1259,4,FALSE),"")</f>
        <v/>
      </c>
      <c r="K918" s="15" t="str">
        <f>IFERROR(VLOOKUP(A918,'Fichier source CGECP'!$A$1:$F$1259,5,FALSE),"")</f>
        <v/>
      </c>
      <c r="L918" s="33" t="str">
        <f>IFERROR(IF(COUNTIFS($A$3:$A917,$A918,$B$3:$B917,$B918,$C$3:$C917,$C918,$D$3:$D917,$D918,$E$3:$E917,$E918,$F$3:$F917,$F918)&gt;0,"",VLOOKUP(A918,'Fichier source CGECP'!$A$1:$F$1259,6,FALSE)),"")</f>
        <v/>
      </c>
      <c r="M918" s="36" t="str">
        <f t="shared" si="75"/>
        <v/>
      </c>
      <c r="N918" s="35" t="str">
        <f t="shared" si="71"/>
        <v>Ok</v>
      </c>
      <c r="O918" s="35" t="str">
        <f t="shared" si="72"/>
        <v>Ecart</v>
      </c>
      <c r="P918" s="35" t="str">
        <f t="shared" si="73"/>
        <v>Ok</v>
      </c>
      <c r="Q918" s="35" t="str">
        <f t="shared" si="74"/>
        <v>Ecart</v>
      </c>
    </row>
    <row r="919" spans="1:17" ht="15.75" hidden="1" customHeight="1" x14ac:dyDescent="0.25">
      <c r="A919" s="12">
        <f>IFERROR(VLOOKUP('Requête 052'!$A918,'Requête 052'!$A$1:$F$2000,1,FALSE),"")</f>
        <v>7520</v>
      </c>
      <c r="B919" s="5" t="str">
        <f>IFERROR(VLOOKUP('Requête 052'!$A918,'Requête 052'!$A$1:$F$2000,2,FALSE),"")</f>
        <v>CGECP ST OUEN L AUMONE TDI</v>
      </c>
      <c r="C919" s="14">
        <f>IFERROR(VLOOKUP('Requête 052'!$A918,'Requête 052'!$A$1:$F$2000,3,FALSE),"")</f>
        <v>43822</v>
      </c>
      <c r="D919" s="5" t="str">
        <f>IFERROR(VLOOKUP('Requête 052'!$A918,'Requête 052'!$A$1:$F$2000,4,FALSE),"")</f>
        <v>DECHETS INDUSTRIELS BANALS</v>
      </c>
      <c r="E919" s="5" t="str">
        <f>IFERROR(VLOOKUP('Requête 052'!$A918,'Requête 052'!$A$1:$F$2000,5,FALSE),"")</f>
        <v>DECHETS INDUSTRIELS BANALS</v>
      </c>
      <c r="F919" s="5">
        <f>IFERROR(VLOOKUP('Requête 052'!$A918,'Requête 052'!$A$1:$F$2000,6,FALSE),"")</f>
        <v>1.1200000000000001</v>
      </c>
      <c r="G919" s="15">
        <f>IFERROR(VLOOKUP(A919,'Fichier source CGECP'!$A$1:$F$1259,1,FALSE),"")</f>
        <v>7520</v>
      </c>
      <c r="H919" s="15" t="str">
        <f>IFERROR(VLOOKUP(A919,'Fichier source CGECP'!$A$1:$F$1259,2,FALSE),"")</f>
        <v>CGECP</v>
      </c>
      <c r="I919" s="38">
        <f>IFERROR(VLOOKUP(A919,'Fichier source CGECP'!$A$1:$F$1259,3,FALSE),"")</f>
        <v>43822</v>
      </c>
      <c r="J919" s="15" t="str">
        <f>IFERROR(VLOOKUP(A919,'Fichier source CGECP'!$A$1:$F$1259,4,FALSE),"")</f>
        <v>DECHETS INDUSTRIELS BANALS</v>
      </c>
      <c r="K919" s="15" t="str">
        <f>IFERROR(VLOOKUP(A919,'Fichier source CGECP'!$A$1:$F$1259,5,FALSE),"")</f>
        <v>DECHETS INDUSTRIELS BANALS</v>
      </c>
      <c r="L919" s="33">
        <f>IFERROR(IF(COUNTIFS($A$3:$A918,$A919,$B$3:$B918,$B919,$C$3:$C918,$C919,$D$3:$D918,$D919,$E$3:$E918,$E919,$F$3:$F918,$F919)&gt;0,"",VLOOKUP(A919,'Fichier source CGECP'!$A$1:$F$1259,6,FALSE)),"")</f>
        <v>6.3</v>
      </c>
      <c r="M919" s="36">
        <f t="shared" si="75"/>
        <v>-5.18</v>
      </c>
      <c r="N919" s="35" t="str">
        <f t="shared" si="71"/>
        <v>Ok</v>
      </c>
      <c r="O919" s="35" t="str">
        <f t="shared" si="72"/>
        <v>Ok</v>
      </c>
      <c r="P919" s="35" t="str">
        <f t="shared" si="73"/>
        <v>Ecart</v>
      </c>
      <c r="Q919" s="35" t="str">
        <f t="shared" si="74"/>
        <v>Ecart</v>
      </c>
    </row>
    <row r="920" spans="1:17" ht="15.75" hidden="1" customHeight="1" x14ac:dyDescent="0.25">
      <c r="A920" s="12">
        <f>IFERROR(VLOOKUP('Requête 052'!$A919,'Requête 052'!$A$1:$F$2000,1,FALSE),"")</f>
        <v>7523</v>
      </c>
      <c r="B920" s="5" t="str">
        <f>IFERROR(VLOOKUP('Requête 052'!$A919,'Requête 052'!$A$1:$F$2000,2,FALSE),"")</f>
        <v>CGECP ST OUEN L AUMONE TDI</v>
      </c>
      <c r="C920" s="14">
        <f>IFERROR(VLOOKUP('Requête 052'!$A919,'Requête 052'!$A$1:$F$2000,3,FALSE),"")</f>
        <v>43822</v>
      </c>
      <c r="D920" s="5" t="str">
        <f>IFERROR(VLOOKUP('Requête 052'!$A919,'Requête 052'!$A$1:$F$2000,4,FALSE),"")</f>
        <v>ENCOMBRANTS</v>
      </c>
      <c r="E920" s="5" t="str">
        <f>IFERROR(VLOOKUP('Requête 052'!$A919,'Requête 052'!$A$1:$F$2000,5,FALSE),"")</f>
        <v>ENCOMBRANTS</v>
      </c>
      <c r="F920" s="5">
        <f>IFERROR(VLOOKUP('Requête 052'!$A919,'Requête 052'!$A$1:$F$2000,6,FALSE),"")</f>
        <v>2.72</v>
      </c>
      <c r="G920" s="15">
        <f>IFERROR(VLOOKUP(A920,'Fichier source CGECP'!$A$1:$F$1259,1,FALSE),"")</f>
        <v>7523</v>
      </c>
      <c r="H920" s="15" t="str">
        <f>IFERROR(VLOOKUP(A920,'Fichier source CGECP'!$A$1:$F$1259,2,FALSE),"")</f>
        <v>CGECP</v>
      </c>
      <c r="I920" s="46">
        <f>IFERROR(VLOOKUP(A920,'Fichier source CGECP'!$A$1:$F$1259,3,FALSE),"")</f>
        <v>43822</v>
      </c>
      <c r="J920" s="15">
        <f>IFERROR(VLOOKUP(A920,'Fichier source CGECP'!$A$1:$F$1259,4,FALSE),"")</f>
        <v>0</v>
      </c>
      <c r="K920" s="15" t="str">
        <f>IFERROR(VLOOKUP(A920,'Fichier source CGECP'!$A$1:$F$1259,5,FALSE),"")</f>
        <v>ENCOMBRANTS</v>
      </c>
      <c r="L920" s="33">
        <f>IFERROR(IF(COUNTIFS($A$3:$A919,$A920,$B$3:$B919,$B920,$C$3:$C919,$C920,$D$3:$D919,$D920,$E$3:$E919,$E920,$F$3:$F919,$F920)&gt;0,"",VLOOKUP(A920,'Fichier source CGECP'!$A$1:$F$1259,6,FALSE)),"")</f>
        <v>2.34</v>
      </c>
      <c r="M920" s="36">
        <f t="shared" si="75"/>
        <v>0.38000000000000034</v>
      </c>
      <c r="N920" s="35" t="str">
        <f t="shared" si="71"/>
        <v>Ok</v>
      </c>
      <c r="O920" s="35" t="str">
        <f t="shared" si="72"/>
        <v>Ok</v>
      </c>
      <c r="P920" s="35" t="str">
        <f t="shared" si="73"/>
        <v>Ok</v>
      </c>
      <c r="Q920" s="35" t="str">
        <f t="shared" si="74"/>
        <v>Ok</v>
      </c>
    </row>
    <row r="921" spans="1:17" ht="15.75" hidden="1" customHeight="1" x14ac:dyDescent="0.25">
      <c r="A921" s="12">
        <f>IFERROR(VLOOKUP('Requête 052'!$A920,'Requête 052'!$A$1:$F$2000,1,FALSE),"")</f>
        <v>7544</v>
      </c>
      <c r="B921" s="5" t="str">
        <f>IFERROR(VLOOKUP('Requête 052'!$A920,'Requête 052'!$A$1:$F$2000,2,FALSE),"")</f>
        <v>CGECP ST OUEN L AUMONE TDI</v>
      </c>
      <c r="C921" s="14">
        <f>IFERROR(VLOOKUP('Requête 052'!$A920,'Requête 052'!$A$1:$F$2000,3,FALSE),"")</f>
        <v>43822</v>
      </c>
      <c r="D921" s="5" t="str">
        <f>IFERROR(VLOOKUP('Requête 052'!$A920,'Requête 052'!$A$1:$F$2000,4,FALSE),"")</f>
        <v>ENCOMBRANTS</v>
      </c>
      <c r="E921" s="5" t="str">
        <f>IFERROR(VLOOKUP('Requête 052'!$A920,'Requête 052'!$A$1:$F$2000,5,FALSE),"")</f>
        <v>ENCOMBRANTS</v>
      </c>
      <c r="F921" s="5">
        <f>IFERROR(VLOOKUP('Requête 052'!$A920,'Requête 052'!$A$1:$F$2000,6,FALSE),"")</f>
        <v>3.1</v>
      </c>
      <c r="G921" s="15" t="str">
        <f>IFERROR(VLOOKUP(A921,'Fichier source CGECP'!$A$1:$F$1259,1,FALSE),"")</f>
        <v/>
      </c>
      <c r="H921" s="15" t="str">
        <f>IFERROR(VLOOKUP(A921,'Fichier source CGECP'!$A$1:$F$1259,2,FALSE),"")</f>
        <v/>
      </c>
      <c r="I921" s="38" t="str">
        <f>IFERROR(VLOOKUP(A921,'Fichier source CGECP'!$A$1:$F$1259,3,FALSE),"")</f>
        <v/>
      </c>
      <c r="J921" s="15" t="str">
        <f>IFERROR(VLOOKUP(A921,'Fichier source CGECP'!$A$1:$F$1259,4,FALSE),"")</f>
        <v/>
      </c>
      <c r="K921" s="15" t="str">
        <f>IFERROR(VLOOKUP(A921,'Fichier source CGECP'!$A$1:$F$1259,5,FALSE),"")</f>
        <v/>
      </c>
      <c r="L921" s="33" t="str">
        <f>IFERROR(IF(COUNTIFS($A$3:$A920,$A921,$B$3:$B920,$B921,$C$3:$C920,$C921,$D$3:$D920,$D921,$E$3:$E920,$E921,$F$3:$F920,$F921)&gt;0,"",VLOOKUP(A921,'Fichier source CGECP'!$A$1:$F$1259,6,FALSE)),"")</f>
        <v/>
      </c>
      <c r="M921" s="36" t="str">
        <f t="shared" si="75"/>
        <v/>
      </c>
      <c r="N921" s="35" t="str">
        <f t="shared" si="71"/>
        <v>Ok</v>
      </c>
      <c r="O921" s="35" t="str">
        <f t="shared" si="72"/>
        <v>Ecart</v>
      </c>
      <c r="P921" s="35" t="str">
        <f t="shared" si="73"/>
        <v>Ok</v>
      </c>
      <c r="Q921" s="35" t="str">
        <f t="shared" si="74"/>
        <v>Ecart</v>
      </c>
    </row>
    <row r="922" spans="1:17" ht="15.75" hidden="1" customHeight="1" x14ac:dyDescent="0.25">
      <c r="A922" s="12">
        <f>IFERROR(VLOOKUP('Requête 052'!$A921,'Requête 052'!$A$1:$F$2000,1,FALSE),"")</f>
        <v>7547</v>
      </c>
      <c r="B922" s="5" t="str">
        <f>IFERROR(VLOOKUP('Requête 052'!$A921,'Requête 052'!$A$1:$F$2000,2,FALSE),"")</f>
        <v>CGECP ST OUEN L AUMONE TDI</v>
      </c>
      <c r="C922" s="14">
        <f>IFERROR(VLOOKUP('Requête 052'!$A921,'Requête 052'!$A$1:$F$2000,3,FALSE),"")</f>
        <v>43822</v>
      </c>
      <c r="D922" s="5" t="str">
        <f>IFERROR(VLOOKUP('Requête 052'!$A921,'Requête 052'!$A$1:$F$2000,4,FALSE),"")</f>
        <v>DECHETS INDUSTRIELS BANALS</v>
      </c>
      <c r="E922" s="5" t="str">
        <f>IFERROR(VLOOKUP('Requête 052'!$A921,'Requête 052'!$A$1:$F$2000,5,FALSE),"")</f>
        <v>DECHETS INDUSTRIELS BANALS</v>
      </c>
      <c r="F922" s="5">
        <f>IFERROR(VLOOKUP('Requête 052'!$A921,'Requête 052'!$A$1:$F$2000,6,FALSE),"")</f>
        <v>2.9</v>
      </c>
      <c r="G922" s="15">
        <f>IFERROR(VLOOKUP(A922,'Fichier source CGECP'!$A$1:$F$1259,1,FALSE),"")</f>
        <v>7547</v>
      </c>
      <c r="H922" s="15" t="str">
        <f>IFERROR(VLOOKUP(A922,'Fichier source CGECP'!$A$1:$F$1259,2,FALSE),"")</f>
        <v>CGECP</v>
      </c>
      <c r="I922" s="46">
        <f>IFERROR(VLOOKUP(A922,'Fichier source CGECP'!$A$1:$F$1259,3,FALSE),"")</f>
        <v>43822</v>
      </c>
      <c r="J922" s="15">
        <f>IFERROR(VLOOKUP(A922,'Fichier source CGECP'!$A$1:$F$1259,4,FALSE),"")</f>
        <v>0</v>
      </c>
      <c r="K922" s="15" t="str">
        <f>IFERROR(VLOOKUP(A922,'Fichier source CGECP'!$A$1:$F$1259,5,FALSE),"")</f>
        <v>DECHETS INDUSTRIELS BANALS</v>
      </c>
      <c r="L922" s="33">
        <f>IFERROR(IF(COUNTIFS($A$3:$A921,$A922,$B$3:$B921,$B922,$C$3:$C921,$C922,$D$3:$D921,$D922,$E$3:$E921,$E922,$F$3:$F921,$F922)&gt;0,"",VLOOKUP(A922,'Fichier source CGECP'!$A$1:$F$1259,6,FALSE)),"")</f>
        <v>0.88</v>
      </c>
      <c r="M922" s="36">
        <f t="shared" si="75"/>
        <v>2.02</v>
      </c>
      <c r="N922" s="35" t="str">
        <f t="shared" si="71"/>
        <v>Ok</v>
      </c>
      <c r="O922" s="35" t="str">
        <f t="shared" si="72"/>
        <v>Ok</v>
      </c>
      <c r="P922" s="35" t="str">
        <f t="shared" si="73"/>
        <v>Ok</v>
      </c>
      <c r="Q922" s="35" t="str">
        <f t="shared" si="74"/>
        <v>Ok</v>
      </c>
    </row>
    <row r="923" spans="1:17" ht="15.75" hidden="1" customHeight="1" x14ac:dyDescent="0.25">
      <c r="A923" s="12">
        <f>IFERROR(VLOOKUP('Requête 052'!$A922,'Requête 052'!$A$1:$F$2000,1,FALSE),"")</f>
        <v>7548</v>
      </c>
      <c r="B923" s="5" t="str">
        <f>IFERROR(VLOOKUP('Requête 052'!$A922,'Requête 052'!$A$1:$F$2000,2,FALSE),"")</f>
        <v>CGECP ST OUEN L AUMONE TPCPR</v>
      </c>
      <c r="C923" s="14">
        <f>IFERROR(VLOOKUP('Requête 052'!$A922,'Requête 052'!$A$1:$F$2000,3,FALSE),"")</f>
        <v>43822</v>
      </c>
      <c r="D923" s="5" t="str">
        <f>IFERROR(VLOOKUP('Requête 052'!$A922,'Requête 052'!$A$1:$F$2000,4,FALSE),"")</f>
        <v>CARTONS</v>
      </c>
      <c r="E923" s="5" t="str">
        <f>IFERROR(VLOOKUP('Requête 052'!$A922,'Requête 052'!$A$1:$F$2000,5,FALSE),"")</f>
        <v>REFUS DE TRI TPCPR</v>
      </c>
      <c r="F923" s="5">
        <f>IFERROR(VLOOKUP('Requête 052'!$A922,'Requête 052'!$A$1:$F$2000,6,FALSE),"")</f>
        <v>5.46</v>
      </c>
      <c r="G923" s="15">
        <f>IFERROR(VLOOKUP(A923,'Fichier source CGECP'!$A$1:$F$1259,1,FALSE),"")</f>
        <v>7548</v>
      </c>
      <c r="H923" s="15" t="str">
        <f>IFERROR(VLOOKUP(A923,'Fichier source CGECP'!$A$1:$F$1259,2,FALSE),"")</f>
        <v>CGECP</v>
      </c>
      <c r="I923" s="38">
        <f>IFERROR(VLOOKUP(A923,'Fichier source CGECP'!$A$1:$F$1259,3,FALSE),"")</f>
        <v>43822</v>
      </c>
      <c r="J923" s="15">
        <f>IFERROR(VLOOKUP(A923,'Fichier source CGECP'!$A$1:$F$1259,4,FALSE),"")</f>
        <v>0</v>
      </c>
      <c r="K923" s="15" t="str">
        <f>IFERROR(VLOOKUP(A923,'Fichier source CGECP'!$A$1:$F$1259,5,FALSE),"")</f>
        <v>ENCOMBRANTS</v>
      </c>
      <c r="L923" s="33">
        <f>IFERROR(IF(COUNTIFS($A$3:$A922,$A923,$B$3:$B922,$B923,$C$3:$C922,$C923,$D$3:$D922,$D923,$E$3:$E922,$E923,$F$3:$F922,$F923)&gt;0,"",VLOOKUP(A923,'Fichier source CGECP'!$A$1:$F$1259,6,FALSE)),"")</f>
        <v>1.54</v>
      </c>
      <c r="M923" s="36">
        <f t="shared" si="75"/>
        <v>3.92</v>
      </c>
      <c r="N923" s="35" t="str">
        <f t="shared" si="71"/>
        <v>Ok</v>
      </c>
      <c r="O923" s="35" t="str">
        <f t="shared" si="72"/>
        <v>Ecart</v>
      </c>
      <c r="P923" s="35" t="str">
        <f t="shared" si="73"/>
        <v>Ok</v>
      </c>
      <c r="Q923" s="35" t="str">
        <f t="shared" si="74"/>
        <v>Ecart</v>
      </c>
    </row>
    <row r="924" spans="1:17" ht="15.75" hidden="1" customHeight="1" x14ac:dyDescent="0.25">
      <c r="A924" s="12">
        <f>IFERROR(VLOOKUP('Requête 052'!$A923,'Requête 052'!$A$1:$F$2000,1,FALSE),"")</f>
        <v>7548</v>
      </c>
      <c r="B924" s="5" t="str">
        <f>IFERROR(VLOOKUP('Requête 052'!$A923,'Requête 052'!$A$1:$F$2000,2,FALSE),"")</f>
        <v>CGECP ST OUEN L AUMONE TPCPR</v>
      </c>
      <c r="C924" s="14">
        <f>IFERROR(VLOOKUP('Requête 052'!$A923,'Requête 052'!$A$1:$F$2000,3,FALSE),"")</f>
        <v>43822</v>
      </c>
      <c r="D924" s="5" t="str">
        <f>IFERROR(VLOOKUP('Requête 052'!$A923,'Requête 052'!$A$1:$F$2000,4,FALSE),"")</f>
        <v>CARTONS</v>
      </c>
      <c r="E924" s="5" t="str">
        <f>IFERROR(VLOOKUP('Requête 052'!$A923,'Requête 052'!$A$1:$F$2000,5,FALSE),"")</f>
        <v>REFUS DE TRI TPCPR</v>
      </c>
      <c r="F924" s="5">
        <f>IFERROR(VLOOKUP('Requête 052'!$A923,'Requête 052'!$A$1:$F$2000,6,FALSE),"")</f>
        <v>5.46</v>
      </c>
      <c r="G924" s="15">
        <f>IFERROR(VLOOKUP(A924,'Fichier source CGECP'!$A$1:$F$1259,1,FALSE),"")</f>
        <v>7548</v>
      </c>
      <c r="H924" s="15" t="str">
        <f>IFERROR(VLOOKUP(A924,'Fichier source CGECP'!$A$1:$F$1259,2,FALSE),"")</f>
        <v>CGECP</v>
      </c>
      <c r="I924" s="38">
        <f>IFERROR(VLOOKUP(A924,'Fichier source CGECP'!$A$1:$F$1259,3,FALSE),"")</f>
        <v>43822</v>
      </c>
      <c r="J924" s="15">
        <f>IFERROR(VLOOKUP(A924,'Fichier source CGECP'!$A$1:$F$1259,4,FALSE),"")</f>
        <v>0</v>
      </c>
      <c r="K924" s="15" t="str">
        <f>IFERROR(VLOOKUP(A924,'Fichier source CGECP'!$A$1:$F$1259,5,FALSE),"")</f>
        <v>ENCOMBRANTS</v>
      </c>
      <c r="L924" s="33" t="str">
        <f>IFERROR(IF(COUNTIFS($A$3:$A923,$A924,$B$3:$B923,$B924,$C$3:$C923,$C924,$D$3:$D923,$D924,$E$3:$E923,$E924,$F$3:$F923,$F924)&gt;0,"",VLOOKUP(A924,'Fichier source CGECP'!$A$1:$F$1259,6,FALSE)),"")</f>
        <v/>
      </c>
      <c r="M924" s="36" t="str">
        <f t="shared" si="75"/>
        <v/>
      </c>
      <c r="N924" s="35" t="str">
        <f t="shared" si="71"/>
        <v>Ok</v>
      </c>
      <c r="O924" s="35" t="str">
        <f t="shared" si="72"/>
        <v>Ecart</v>
      </c>
      <c r="P924" s="35" t="str">
        <f t="shared" si="73"/>
        <v>Ok</v>
      </c>
      <c r="Q924" s="35" t="str">
        <f t="shared" si="74"/>
        <v>Ecart</v>
      </c>
    </row>
    <row r="925" spans="1:17" ht="15.75" hidden="1" customHeight="1" x14ac:dyDescent="0.25">
      <c r="A925" s="12">
        <f>IFERROR(VLOOKUP('Requête 052'!$A924,'Requête 052'!$A$1:$F$2000,1,FALSE),"")</f>
        <v>7559</v>
      </c>
      <c r="B925" s="5" t="str">
        <f>IFERROR(VLOOKUP('Requête 052'!$A924,'Requête 052'!$A$1:$F$2000,2,FALSE),"")</f>
        <v>CGECP ST OUEN L AUMONE DVBIODIV</v>
      </c>
      <c r="C925" s="14">
        <f>IFERROR(VLOOKUP('Requête 052'!$A924,'Requête 052'!$A$1:$F$2000,3,FALSE),"")</f>
        <v>43822</v>
      </c>
      <c r="D925" s="5" t="str">
        <f>IFERROR(VLOOKUP('Requête 052'!$A924,'Requête 052'!$A$1:$F$2000,4,FALSE),"")</f>
        <v>DECHETS VERTS EN MELANGE</v>
      </c>
      <c r="E925" s="5" t="str">
        <f>IFERROR(VLOOKUP('Requête 052'!$A924,'Requête 052'!$A$1:$F$2000,5,FALSE),"")</f>
        <v>DECHETS VERTS EN MELANGE</v>
      </c>
      <c r="F925" s="5">
        <f>IFERROR(VLOOKUP('Requête 052'!$A924,'Requête 052'!$A$1:$F$2000,6,FALSE),"")</f>
        <v>5.14</v>
      </c>
      <c r="G925" s="15" t="str">
        <f>IFERROR(VLOOKUP(A925,'Fichier source CGECP'!$A$1:$F$1259,1,FALSE),"")</f>
        <v/>
      </c>
      <c r="H925" s="15" t="str">
        <f>IFERROR(VLOOKUP(A925,'Fichier source CGECP'!$A$1:$F$1259,2,FALSE),"")</f>
        <v/>
      </c>
      <c r="I925" s="38" t="str">
        <f>IFERROR(VLOOKUP(A925,'Fichier source CGECP'!$A$1:$F$1259,3,FALSE),"")</f>
        <v/>
      </c>
      <c r="J925" s="15" t="str">
        <f>IFERROR(VLOOKUP(A925,'Fichier source CGECP'!$A$1:$F$1259,4,FALSE),"")</f>
        <v/>
      </c>
      <c r="K925" s="15" t="str">
        <f>IFERROR(VLOOKUP(A925,'Fichier source CGECP'!$A$1:$F$1259,5,FALSE),"")</f>
        <v/>
      </c>
      <c r="L925" s="33" t="str">
        <f>IFERROR(IF(COUNTIFS($A$3:$A924,$A925,$B$3:$B924,$B925,$C$3:$C924,$C925,$D$3:$D924,$D925,$E$3:$E924,$E925,$F$3:$F924,$F925)&gt;0,"",VLOOKUP(A925,'Fichier source CGECP'!$A$1:$F$1259,6,FALSE)),"")</f>
        <v/>
      </c>
      <c r="M925" s="36" t="str">
        <f t="shared" si="75"/>
        <v/>
      </c>
      <c r="N925" s="35" t="str">
        <f t="shared" si="71"/>
        <v>Ok</v>
      </c>
      <c r="O925" s="35" t="str">
        <f t="shared" si="72"/>
        <v>Ecart</v>
      </c>
      <c r="P925" s="35" t="str">
        <f t="shared" si="73"/>
        <v>Ok</v>
      </c>
      <c r="Q925" s="35" t="str">
        <f t="shared" si="74"/>
        <v>Ecart</v>
      </c>
    </row>
    <row r="926" spans="1:17" ht="15.75" hidden="1" customHeight="1" x14ac:dyDescent="0.25">
      <c r="A926" s="12">
        <f>IFERROR(VLOOKUP('Requête 052'!$A925,'Requête 052'!$A$1:$F$2000,1,FALSE),"")</f>
        <v>7562</v>
      </c>
      <c r="B926" s="5" t="str">
        <f>IFERROR(VLOOKUP('Requête 052'!$A925,'Requête 052'!$A$1:$F$2000,2,FALSE),"")</f>
        <v>CGECP ST OUEN L AUMONE TDI</v>
      </c>
      <c r="C926" s="14">
        <f>IFERROR(VLOOKUP('Requête 052'!$A925,'Requête 052'!$A$1:$F$2000,3,FALSE),"")</f>
        <v>43822</v>
      </c>
      <c r="D926" s="5" t="str">
        <f>IFERROR(VLOOKUP('Requête 052'!$A925,'Requête 052'!$A$1:$F$2000,4,FALSE),"")</f>
        <v>CARTONS</v>
      </c>
      <c r="E926" s="5" t="str">
        <f>IFERROR(VLOOKUP('Requête 052'!$A925,'Requête 052'!$A$1:$F$2000,5,FALSE),"")</f>
        <v>CARTONS</v>
      </c>
      <c r="F926" s="5">
        <f>IFERROR(VLOOKUP('Requête 052'!$A925,'Requête 052'!$A$1:$F$2000,6,FALSE),"")</f>
        <v>3.88</v>
      </c>
      <c r="G926" s="15">
        <f>IFERROR(VLOOKUP(A926,'Fichier source CGECP'!$A$1:$F$1259,1,FALSE),"")</f>
        <v>7562</v>
      </c>
      <c r="H926" s="15" t="str">
        <f>IFERROR(VLOOKUP(A926,'Fichier source CGECP'!$A$1:$F$1259,2,FALSE),"")</f>
        <v>CGECP</v>
      </c>
      <c r="I926" s="46">
        <f>IFERROR(VLOOKUP(A926,'Fichier source CGECP'!$A$1:$F$1259,3,FALSE),"")</f>
        <v>43822</v>
      </c>
      <c r="J926" s="15" t="str">
        <f>IFERROR(VLOOKUP(A926,'Fichier source CGECP'!$A$1:$F$1259,4,FALSE),"")</f>
        <v>CARTONS</v>
      </c>
      <c r="K926" s="15" t="str">
        <f>IFERROR(VLOOKUP(A926,'Fichier source CGECP'!$A$1:$F$1259,5,FALSE),"")</f>
        <v>CARTONS</v>
      </c>
      <c r="L926" s="33">
        <f>IFERROR(IF(COUNTIFS($A$3:$A925,$A926,$B$3:$B925,$B926,$C$3:$C925,$C926,$D$3:$D925,$D926,$E$3:$E925,$E926,$F$3:$F925,$F926)&gt;0,"",VLOOKUP(A926,'Fichier source CGECP'!$A$1:$F$1259,6,FALSE)),"")</f>
        <v>2.0339999999999998</v>
      </c>
      <c r="M926" s="36">
        <f t="shared" si="75"/>
        <v>1.8460000000000001</v>
      </c>
      <c r="N926" s="35" t="str">
        <f t="shared" si="71"/>
        <v>Ok</v>
      </c>
      <c r="O926" s="35" t="str">
        <f t="shared" si="72"/>
        <v>Ok</v>
      </c>
      <c r="P926" s="35" t="str">
        <f t="shared" si="73"/>
        <v>Ok</v>
      </c>
      <c r="Q926" s="35" t="str">
        <f t="shared" si="74"/>
        <v>Ok</v>
      </c>
    </row>
    <row r="927" spans="1:17" ht="15.75" hidden="1" customHeight="1" x14ac:dyDescent="0.25">
      <c r="A927" s="12">
        <f>IFERROR(VLOOKUP('Requête 052'!$A926,'Requête 052'!$A$1:$F$2000,1,FALSE),"")</f>
        <v>7565</v>
      </c>
      <c r="B927" s="5" t="str">
        <f>IFERROR(VLOOKUP('Requête 052'!$A926,'Requête 052'!$A$1:$F$2000,2,FALSE),"")</f>
        <v>CGECP ST OUEN L AUMONE DVBIODIV</v>
      </c>
      <c r="C927" s="14">
        <f>IFERROR(VLOOKUP('Requête 052'!$A926,'Requête 052'!$A$1:$F$2000,3,FALSE),"")</f>
        <v>43822</v>
      </c>
      <c r="D927" s="5" t="str">
        <f>IFERROR(VLOOKUP('Requête 052'!$A926,'Requête 052'!$A$1:$F$2000,4,FALSE),"")</f>
        <v>ENCOMBRANTS</v>
      </c>
      <c r="E927" s="5" t="str">
        <f>IFERROR(VLOOKUP('Requête 052'!$A926,'Requête 052'!$A$1:$F$2000,5,FALSE),"")</f>
        <v>ENCOMBRANTS</v>
      </c>
      <c r="F927" s="5">
        <f>IFERROR(VLOOKUP('Requête 052'!$A926,'Requête 052'!$A$1:$F$2000,6,FALSE),"")</f>
        <v>4.1399999999999997</v>
      </c>
      <c r="G927" s="15">
        <f>IFERROR(VLOOKUP(A927,'Fichier source CGECP'!$A$1:$F$1259,1,FALSE),"")</f>
        <v>7565</v>
      </c>
      <c r="H927" s="15" t="str">
        <f>IFERROR(VLOOKUP(A927,'Fichier source CGECP'!$A$1:$F$1259,2,FALSE),"")</f>
        <v>CGECP</v>
      </c>
      <c r="I927" s="38">
        <f>IFERROR(VLOOKUP(A927,'Fichier source CGECP'!$A$1:$F$1259,3,FALSE),"")</f>
        <v>43822</v>
      </c>
      <c r="J927" s="15">
        <f>IFERROR(VLOOKUP(A927,'Fichier source CGECP'!$A$1:$F$1259,4,FALSE),"")</f>
        <v>0</v>
      </c>
      <c r="K927" s="15" t="str">
        <f>IFERROR(VLOOKUP(A927,'Fichier source CGECP'!$A$1:$F$1259,5,FALSE),"")</f>
        <v>DECHETS VERTS EN MELANGE</v>
      </c>
      <c r="L927" s="33">
        <f>IFERROR(IF(COUNTIFS($A$3:$A926,$A927,$B$3:$B926,$B927,$C$3:$C926,$C927,$D$3:$D926,$D927,$E$3:$E926,$E927,$F$3:$F926,$F927)&gt;0,"",VLOOKUP(A927,'Fichier source CGECP'!$A$1:$F$1259,6,FALSE)),"")</f>
        <v>6.08</v>
      </c>
      <c r="M927" s="36">
        <f t="shared" si="75"/>
        <v>-1.9400000000000004</v>
      </c>
      <c r="N927" s="35" t="str">
        <f t="shared" si="71"/>
        <v>Ok</v>
      </c>
      <c r="O927" s="35" t="str">
        <f t="shared" si="72"/>
        <v>Ecart</v>
      </c>
      <c r="P927" s="35" t="str">
        <f t="shared" si="73"/>
        <v>Ecart</v>
      </c>
      <c r="Q927" s="35" t="str">
        <f t="shared" si="74"/>
        <v>Ecart</v>
      </c>
    </row>
    <row r="928" spans="1:17" ht="15.75" hidden="1" customHeight="1" x14ac:dyDescent="0.25">
      <c r="A928" s="12">
        <f>IFERROR(VLOOKUP('Requête 052'!$A927,'Requête 052'!$A$1:$F$2000,1,FALSE),"")</f>
        <v>7567</v>
      </c>
      <c r="B928" s="5" t="str">
        <f>IFERROR(VLOOKUP('Requête 052'!$A927,'Requête 052'!$A$1:$F$2000,2,FALSE),"")</f>
        <v>CGECP ST OUEN L AUMONE TDI</v>
      </c>
      <c r="C928" s="14">
        <f>IFERROR(VLOOKUP('Requête 052'!$A927,'Requête 052'!$A$1:$F$2000,3,FALSE),"")</f>
        <v>43822</v>
      </c>
      <c r="D928" s="5" t="str">
        <f>IFERROR(VLOOKUP('Requête 052'!$A927,'Requête 052'!$A$1:$F$2000,4,FALSE),"")</f>
        <v>DECHETS INDUSTRIELS BANALS</v>
      </c>
      <c r="E928" s="5" t="str">
        <f>IFERROR(VLOOKUP('Requête 052'!$A927,'Requête 052'!$A$1:$F$2000,5,FALSE),"")</f>
        <v>DECHETS INDUSTRIELS BANALS</v>
      </c>
      <c r="F928" s="5">
        <f>IFERROR(VLOOKUP('Requête 052'!$A927,'Requête 052'!$A$1:$F$2000,6,FALSE),"")</f>
        <v>1.1399999999999999</v>
      </c>
      <c r="G928" s="15">
        <f>IFERROR(VLOOKUP(A928,'Fichier source CGECP'!$A$1:$F$1259,1,FALSE),"")</f>
        <v>7567</v>
      </c>
      <c r="H928" s="15" t="str">
        <f>IFERROR(VLOOKUP(A928,'Fichier source CGECP'!$A$1:$F$1259,2,FALSE),"")</f>
        <v>CGECP</v>
      </c>
      <c r="I928" s="46">
        <f>IFERROR(VLOOKUP(A928,'Fichier source CGECP'!$A$1:$F$1259,3,FALSE),"")</f>
        <v>43822</v>
      </c>
      <c r="J928" s="15" t="str">
        <f>IFERROR(VLOOKUP(A928,'Fichier source CGECP'!$A$1:$F$1259,4,FALSE),"")</f>
        <v>DECHETS INDUSTRIELS BANALS</v>
      </c>
      <c r="K928" s="15" t="str">
        <f>IFERROR(VLOOKUP(A928,'Fichier source CGECP'!$A$1:$F$1259,5,FALSE),"")</f>
        <v>DECHETS INDUSTRIELS BANALS</v>
      </c>
      <c r="L928" s="33">
        <f>IFERROR(IF(COUNTIFS($A$3:$A927,$A928,$B$3:$B927,$B928,$C$3:$C927,$C928,$D$3:$D927,$D928,$E$3:$E927,$E928,$F$3:$F927,$F928)&gt;0,"",VLOOKUP(A928,'Fichier source CGECP'!$A$1:$F$1259,6,FALSE)),"")</f>
        <v>0.08</v>
      </c>
      <c r="M928" s="36">
        <f t="shared" si="75"/>
        <v>1.0599999999999998</v>
      </c>
      <c r="N928" s="35" t="str">
        <f t="shared" si="71"/>
        <v>Ok</v>
      </c>
      <c r="O928" s="35" t="str">
        <f t="shared" si="72"/>
        <v>Ok</v>
      </c>
      <c r="P928" s="35" t="str">
        <f t="shared" si="73"/>
        <v>Ok</v>
      </c>
      <c r="Q928" s="35" t="str">
        <f t="shared" si="74"/>
        <v>Ok</v>
      </c>
    </row>
    <row r="929" spans="1:17" ht="15.75" hidden="1" customHeight="1" x14ac:dyDescent="0.25">
      <c r="A929" s="12">
        <f>IFERROR(VLOOKUP('Requête 052'!$A928,'Requête 052'!$A$1:$F$2000,1,FALSE),"")</f>
        <v>7571</v>
      </c>
      <c r="B929" s="5" t="str">
        <f>IFERROR(VLOOKUP('Requête 052'!$A928,'Requête 052'!$A$1:$F$2000,2,FALSE),"")</f>
        <v>CGECP ST OUEN L AUMONE TDI</v>
      </c>
      <c r="C929" s="14">
        <f>IFERROR(VLOOKUP('Requête 052'!$A928,'Requête 052'!$A$1:$F$2000,3,FALSE),"")</f>
        <v>43822</v>
      </c>
      <c r="D929" s="5" t="str">
        <f>IFERROR(VLOOKUP('Requête 052'!$A928,'Requête 052'!$A$1:$F$2000,4,FALSE),"")</f>
        <v>BOIS D'EMBALLAGES BRUTS</v>
      </c>
      <c r="E929" s="5" t="str">
        <f>IFERROR(VLOOKUP('Requête 052'!$A928,'Requête 052'!$A$1:$F$2000,5,FALSE),"")</f>
        <v>BOIS D'EMBALLAGES BRUTS</v>
      </c>
      <c r="F929" s="5">
        <f>IFERROR(VLOOKUP('Requête 052'!$A928,'Requête 052'!$A$1:$F$2000,6,FALSE),"")</f>
        <v>7.16</v>
      </c>
      <c r="G929" s="15">
        <f>IFERROR(VLOOKUP(A929,'Fichier source CGECP'!$A$1:$F$1259,1,FALSE),"")</f>
        <v>7571</v>
      </c>
      <c r="H929" s="15" t="str">
        <f>IFERROR(VLOOKUP(A929,'Fichier source CGECP'!$A$1:$F$1259,2,FALSE),"")</f>
        <v>CGECP</v>
      </c>
      <c r="I929" s="46">
        <f>IFERROR(VLOOKUP(A929,'Fichier source CGECP'!$A$1:$F$1259,3,FALSE),"")</f>
        <v>43822</v>
      </c>
      <c r="J929" s="15" t="str">
        <f>IFERROR(VLOOKUP(A929,'Fichier source CGECP'!$A$1:$F$1259,4,FALSE),"")</f>
        <v>BOIS D'EMBALLAGES BRUTS</v>
      </c>
      <c r="K929" s="15" t="str">
        <f>IFERROR(VLOOKUP(A929,'Fichier source CGECP'!$A$1:$F$1259,5,FALSE),"")</f>
        <v>BOIS D'EMBALLAGES BRUTS</v>
      </c>
      <c r="L929" s="33">
        <f>IFERROR(IF(COUNTIFS($A$3:$A928,$A929,$B$3:$B928,$B929,$C$3:$C928,$C929,$D$3:$D928,$D929,$E$3:$E928,$E929,$F$3:$F928,$F929)&gt;0,"",VLOOKUP(A929,'Fichier source CGECP'!$A$1:$F$1259,6,FALSE)),"")</f>
        <v>0.7</v>
      </c>
      <c r="M929" s="36">
        <f t="shared" si="75"/>
        <v>6.46</v>
      </c>
      <c r="N929" s="35" t="str">
        <f t="shared" si="71"/>
        <v>Ok</v>
      </c>
      <c r="O929" s="35" t="str">
        <f t="shared" si="72"/>
        <v>Ok</v>
      </c>
      <c r="P929" s="35" t="str">
        <f t="shared" si="73"/>
        <v>Ok</v>
      </c>
      <c r="Q929" s="35" t="str">
        <f t="shared" si="74"/>
        <v>Ok</v>
      </c>
    </row>
    <row r="930" spans="1:17" ht="15.75" hidden="1" customHeight="1" x14ac:dyDescent="0.25">
      <c r="A930" s="12">
        <f>IFERROR(VLOOKUP('Requête 052'!$A929,'Requête 052'!$A$1:$F$2000,1,FALSE),"")</f>
        <v>7576</v>
      </c>
      <c r="B930" s="5" t="str">
        <f>IFERROR(VLOOKUP('Requête 052'!$A929,'Requête 052'!$A$1:$F$2000,2,FALSE),"")</f>
        <v>CGECP ST OUEN L AUMONE TPCPR</v>
      </c>
      <c r="C930" s="14">
        <f>IFERROR(VLOOKUP('Requête 052'!$A929,'Requête 052'!$A$1:$F$2000,3,FALSE),"")</f>
        <v>43822</v>
      </c>
      <c r="D930" s="5" t="str">
        <f>IFERROR(VLOOKUP('Requête 052'!$A929,'Requête 052'!$A$1:$F$2000,4,FALSE),"")</f>
        <v>ONDULES RECUPERES - 1.05.00</v>
      </c>
      <c r="E930" s="5" t="str">
        <f>IFERROR(VLOOKUP('Requête 052'!$A929,'Requête 052'!$A$1:$F$2000,5,FALSE),"")</f>
        <v>ONDULE RECUPERE VRAC - BALLE&lt;320 KG</v>
      </c>
      <c r="F930" s="5">
        <f>IFERROR(VLOOKUP('Requête 052'!$A929,'Requête 052'!$A$1:$F$2000,6,FALSE),"")</f>
        <v>4.84</v>
      </c>
      <c r="G930" s="15">
        <f>IFERROR(VLOOKUP(A930,'Fichier source CGECP'!$A$1:$F$1259,1,FALSE),"")</f>
        <v>7576</v>
      </c>
      <c r="H930" s="15" t="str">
        <f>IFERROR(VLOOKUP(A930,'Fichier source CGECP'!$A$1:$F$1259,2,FALSE),"")</f>
        <v>CGECP</v>
      </c>
      <c r="I930" s="38">
        <f>IFERROR(VLOOKUP(A930,'Fichier source CGECP'!$A$1:$F$1259,3,FALSE),"")</f>
        <v>43822</v>
      </c>
      <c r="J930" s="15">
        <f>IFERROR(VLOOKUP(A930,'Fichier source CGECP'!$A$1:$F$1259,4,FALSE),"")</f>
        <v>0</v>
      </c>
      <c r="K930" s="15" t="str">
        <f>IFERROR(VLOOKUP(A930,'Fichier source CGECP'!$A$1:$F$1259,5,FALSE),"")</f>
        <v>ENCOMBRANTS</v>
      </c>
      <c r="L930" s="33">
        <f>IFERROR(IF(COUNTIFS($A$3:$A929,$A930,$B$3:$B929,$B930,$C$3:$C929,$C930,$D$3:$D929,$D930,$E$3:$E929,$E930,$F$3:$F929,$F930)&gt;0,"",VLOOKUP(A930,'Fichier source CGECP'!$A$1:$F$1259,6,FALSE)),"")</f>
        <v>2.36</v>
      </c>
      <c r="M930" s="36">
        <f t="shared" si="75"/>
        <v>2.48</v>
      </c>
      <c r="N930" s="35" t="str">
        <f t="shared" si="71"/>
        <v>Ok</v>
      </c>
      <c r="O930" s="35" t="str">
        <f t="shared" si="72"/>
        <v>Ecart</v>
      </c>
      <c r="P930" s="35" t="str">
        <f t="shared" si="73"/>
        <v>Ok</v>
      </c>
      <c r="Q930" s="35" t="str">
        <f t="shared" si="74"/>
        <v>Ecart</v>
      </c>
    </row>
    <row r="931" spans="1:17" ht="15.75" hidden="1" customHeight="1" x14ac:dyDescent="0.25">
      <c r="A931" s="12">
        <f>IFERROR(VLOOKUP('Requête 052'!$A930,'Requête 052'!$A$1:$F$2000,1,FALSE),"")</f>
        <v>7578</v>
      </c>
      <c r="B931" s="5" t="str">
        <f>IFERROR(VLOOKUP('Requête 052'!$A930,'Requête 052'!$A$1:$F$2000,2,FALSE),"")</f>
        <v>CGECP ST OUEN L AUMONE TDI</v>
      </c>
      <c r="C931" s="14">
        <f>IFERROR(VLOOKUP('Requête 052'!$A930,'Requête 052'!$A$1:$F$2000,3,FALSE),"")</f>
        <v>43822</v>
      </c>
      <c r="D931" s="5" t="str">
        <f>IFERROR(VLOOKUP('Requête 052'!$A930,'Requête 052'!$A$1:$F$2000,4,FALSE),"")</f>
        <v>ENCOMBRANTS</v>
      </c>
      <c r="E931" s="5" t="str">
        <f>IFERROR(VLOOKUP('Requête 052'!$A930,'Requête 052'!$A$1:$F$2000,5,FALSE),"")</f>
        <v>ENCOMBRANTS</v>
      </c>
      <c r="F931" s="5">
        <f>IFERROR(VLOOKUP('Requête 052'!$A930,'Requête 052'!$A$1:$F$2000,6,FALSE),"")</f>
        <v>1.4</v>
      </c>
      <c r="G931" s="15" t="str">
        <f>IFERROR(VLOOKUP(A931,'Fichier source CGECP'!$A$1:$F$1259,1,FALSE),"")</f>
        <v/>
      </c>
      <c r="H931" s="15" t="str">
        <f>IFERROR(VLOOKUP(A931,'Fichier source CGECP'!$A$1:$F$1259,2,FALSE),"")</f>
        <v/>
      </c>
      <c r="I931" s="38" t="str">
        <f>IFERROR(VLOOKUP(A931,'Fichier source CGECP'!$A$1:$F$1259,3,FALSE),"")</f>
        <v/>
      </c>
      <c r="J931" s="15" t="str">
        <f>IFERROR(VLOOKUP(A931,'Fichier source CGECP'!$A$1:$F$1259,4,FALSE),"")</f>
        <v/>
      </c>
      <c r="K931" s="15" t="str">
        <f>IFERROR(VLOOKUP(A931,'Fichier source CGECP'!$A$1:$F$1259,5,FALSE),"")</f>
        <v/>
      </c>
      <c r="L931" s="33" t="str">
        <f>IFERROR(IF(COUNTIFS($A$3:$A930,$A931,$B$3:$B930,$B931,$C$3:$C930,$C931,$D$3:$D930,$D931,$E$3:$E930,$E931,$F$3:$F930,$F931)&gt;0,"",VLOOKUP(A931,'Fichier source CGECP'!$A$1:$F$1259,6,FALSE)),"")</f>
        <v/>
      </c>
      <c r="M931" s="36" t="str">
        <f t="shared" si="75"/>
        <v/>
      </c>
      <c r="N931" s="35" t="str">
        <f t="shared" si="71"/>
        <v>Ok</v>
      </c>
      <c r="O931" s="35" t="str">
        <f t="shared" si="72"/>
        <v>Ecart</v>
      </c>
      <c r="P931" s="35" t="str">
        <f t="shared" si="73"/>
        <v>Ok</v>
      </c>
      <c r="Q931" s="35" t="str">
        <f t="shared" si="74"/>
        <v>Ecart</v>
      </c>
    </row>
    <row r="932" spans="1:17" ht="15.75" hidden="1" customHeight="1" x14ac:dyDescent="0.25">
      <c r="A932" s="12">
        <f>IFERROR(VLOOKUP('Requête 052'!$A931,'Requête 052'!$A$1:$F$2000,1,FALSE),"")</f>
        <v>7588</v>
      </c>
      <c r="B932" s="5" t="str">
        <f>IFERROR(VLOOKUP('Requête 052'!$A931,'Requête 052'!$A$1:$F$2000,2,FALSE),"")</f>
        <v>CGECP ST OUEN L AUMONE TDI</v>
      </c>
      <c r="C932" s="14">
        <f>IFERROR(VLOOKUP('Requête 052'!$A931,'Requête 052'!$A$1:$F$2000,3,FALSE),"")</f>
        <v>43822</v>
      </c>
      <c r="D932" s="5" t="str">
        <f>IFERROR(VLOOKUP('Requête 052'!$A931,'Requête 052'!$A$1:$F$2000,4,FALSE),"")</f>
        <v>DECHETS INDUSTRIELS BANALS</v>
      </c>
      <c r="E932" s="5" t="str">
        <f>IFERROR(VLOOKUP('Requête 052'!$A931,'Requête 052'!$A$1:$F$2000,5,FALSE),"")</f>
        <v>DECHETS INDUSTRIELS BANALS</v>
      </c>
      <c r="F932" s="5">
        <f>IFERROR(VLOOKUP('Requête 052'!$A931,'Requête 052'!$A$1:$F$2000,6,FALSE),"")</f>
        <v>2.8</v>
      </c>
      <c r="G932" s="15">
        <f>IFERROR(VLOOKUP(A932,'Fichier source CGECP'!$A$1:$F$1259,1,FALSE),"")</f>
        <v>7588</v>
      </c>
      <c r="H932" s="15" t="str">
        <f>IFERROR(VLOOKUP(A932,'Fichier source CGECP'!$A$1:$F$1259,2,FALSE),"")</f>
        <v>CGECP</v>
      </c>
      <c r="I932" s="46">
        <f>IFERROR(VLOOKUP(A932,'Fichier source CGECP'!$A$1:$F$1259,3,FALSE),"")</f>
        <v>43822</v>
      </c>
      <c r="J932" s="15" t="str">
        <f>IFERROR(VLOOKUP(A932,'Fichier source CGECP'!$A$1:$F$1259,4,FALSE),"")</f>
        <v>DECHETS INDUSTRIELS BANALS</v>
      </c>
      <c r="K932" s="15" t="str">
        <f>IFERROR(VLOOKUP(A932,'Fichier source CGECP'!$A$1:$F$1259,5,FALSE),"")</f>
        <v>DECHETS INDUSTRIELS BANALS</v>
      </c>
      <c r="L932" s="33">
        <f>IFERROR(IF(COUNTIFS($A$3:$A931,$A932,$B$3:$B931,$B932,$C$3:$C931,$C932,$D$3:$D931,$D932,$E$3:$E931,$E932,$F$3:$F931,$F932)&gt;0,"",VLOOKUP(A932,'Fichier source CGECP'!$A$1:$F$1259,6,FALSE)),"")</f>
        <v>1.22</v>
      </c>
      <c r="M932" s="36">
        <f t="shared" si="75"/>
        <v>1.5799999999999998</v>
      </c>
      <c r="N932" s="35" t="str">
        <f t="shared" si="71"/>
        <v>Ok</v>
      </c>
      <c r="O932" s="35" t="str">
        <f t="shared" si="72"/>
        <v>Ok</v>
      </c>
      <c r="P932" s="35" t="str">
        <f t="shared" si="73"/>
        <v>Ok</v>
      </c>
      <c r="Q932" s="35" t="str">
        <f t="shared" si="74"/>
        <v>Ok</v>
      </c>
    </row>
    <row r="933" spans="1:17" ht="15.75" hidden="1" customHeight="1" x14ac:dyDescent="0.25">
      <c r="A933" s="12">
        <f>IFERROR(VLOOKUP('Requête 052'!$A932,'Requête 052'!$A$1:$F$2000,1,FALSE),"")</f>
        <v>7590</v>
      </c>
      <c r="B933" s="5" t="str">
        <f>IFERROR(VLOOKUP('Requête 052'!$A932,'Requête 052'!$A$1:$F$2000,2,FALSE),"")</f>
        <v>CGECP ST OUEN L AUMONE TDI</v>
      </c>
      <c r="C933" s="14">
        <f>IFERROR(VLOOKUP('Requête 052'!$A932,'Requête 052'!$A$1:$F$2000,3,FALSE),"")</f>
        <v>43822</v>
      </c>
      <c r="D933" s="5" t="str">
        <f>IFERROR(VLOOKUP('Requête 052'!$A932,'Requête 052'!$A$1:$F$2000,4,FALSE),"")</f>
        <v>BOIS B BRUT</v>
      </c>
      <c r="E933" s="5" t="str">
        <f>IFERROR(VLOOKUP('Requête 052'!$A932,'Requête 052'!$A$1:$F$2000,5,FALSE),"")</f>
        <v>BOIS B BRUT</v>
      </c>
      <c r="F933" s="5">
        <f>IFERROR(VLOOKUP('Requête 052'!$A932,'Requête 052'!$A$1:$F$2000,6,FALSE),"")</f>
        <v>0.66</v>
      </c>
      <c r="G933" s="15">
        <f>IFERROR(VLOOKUP(A933,'Fichier source CGECP'!$A$1:$F$1259,1,FALSE),"")</f>
        <v>7590</v>
      </c>
      <c r="H933" s="15" t="str">
        <f>IFERROR(VLOOKUP(A933,'Fichier source CGECP'!$A$1:$F$1259,2,FALSE),"")</f>
        <v>CGECP</v>
      </c>
      <c r="I933" s="38">
        <f>IFERROR(VLOOKUP(A933,'Fichier source CGECP'!$A$1:$F$1259,3,FALSE),"")</f>
        <v>43822</v>
      </c>
      <c r="J933" s="15" t="str">
        <f>IFERROR(VLOOKUP(A933,'Fichier source CGECP'!$A$1:$F$1259,4,FALSE),"")</f>
        <v>BOIS B BRUT</v>
      </c>
      <c r="K933" s="15" t="str">
        <f>IFERROR(VLOOKUP(A933,'Fichier source CGECP'!$A$1:$F$1259,5,FALSE),"")</f>
        <v>BOIS B BRUT</v>
      </c>
      <c r="L933" s="33">
        <f>IFERROR(IF(COUNTIFS($A$3:$A932,$A933,$B$3:$B932,$B933,$C$3:$C932,$C933,$D$3:$D932,$D933,$E$3:$E932,$E933,$F$3:$F932,$F933)&gt;0,"",VLOOKUP(A933,'Fichier source CGECP'!$A$1:$F$1259,6,FALSE)),"")</f>
        <v>0.8</v>
      </c>
      <c r="M933" s="36">
        <f t="shared" si="75"/>
        <v>-0.14000000000000001</v>
      </c>
      <c r="N933" s="35" t="str">
        <f t="shared" si="71"/>
        <v>Ok</v>
      </c>
      <c r="O933" s="35" t="str">
        <f t="shared" si="72"/>
        <v>Ok</v>
      </c>
      <c r="P933" s="35" t="str">
        <f t="shared" si="73"/>
        <v>Ecart</v>
      </c>
      <c r="Q933" s="35" t="str">
        <f t="shared" si="74"/>
        <v>Ecart</v>
      </c>
    </row>
    <row r="934" spans="1:17" ht="15.75" hidden="1" customHeight="1" x14ac:dyDescent="0.25">
      <c r="A934" s="12">
        <f>IFERROR(VLOOKUP('Requête 052'!$A933,'Requête 052'!$A$1:$F$2000,1,FALSE),"")</f>
        <v>7593</v>
      </c>
      <c r="B934" s="5" t="str">
        <f>IFERROR(VLOOKUP('Requête 052'!$A933,'Requête 052'!$A$1:$F$2000,2,FALSE),"")</f>
        <v>CGECP ST OUEN L AUMONE TDI</v>
      </c>
      <c r="C934" s="14">
        <f>IFERROR(VLOOKUP('Requête 052'!$A933,'Requête 052'!$A$1:$F$2000,3,FALSE),"")</f>
        <v>43822</v>
      </c>
      <c r="D934" s="5" t="str">
        <f>IFERROR(VLOOKUP('Requête 052'!$A933,'Requête 052'!$A$1:$F$2000,4,FALSE),"")</f>
        <v>DECHETS INDUSTRIELS BANALS</v>
      </c>
      <c r="E934" s="5" t="str">
        <f>IFERROR(VLOOKUP('Requête 052'!$A933,'Requête 052'!$A$1:$F$2000,5,FALSE),"")</f>
        <v>DECHETS INDUSTRIELS BANALS</v>
      </c>
      <c r="F934" s="5">
        <f>IFERROR(VLOOKUP('Requête 052'!$A933,'Requête 052'!$A$1:$F$2000,6,FALSE),"")</f>
        <v>7.8</v>
      </c>
      <c r="G934" s="15">
        <f>IFERROR(VLOOKUP(A934,'Fichier source CGECP'!$A$1:$F$1259,1,FALSE),"")</f>
        <v>7593</v>
      </c>
      <c r="H934" s="15" t="str">
        <f>IFERROR(VLOOKUP(A934,'Fichier source CGECP'!$A$1:$F$1259,2,FALSE),"")</f>
        <v>CGECP</v>
      </c>
      <c r="I934" s="38">
        <f>IFERROR(VLOOKUP(A934,'Fichier source CGECP'!$A$1:$F$1259,3,FALSE),"")</f>
        <v>43822</v>
      </c>
      <c r="J934" s="15" t="str">
        <f>IFERROR(VLOOKUP(A934,'Fichier source CGECP'!$A$1:$F$1259,4,FALSE),"")</f>
        <v>CARTONS</v>
      </c>
      <c r="K934" s="15" t="str">
        <f>IFERROR(VLOOKUP(A934,'Fichier source CGECP'!$A$1:$F$1259,5,FALSE),"")</f>
        <v>CARTONS</v>
      </c>
      <c r="L934" s="33">
        <f>IFERROR(IF(COUNTIFS($A$3:$A933,$A934,$B$3:$B933,$B934,$C$3:$C933,$C934,$D$3:$D933,$D934,$E$3:$E933,$E934,$F$3:$F933,$F934)&gt;0,"",VLOOKUP(A934,'Fichier source CGECP'!$A$1:$F$1259,6,FALSE)),"")</f>
        <v>3.28</v>
      </c>
      <c r="M934" s="36">
        <f t="shared" si="75"/>
        <v>4.5199999999999996</v>
      </c>
      <c r="N934" s="35" t="str">
        <f t="shared" si="71"/>
        <v>Ok</v>
      </c>
      <c r="O934" s="35" t="str">
        <f t="shared" si="72"/>
        <v>Ecart</v>
      </c>
      <c r="P934" s="35" t="str">
        <f t="shared" si="73"/>
        <v>Ok</v>
      </c>
      <c r="Q934" s="35" t="str">
        <f t="shared" si="74"/>
        <v>Ecart</v>
      </c>
    </row>
    <row r="935" spans="1:17" ht="15.75" hidden="1" customHeight="1" x14ac:dyDescent="0.25">
      <c r="A935" s="12">
        <f>IFERROR(VLOOKUP('Requête 052'!$A934,'Requête 052'!$A$1:$F$2000,1,FALSE),"")</f>
        <v>7603</v>
      </c>
      <c r="B935" s="5" t="str">
        <f>IFERROR(VLOOKUP('Requête 052'!$A934,'Requête 052'!$A$1:$F$2000,2,FALSE),"")</f>
        <v>CGECP ST OUEN L AUMONE TDI</v>
      </c>
      <c r="C935" s="14">
        <f>IFERROR(VLOOKUP('Requête 052'!$A934,'Requête 052'!$A$1:$F$2000,3,FALSE),"")</f>
        <v>43822</v>
      </c>
      <c r="D935" s="5" t="str">
        <f>IFERROR(VLOOKUP('Requête 052'!$A934,'Requête 052'!$A$1:$F$2000,4,FALSE),"")</f>
        <v>BOIS D'EMBALLAGES BRUTS</v>
      </c>
      <c r="E935" s="5" t="str">
        <f>IFERROR(VLOOKUP('Requête 052'!$A934,'Requête 052'!$A$1:$F$2000,5,FALSE),"")</f>
        <v>BOIS B BRUT</v>
      </c>
      <c r="F935" s="5">
        <f>IFERROR(VLOOKUP('Requête 052'!$A934,'Requête 052'!$A$1:$F$2000,6,FALSE),"")</f>
        <v>0.19800000000000001</v>
      </c>
      <c r="G935" s="15">
        <f>IFERROR(VLOOKUP(A935,'Fichier source CGECP'!$A$1:$F$1259,1,FALSE),"")</f>
        <v>7603</v>
      </c>
      <c r="H935" s="15" t="str">
        <f>IFERROR(VLOOKUP(A935,'Fichier source CGECP'!$A$1:$F$1259,2,FALSE),"")</f>
        <v>CGECP</v>
      </c>
      <c r="I935" s="38">
        <f>IFERROR(VLOOKUP(A935,'Fichier source CGECP'!$A$1:$F$1259,3,FALSE),"")</f>
        <v>43822</v>
      </c>
      <c r="J935" s="15" t="str">
        <f>IFERROR(VLOOKUP(A935,'Fichier source CGECP'!$A$1:$F$1259,4,FALSE),"")</f>
        <v>BOIS D'EMBALLAGES BRUTS</v>
      </c>
      <c r="K935" s="15" t="str">
        <f>IFERROR(VLOOKUP(A935,'Fichier source CGECP'!$A$1:$F$1259,5,FALSE),"")</f>
        <v>BOIS D'EMBALLAGES BRUTS</v>
      </c>
      <c r="L935" s="33">
        <f>IFERROR(IF(COUNTIFS($A$3:$A934,$A935,$B$3:$B934,$B935,$C$3:$C934,$C935,$D$3:$D934,$D935,$E$3:$E934,$E935,$F$3:$F934,$F935)&gt;0,"",VLOOKUP(A935,'Fichier source CGECP'!$A$1:$F$1259,6,FALSE)),"")</f>
        <v>1.68</v>
      </c>
      <c r="M935" s="36">
        <f t="shared" si="75"/>
        <v>-1.482</v>
      </c>
      <c r="N935" s="35" t="str">
        <f t="shared" si="71"/>
        <v>Ok</v>
      </c>
      <c r="O935" s="35" t="str">
        <f t="shared" si="72"/>
        <v>Ecart</v>
      </c>
      <c r="P935" s="35" t="str">
        <f t="shared" si="73"/>
        <v>Ecart</v>
      </c>
      <c r="Q935" s="35" t="str">
        <f t="shared" si="74"/>
        <v>Ecart</v>
      </c>
    </row>
    <row r="936" spans="1:17" ht="15.75" hidden="1" customHeight="1" x14ac:dyDescent="0.25">
      <c r="A936" s="12">
        <f>IFERROR(VLOOKUP('Requête 052'!$A935,'Requête 052'!$A$1:$F$2000,1,FALSE),"")</f>
        <v>7607</v>
      </c>
      <c r="B936" s="5" t="str">
        <f>IFERROR(VLOOKUP('Requête 052'!$A935,'Requête 052'!$A$1:$F$2000,2,FALSE),"")</f>
        <v>CGECP ST OUEN L AUMONE TDI</v>
      </c>
      <c r="C936" s="14">
        <f>IFERROR(VLOOKUP('Requête 052'!$A935,'Requête 052'!$A$1:$F$2000,3,FALSE),"")</f>
        <v>43822</v>
      </c>
      <c r="D936" s="5" t="str">
        <f>IFERROR(VLOOKUP('Requête 052'!$A935,'Requête 052'!$A$1:$F$2000,4,FALSE),"")</f>
        <v>ENCOMBRANTS</v>
      </c>
      <c r="E936" s="5" t="str">
        <f>IFERROR(VLOOKUP('Requête 052'!$A935,'Requête 052'!$A$1:$F$2000,5,FALSE),"")</f>
        <v>ENCOMBRANTS</v>
      </c>
      <c r="F936" s="5">
        <f>IFERROR(VLOOKUP('Requête 052'!$A935,'Requête 052'!$A$1:$F$2000,6,FALSE),"")</f>
        <v>0.28000000000000003</v>
      </c>
      <c r="G936" s="15" t="str">
        <f>IFERROR(VLOOKUP(A936,'Fichier source CGECP'!$A$1:$F$1259,1,FALSE),"")</f>
        <v/>
      </c>
      <c r="H936" s="15" t="str">
        <f>IFERROR(VLOOKUP(A936,'Fichier source CGECP'!$A$1:$F$1259,2,FALSE),"")</f>
        <v/>
      </c>
      <c r="I936" s="38" t="str">
        <f>IFERROR(VLOOKUP(A936,'Fichier source CGECP'!$A$1:$F$1259,3,FALSE),"")</f>
        <v/>
      </c>
      <c r="J936" s="15" t="str">
        <f>IFERROR(VLOOKUP(A936,'Fichier source CGECP'!$A$1:$F$1259,4,FALSE),"")</f>
        <v/>
      </c>
      <c r="K936" s="15" t="str">
        <f>IFERROR(VLOOKUP(A936,'Fichier source CGECP'!$A$1:$F$1259,5,FALSE),"")</f>
        <v/>
      </c>
      <c r="L936" s="33" t="str">
        <f>IFERROR(IF(COUNTIFS($A$3:$A935,$A936,$B$3:$B935,$B936,$C$3:$C935,$C936,$D$3:$D935,$D936,$E$3:$E935,$E936,$F$3:$F935,$F936)&gt;0,"",VLOOKUP(A936,'Fichier source CGECP'!$A$1:$F$1259,6,FALSE)),"")</f>
        <v/>
      </c>
      <c r="M936" s="36" t="str">
        <f t="shared" si="75"/>
        <v/>
      </c>
      <c r="N936" s="35" t="str">
        <f t="shared" si="71"/>
        <v>Ok</v>
      </c>
      <c r="O936" s="35" t="str">
        <f t="shared" si="72"/>
        <v>Ecart</v>
      </c>
      <c r="P936" s="35" t="str">
        <f t="shared" si="73"/>
        <v>Ok</v>
      </c>
      <c r="Q936" s="35" t="str">
        <f t="shared" si="74"/>
        <v>Ecart</v>
      </c>
    </row>
    <row r="937" spans="1:17" ht="15.75" hidden="1" customHeight="1" x14ac:dyDescent="0.25">
      <c r="A937" s="12">
        <f>IFERROR(VLOOKUP('Requête 052'!$A936,'Requête 052'!$A$1:$F$2000,1,FALSE),"")</f>
        <v>7630</v>
      </c>
      <c r="B937" s="5" t="str">
        <f>IFERROR(VLOOKUP('Requête 052'!$A936,'Requête 052'!$A$1:$F$2000,2,FALSE),"")</f>
        <v>CGECP ST OUEN L AUMONE TDI</v>
      </c>
      <c r="C937" s="14">
        <f>IFERROR(VLOOKUP('Requête 052'!$A936,'Requête 052'!$A$1:$F$2000,3,FALSE),"")</f>
        <v>43822</v>
      </c>
      <c r="D937" s="5" t="str">
        <f>IFERROR(VLOOKUP('Requête 052'!$A936,'Requête 052'!$A$1:$F$2000,4,FALSE),"")</f>
        <v>MATIERE VALO EN MELANGE</v>
      </c>
      <c r="E937" s="5" t="str">
        <f>IFERROR(VLOOKUP('Requête 052'!$A936,'Requête 052'!$A$1:$F$2000,5,FALSE),"")</f>
        <v>MATIERE VALO EN MELANGE</v>
      </c>
      <c r="F937" s="5">
        <f>IFERROR(VLOOKUP('Requête 052'!$A936,'Requête 052'!$A$1:$F$2000,6,FALSE),"")</f>
        <v>2.12</v>
      </c>
      <c r="G937" s="15">
        <f>IFERROR(VLOOKUP(A937,'Fichier source CGECP'!$A$1:$F$1259,1,FALSE),"")</f>
        <v>7630</v>
      </c>
      <c r="H937" s="15" t="str">
        <f>IFERROR(VLOOKUP(A937,'Fichier source CGECP'!$A$1:$F$1259,2,FALSE),"")</f>
        <v>CGECP</v>
      </c>
      <c r="I937" s="38">
        <f>IFERROR(VLOOKUP(A937,'Fichier source CGECP'!$A$1:$F$1259,3,FALSE),"")</f>
        <v>43822</v>
      </c>
      <c r="J937" s="15" t="str">
        <f>IFERROR(VLOOKUP(A937,'Fichier source CGECP'!$A$1:$F$1259,4,FALSE),"")</f>
        <v>MATIERE VALO EN MELANGE</v>
      </c>
      <c r="K937" s="15" t="str">
        <f>IFERROR(VLOOKUP(A937,'Fichier source CGECP'!$A$1:$F$1259,5,FALSE),"")</f>
        <v>MATIERE VALO EN MELANGE</v>
      </c>
      <c r="L937" s="33">
        <f>IFERROR(IF(COUNTIFS($A$3:$A936,$A937,$B$3:$B936,$B937,$C$3:$C936,$C937,$D$3:$D936,$D937,$E$3:$E936,$E937,$F$3:$F936,$F937)&gt;0,"",VLOOKUP(A937,'Fichier source CGECP'!$A$1:$F$1259,6,FALSE)),"")</f>
        <v>2.2120000000000002</v>
      </c>
      <c r="M937" s="36">
        <f t="shared" si="75"/>
        <v>-9.2000000000000082E-2</v>
      </c>
      <c r="N937" s="35" t="str">
        <f t="shared" si="71"/>
        <v>Ok</v>
      </c>
      <c r="O937" s="35" t="str">
        <f t="shared" si="72"/>
        <v>Ok</v>
      </c>
      <c r="P937" s="35" t="str">
        <f t="shared" si="73"/>
        <v>Ecart</v>
      </c>
      <c r="Q937" s="35" t="str">
        <f t="shared" si="74"/>
        <v>Ecart</v>
      </c>
    </row>
    <row r="938" spans="1:17" ht="15.75" hidden="1" customHeight="1" x14ac:dyDescent="0.25">
      <c r="A938" s="12">
        <f>IFERROR(VLOOKUP('Requête 052'!$A937,'Requête 052'!$A$1:$F$2000,1,FALSE),"")</f>
        <v>7634</v>
      </c>
      <c r="B938" s="5" t="str">
        <f>IFERROR(VLOOKUP('Requête 052'!$A937,'Requête 052'!$A$1:$F$2000,2,FALSE),"")</f>
        <v>CGECP ST OUEN L AUMONE TDI</v>
      </c>
      <c r="C938" s="14">
        <f>IFERROR(VLOOKUP('Requête 052'!$A937,'Requête 052'!$A$1:$F$2000,3,FALSE),"")</f>
        <v>43822</v>
      </c>
      <c r="D938" s="5" t="str">
        <f>IFERROR(VLOOKUP('Requête 052'!$A937,'Requête 052'!$A$1:$F$2000,4,FALSE),"")</f>
        <v>CARTONS ET SACHES PLAST - 1.04.00</v>
      </c>
      <c r="E938" s="5" t="str">
        <f>IFERROR(VLOOKUP('Requête 052'!$A937,'Requête 052'!$A$1:$F$2000,5,FALSE),"")</f>
        <v>CARTONS</v>
      </c>
      <c r="F938" s="5">
        <f>IFERROR(VLOOKUP('Requête 052'!$A937,'Requête 052'!$A$1:$F$2000,6,FALSE),"")</f>
        <v>0.02</v>
      </c>
      <c r="G938" s="15">
        <f>IFERROR(VLOOKUP(A938,'Fichier source CGECP'!$A$1:$F$1259,1,FALSE),"")</f>
        <v>7634</v>
      </c>
      <c r="H938" s="15" t="str">
        <f>IFERROR(VLOOKUP(A938,'Fichier source CGECP'!$A$1:$F$1259,2,FALSE),"")</f>
        <v>CGECP</v>
      </c>
      <c r="I938" s="38">
        <f>IFERROR(VLOOKUP(A938,'Fichier source CGECP'!$A$1:$F$1259,3,FALSE),"")</f>
        <v>43822</v>
      </c>
      <c r="J938" s="15" t="str">
        <f>IFERROR(VLOOKUP(A938,'Fichier source CGECP'!$A$1:$F$1259,4,FALSE),"")</f>
        <v>CARTONS ET SACHES PLAST - 1.04.00</v>
      </c>
      <c r="K938" s="15" t="str">
        <f>IFERROR(VLOOKUP(A938,'Fichier source CGECP'!$A$1:$F$1259,5,FALSE),"")</f>
        <v>CARTONS ET SACHES PLAST - 1.04.00</v>
      </c>
      <c r="L938" s="33">
        <f>IFERROR(IF(COUNTIFS($A$3:$A937,$A938,$B$3:$B937,$B938,$C$3:$C937,$C938,$D$3:$D937,$D938,$E$3:$E937,$E938,$F$3:$F937,$F938)&gt;0,"",VLOOKUP(A938,'Fichier source CGECP'!$A$1:$F$1259,6,FALSE)),"")</f>
        <v>2.6190000000000002</v>
      </c>
      <c r="M938" s="36">
        <f t="shared" si="75"/>
        <v>-2.5990000000000002</v>
      </c>
      <c r="N938" s="35" t="str">
        <f t="shared" si="71"/>
        <v>Ok</v>
      </c>
      <c r="O938" s="35" t="str">
        <f t="shared" si="72"/>
        <v>Ecart</v>
      </c>
      <c r="P938" s="35" t="str">
        <f t="shared" si="73"/>
        <v>Ecart</v>
      </c>
      <c r="Q938" s="35" t="str">
        <f t="shared" si="74"/>
        <v>Ecart</v>
      </c>
    </row>
    <row r="939" spans="1:17" ht="15.75" hidden="1" customHeight="1" x14ac:dyDescent="0.25">
      <c r="A939" s="12">
        <f>IFERROR(VLOOKUP('Requête 052'!$A938,'Requête 052'!$A$1:$F$2000,1,FALSE),"")</f>
        <v>7634</v>
      </c>
      <c r="B939" s="5" t="str">
        <f>IFERROR(VLOOKUP('Requête 052'!$A938,'Requête 052'!$A$1:$F$2000,2,FALSE),"")</f>
        <v>CGECP ST OUEN L AUMONE TDI</v>
      </c>
      <c r="C939" s="14">
        <f>IFERROR(VLOOKUP('Requête 052'!$A938,'Requête 052'!$A$1:$F$2000,3,FALSE),"")</f>
        <v>43822</v>
      </c>
      <c r="D939" s="5" t="str">
        <f>IFERROR(VLOOKUP('Requête 052'!$A938,'Requête 052'!$A$1:$F$2000,4,FALSE),"")</f>
        <v>CARTONS ET SACHES PLAST - 1.04.00</v>
      </c>
      <c r="E939" s="5" t="str">
        <f>IFERROR(VLOOKUP('Requête 052'!$A938,'Requête 052'!$A$1:$F$2000,5,FALSE),"")</f>
        <v>CARTONS</v>
      </c>
      <c r="F939" s="5">
        <f>IFERROR(VLOOKUP('Requête 052'!$A938,'Requête 052'!$A$1:$F$2000,6,FALSE),"")</f>
        <v>0.02</v>
      </c>
      <c r="G939" s="15">
        <f>IFERROR(VLOOKUP(A939,'Fichier source CGECP'!$A$1:$F$1259,1,FALSE),"")</f>
        <v>7634</v>
      </c>
      <c r="H939" s="15" t="str">
        <f>IFERROR(VLOOKUP(A939,'Fichier source CGECP'!$A$1:$F$1259,2,FALSE),"")</f>
        <v>CGECP</v>
      </c>
      <c r="I939" s="38">
        <f>IFERROR(VLOOKUP(A939,'Fichier source CGECP'!$A$1:$F$1259,3,FALSE),"")</f>
        <v>43822</v>
      </c>
      <c r="J939" s="15" t="str">
        <f>IFERROR(VLOOKUP(A939,'Fichier source CGECP'!$A$1:$F$1259,4,FALSE),"")</f>
        <v>CARTONS ET SACHES PLAST - 1.04.00</v>
      </c>
      <c r="K939" s="15" t="str">
        <f>IFERROR(VLOOKUP(A939,'Fichier source CGECP'!$A$1:$F$1259,5,FALSE),"")</f>
        <v>CARTONS ET SACHES PLAST - 1.04.00</v>
      </c>
      <c r="L939" s="33" t="str">
        <f>IFERROR(IF(COUNTIFS($A$3:$A938,$A939,$B$3:$B938,$B939,$C$3:$C938,$C939,$D$3:$D938,$D939,$E$3:$E938,$E939,$F$3:$F938,$F939)&gt;0,"",VLOOKUP(A939,'Fichier source CGECP'!$A$1:$F$1259,6,FALSE)),"")</f>
        <v/>
      </c>
      <c r="M939" s="36" t="str">
        <f t="shared" si="75"/>
        <v/>
      </c>
      <c r="N939" s="35" t="str">
        <f t="shared" si="71"/>
        <v>Ok</v>
      </c>
      <c r="O939" s="35" t="str">
        <f t="shared" si="72"/>
        <v>Ecart</v>
      </c>
      <c r="P939" s="35" t="str">
        <f t="shared" si="73"/>
        <v>Ok</v>
      </c>
      <c r="Q939" s="35" t="str">
        <f t="shared" si="74"/>
        <v>Ecart</v>
      </c>
    </row>
    <row r="940" spans="1:17" ht="15.75" hidden="1" customHeight="1" x14ac:dyDescent="0.25">
      <c r="A940" s="12">
        <f>IFERROR(VLOOKUP('Requête 052'!$A939,'Requête 052'!$A$1:$F$2000,1,FALSE),"")</f>
        <v>7644</v>
      </c>
      <c r="B940" s="5" t="str">
        <f>IFERROR(VLOOKUP('Requête 052'!$A939,'Requête 052'!$A$1:$F$2000,2,FALSE),"")</f>
        <v>CGECP ST OUEN L AUMONE TDI</v>
      </c>
      <c r="C940" s="14">
        <f>IFERROR(VLOOKUP('Requête 052'!$A939,'Requête 052'!$A$1:$F$2000,3,FALSE),"")</f>
        <v>43822</v>
      </c>
      <c r="D940" s="5" t="str">
        <f>IFERROR(VLOOKUP('Requête 052'!$A939,'Requête 052'!$A$1:$F$2000,4,FALSE),"")</f>
        <v>ENCOMBRANTS</v>
      </c>
      <c r="E940" s="5" t="str">
        <f>IFERROR(VLOOKUP('Requête 052'!$A939,'Requête 052'!$A$1:$F$2000,5,FALSE),"")</f>
        <v>ENCOMBRANTS</v>
      </c>
      <c r="F940" s="5">
        <f>IFERROR(VLOOKUP('Requête 052'!$A939,'Requête 052'!$A$1:$F$2000,6,FALSE),"")</f>
        <v>1.22</v>
      </c>
      <c r="G940" s="15" t="str">
        <f>IFERROR(VLOOKUP(A940,'Fichier source CGECP'!$A$1:$F$1259,1,FALSE),"")</f>
        <v/>
      </c>
      <c r="H940" s="15" t="str">
        <f>IFERROR(VLOOKUP(A940,'Fichier source CGECP'!$A$1:$F$1259,2,FALSE),"")</f>
        <v/>
      </c>
      <c r="I940" s="38" t="str">
        <f>IFERROR(VLOOKUP(A940,'Fichier source CGECP'!$A$1:$F$1259,3,FALSE),"")</f>
        <v/>
      </c>
      <c r="J940" s="15" t="str">
        <f>IFERROR(VLOOKUP(A940,'Fichier source CGECP'!$A$1:$F$1259,4,FALSE),"")</f>
        <v/>
      </c>
      <c r="K940" s="15" t="str">
        <f>IFERROR(VLOOKUP(A940,'Fichier source CGECP'!$A$1:$F$1259,5,FALSE),"")</f>
        <v/>
      </c>
      <c r="L940" s="33" t="str">
        <f>IFERROR(IF(COUNTIFS($A$3:$A939,$A940,$B$3:$B939,$B940,$C$3:$C939,$C940,$D$3:$D939,$D940,$E$3:$E939,$E940,$F$3:$F939,$F940)&gt;0,"",VLOOKUP(A940,'Fichier source CGECP'!$A$1:$F$1259,6,FALSE)),"")</f>
        <v/>
      </c>
      <c r="M940" s="36" t="str">
        <f t="shared" si="75"/>
        <v/>
      </c>
      <c r="N940" s="35" t="str">
        <f t="shared" si="71"/>
        <v>Ok</v>
      </c>
      <c r="O940" s="35" t="str">
        <f t="shared" si="72"/>
        <v>Ecart</v>
      </c>
      <c r="P940" s="35" t="str">
        <f t="shared" si="73"/>
        <v>Ok</v>
      </c>
      <c r="Q940" s="35" t="str">
        <f t="shared" si="74"/>
        <v>Ecart</v>
      </c>
    </row>
    <row r="941" spans="1:17" ht="15.75" hidden="1" customHeight="1" x14ac:dyDescent="0.25">
      <c r="A941" s="12">
        <f>IFERROR(VLOOKUP('Requête 052'!$A940,'Requête 052'!$A$1:$F$2000,1,FALSE),"")</f>
        <v>7646</v>
      </c>
      <c r="B941" s="5" t="str">
        <f>IFERROR(VLOOKUP('Requête 052'!$A940,'Requête 052'!$A$1:$F$2000,2,FALSE),"")</f>
        <v>CGECP ST OUEN L AUMONE UVEND</v>
      </c>
      <c r="C941" s="14">
        <f>IFERROR(VLOOKUP('Requête 052'!$A940,'Requête 052'!$A$1:$F$2000,3,FALSE),"")</f>
        <v>43822</v>
      </c>
      <c r="D941" s="5" t="str">
        <f>IFERROR(VLOOKUP('Requête 052'!$A940,'Requête 052'!$A$1:$F$2000,4,FALSE),"")</f>
        <v>REFUS DE TRI</v>
      </c>
      <c r="E941" s="5" t="str">
        <f>IFERROR(VLOOKUP('Requête 052'!$A940,'Requête 052'!$A$1:$F$2000,5,FALSE),"")</f>
        <v>REFUS DE TRI</v>
      </c>
      <c r="F941" s="5">
        <f>IFERROR(VLOOKUP('Requête 052'!$A940,'Requête 052'!$A$1:$F$2000,6,FALSE),"")</f>
        <v>3.8</v>
      </c>
      <c r="G941" s="15" t="str">
        <f>IFERROR(VLOOKUP(A941,'Fichier source CGECP'!$A$1:$F$1259,1,FALSE),"")</f>
        <v/>
      </c>
      <c r="H941" s="15" t="str">
        <f>IFERROR(VLOOKUP(A941,'Fichier source CGECP'!$A$1:$F$1259,2,FALSE),"")</f>
        <v/>
      </c>
      <c r="I941" s="38" t="str">
        <f>IFERROR(VLOOKUP(A941,'Fichier source CGECP'!$A$1:$F$1259,3,FALSE),"")</f>
        <v/>
      </c>
      <c r="J941" s="15" t="str">
        <f>IFERROR(VLOOKUP(A941,'Fichier source CGECP'!$A$1:$F$1259,4,FALSE),"")</f>
        <v/>
      </c>
      <c r="K941" s="15" t="str">
        <f>IFERROR(VLOOKUP(A941,'Fichier source CGECP'!$A$1:$F$1259,5,FALSE),"")</f>
        <v/>
      </c>
      <c r="L941" s="33" t="str">
        <f>IFERROR(IF(COUNTIFS($A$3:$A940,$A941,$B$3:$B940,$B941,$C$3:$C940,$C941,$D$3:$D940,$D941,$E$3:$E940,$E941,$F$3:$F940,$F941)&gt;0,"",VLOOKUP(A941,'Fichier source CGECP'!$A$1:$F$1259,6,FALSE)),"")</f>
        <v/>
      </c>
      <c r="M941" s="36" t="str">
        <f t="shared" si="75"/>
        <v/>
      </c>
      <c r="N941" s="35" t="str">
        <f t="shared" si="71"/>
        <v>Ok</v>
      </c>
      <c r="O941" s="35" t="str">
        <f t="shared" si="72"/>
        <v>Ecart</v>
      </c>
      <c r="P941" s="35" t="str">
        <f t="shared" si="73"/>
        <v>Ok</v>
      </c>
      <c r="Q941" s="35" t="str">
        <f t="shared" si="74"/>
        <v>Ecart</v>
      </c>
    </row>
    <row r="942" spans="1:17" ht="15.75" hidden="1" customHeight="1" x14ac:dyDescent="0.25">
      <c r="A942" s="12">
        <f>IFERROR(VLOOKUP('Requête 052'!$A941,'Requête 052'!$A$1:$F$2000,1,FALSE),"")</f>
        <v>7677</v>
      </c>
      <c r="B942" s="5" t="str">
        <f>IFERROR(VLOOKUP('Requête 052'!$A941,'Requête 052'!$A$1:$F$2000,2,FALSE),"")</f>
        <v>CGECP ST OUEN L AUMONE TDI</v>
      </c>
      <c r="C942" s="14">
        <f>IFERROR(VLOOKUP('Requête 052'!$A941,'Requête 052'!$A$1:$F$2000,3,FALSE),"")</f>
        <v>43822</v>
      </c>
      <c r="D942" s="5" t="str">
        <f>IFERROR(VLOOKUP('Requête 052'!$A941,'Requête 052'!$A$1:$F$2000,4,FALSE),"")</f>
        <v>BOIS D'EMBALLAGES BRUTS</v>
      </c>
      <c r="E942" s="5" t="str">
        <f>IFERROR(VLOOKUP('Requête 052'!$A941,'Requête 052'!$A$1:$F$2000,5,FALSE),"")</f>
        <v>BOIS D'EMBALLAGES BRUTS</v>
      </c>
      <c r="F942" s="5">
        <f>IFERROR(VLOOKUP('Requête 052'!$A941,'Requête 052'!$A$1:$F$2000,6,FALSE),"")</f>
        <v>3.66</v>
      </c>
      <c r="G942" s="15">
        <f>IFERROR(VLOOKUP(A942,'Fichier source CGECP'!$A$1:$F$1259,1,FALSE),"")</f>
        <v>7677</v>
      </c>
      <c r="H942" s="15" t="str">
        <f>IFERROR(VLOOKUP(A942,'Fichier source CGECP'!$A$1:$F$1259,2,FALSE),"")</f>
        <v>CGECP</v>
      </c>
      <c r="I942" s="38">
        <f>IFERROR(VLOOKUP(A942,'Fichier source CGECP'!$A$1:$F$1259,3,FALSE),"")</f>
        <v>43822</v>
      </c>
      <c r="J942" s="15" t="str">
        <f>IFERROR(VLOOKUP(A942,'Fichier source CGECP'!$A$1:$F$1259,4,FALSE),"")</f>
        <v>CARTONS ET SACHES PLAST - 1.04.00</v>
      </c>
      <c r="K942" s="15" t="str">
        <f>IFERROR(VLOOKUP(A942,'Fichier source CGECP'!$A$1:$F$1259,5,FALSE),"")</f>
        <v>CARTONS ET SACHES PLAST - 1.04.00</v>
      </c>
      <c r="L942" s="33">
        <f>IFERROR(IF(COUNTIFS($A$3:$A941,$A942,$B$3:$B941,$B942,$C$3:$C941,$C942,$D$3:$D941,$D942,$E$3:$E941,$E942,$F$3:$F941,$F942)&gt;0,"",VLOOKUP(A942,'Fichier source CGECP'!$A$1:$F$1259,6,FALSE)),"")</f>
        <v>0.02</v>
      </c>
      <c r="M942" s="36">
        <f t="shared" si="75"/>
        <v>3.64</v>
      </c>
      <c r="N942" s="35" t="str">
        <f t="shared" si="71"/>
        <v>Ok</v>
      </c>
      <c r="O942" s="35" t="str">
        <f t="shared" si="72"/>
        <v>Ecart</v>
      </c>
      <c r="P942" s="35" t="str">
        <f t="shared" si="73"/>
        <v>Ok</v>
      </c>
      <c r="Q942" s="35" t="str">
        <f t="shared" si="74"/>
        <v>Ecart</v>
      </c>
    </row>
    <row r="943" spans="1:17" ht="15.75" hidden="1" customHeight="1" x14ac:dyDescent="0.25">
      <c r="A943" s="12">
        <f>IFERROR(VLOOKUP('Requête 052'!$A942,'Requête 052'!$A$1:$F$2000,1,FALSE),"")</f>
        <v>7683</v>
      </c>
      <c r="B943" s="5" t="str">
        <f>IFERROR(VLOOKUP('Requête 052'!$A942,'Requête 052'!$A$1:$F$2000,2,FALSE),"")</f>
        <v>CGECP ST OUEN L AUMONE TDI</v>
      </c>
      <c r="C943" s="14">
        <f>IFERROR(VLOOKUP('Requête 052'!$A942,'Requête 052'!$A$1:$F$2000,3,FALSE),"")</f>
        <v>43822</v>
      </c>
      <c r="D943" s="5" t="str">
        <f>IFERROR(VLOOKUP('Requête 052'!$A942,'Requête 052'!$A$1:$F$2000,4,FALSE),"")</f>
        <v>ENCOMBRANTS</v>
      </c>
      <c r="E943" s="5" t="str">
        <f>IFERROR(VLOOKUP('Requête 052'!$A942,'Requête 052'!$A$1:$F$2000,5,FALSE),"")</f>
        <v>ENCOMBRANTS</v>
      </c>
      <c r="F943" s="5">
        <f>IFERROR(VLOOKUP('Requête 052'!$A942,'Requête 052'!$A$1:$F$2000,6,FALSE),"")</f>
        <v>0.74099999999999999</v>
      </c>
      <c r="G943" s="15" t="str">
        <f>IFERROR(VLOOKUP(A943,'Fichier source CGECP'!$A$1:$F$1259,1,FALSE),"")</f>
        <v/>
      </c>
      <c r="H943" s="15" t="str">
        <f>IFERROR(VLOOKUP(A943,'Fichier source CGECP'!$A$1:$F$1259,2,FALSE),"")</f>
        <v/>
      </c>
      <c r="I943" s="38" t="str">
        <f>IFERROR(VLOOKUP(A943,'Fichier source CGECP'!$A$1:$F$1259,3,FALSE),"")</f>
        <v/>
      </c>
      <c r="J943" s="15" t="str">
        <f>IFERROR(VLOOKUP(A943,'Fichier source CGECP'!$A$1:$F$1259,4,FALSE),"")</f>
        <v/>
      </c>
      <c r="K943" s="15" t="str">
        <f>IFERROR(VLOOKUP(A943,'Fichier source CGECP'!$A$1:$F$1259,5,FALSE),"")</f>
        <v/>
      </c>
      <c r="L943" s="33" t="str">
        <f>IFERROR(IF(COUNTIFS($A$3:$A942,$A943,$B$3:$B942,$B943,$C$3:$C942,$C943,$D$3:$D942,$D943,$E$3:$E942,$E943,$F$3:$F942,$F943)&gt;0,"",VLOOKUP(A943,'Fichier source CGECP'!$A$1:$F$1259,6,FALSE)),"")</f>
        <v/>
      </c>
      <c r="M943" s="36" t="str">
        <f t="shared" si="75"/>
        <v/>
      </c>
      <c r="N943" s="35" t="str">
        <f t="shared" si="71"/>
        <v>Ok</v>
      </c>
      <c r="O943" s="35" t="str">
        <f t="shared" si="72"/>
        <v>Ecart</v>
      </c>
      <c r="P943" s="35" t="str">
        <f t="shared" si="73"/>
        <v>Ok</v>
      </c>
      <c r="Q943" s="35" t="str">
        <f t="shared" si="74"/>
        <v>Ecart</v>
      </c>
    </row>
    <row r="944" spans="1:17" ht="15.75" hidden="1" customHeight="1" x14ac:dyDescent="0.25">
      <c r="A944" s="12">
        <f>IFERROR(VLOOKUP('Requête 052'!$A943,'Requête 052'!$A$1:$F$2000,1,FALSE),"")</f>
        <v>7688</v>
      </c>
      <c r="B944" s="5" t="str">
        <f>IFERROR(VLOOKUP('Requête 052'!$A943,'Requête 052'!$A$1:$F$2000,2,FALSE),"")</f>
        <v>CGECP ST OUEN L AUMONE TDI</v>
      </c>
      <c r="C944" s="14">
        <f>IFERROR(VLOOKUP('Requête 052'!$A943,'Requête 052'!$A$1:$F$2000,3,FALSE),"")</f>
        <v>43822</v>
      </c>
      <c r="D944" s="5" t="str">
        <f>IFERROR(VLOOKUP('Requête 052'!$A943,'Requête 052'!$A$1:$F$2000,4,FALSE),"")</f>
        <v>ENCOMBRANTS</v>
      </c>
      <c r="E944" s="5" t="str">
        <f>IFERROR(VLOOKUP('Requête 052'!$A943,'Requête 052'!$A$1:$F$2000,5,FALSE),"")</f>
        <v>ENCOMBRANTS</v>
      </c>
      <c r="F944" s="5">
        <f>IFERROR(VLOOKUP('Requête 052'!$A943,'Requête 052'!$A$1:$F$2000,6,FALSE),"")</f>
        <v>3.9E-2</v>
      </c>
      <c r="G944" s="15" t="str">
        <f>IFERROR(VLOOKUP(A944,'Fichier source CGECP'!$A$1:$F$1259,1,FALSE),"")</f>
        <v/>
      </c>
      <c r="H944" s="15" t="str">
        <f>IFERROR(VLOOKUP(A944,'Fichier source CGECP'!$A$1:$F$1259,2,FALSE),"")</f>
        <v/>
      </c>
      <c r="I944" s="38" t="str">
        <f>IFERROR(VLOOKUP(A944,'Fichier source CGECP'!$A$1:$F$1259,3,FALSE),"")</f>
        <v/>
      </c>
      <c r="J944" s="15" t="str">
        <f>IFERROR(VLOOKUP(A944,'Fichier source CGECP'!$A$1:$F$1259,4,FALSE),"")</f>
        <v/>
      </c>
      <c r="K944" s="15" t="str">
        <f>IFERROR(VLOOKUP(A944,'Fichier source CGECP'!$A$1:$F$1259,5,FALSE),"")</f>
        <v/>
      </c>
      <c r="L944" s="33" t="str">
        <f>IFERROR(IF(COUNTIFS($A$3:$A943,$A944,$B$3:$B943,$B944,$C$3:$C943,$C944,$D$3:$D943,$D944,$E$3:$E943,$E944,$F$3:$F943,$F944)&gt;0,"",VLOOKUP(A944,'Fichier source CGECP'!$A$1:$F$1259,6,FALSE)),"")</f>
        <v/>
      </c>
      <c r="M944" s="36" t="str">
        <f t="shared" si="75"/>
        <v/>
      </c>
      <c r="N944" s="35" t="str">
        <f t="shared" si="71"/>
        <v>Ok</v>
      </c>
      <c r="O944" s="35" t="str">
        <f t="shared" si="72"/>
        <v>Ecart</v>
      </c>
      <c r="P944" s="35" t="str">
        <f t="shared" si="73"/>
        <v>Ok</v>
      </c>
      <c r="Q944" s="35" t="str">
        <f t="shared" si="74"/>
        <v>Ecart</v>
      </c>
    </row>
    <row r="945" spans="1:17" ht="15.75" hidden="1" customHeight="1" x14ac:dyDescent="0.25">
      <c r="A945" s="12">
        <f>IFERROR(VLOOKUP('Requête 052'!$A944,'Requête 052'!$A$1:$F$2000,1,FALSE),"")</f>
        <v>7711</v>
      </c>
      <c r="B945" s="5" t="str">
        <f>IFERROR(VLOOKUP('Requête 052'!$A944,'Requête 052'!$A$1:$F$2000,2,FALSE),"")</f>
        <v>CGECP ST OUEN L AUMONE UVEND</v>
      </c>
      <c r="C945" s="14">
        <f>IFERROR(VLOOKUP('Requête 052'!$A944,'Requête 052'!$A$1:$F$2000,3,FALSE),"")</f>
        <v>43823</v>
      </c>
      <c r="D945" s="5" t="str">
        <f>IFERROR(VLOOKUP('Requête 052'!$A944,'Requête 052'!$A$1:$F$2000,4,FALSE),"")</f>
        <v>ORDURES MENAGERES</v>
      </c>
      <c r="E945" s="5" t="str">
        <f>IFERROR(VLOOKUP('Requête 052'!$A944,'Requête 052'!$A$1:$F$2000,5,FALSE),"")</f>
        <v>ORDURES MENAGERES</v>
      </c>
      <c r="F945" s="5">
        <f>IFERROR(VLOOKUP('Requête 052'!$A944,'Requête 052'!$A$1:$F$2000,6,FALSE),"")</f>
        <v>1.3</v>
      </c>
      <c r="G945" s="15">
        <f>IFERROR(VLOOKUP(A945,'Fichier source CGECP'!$A$1:$F$1259,1,FALSE),"")</f>
        <v>7711</v>
      </c>
      <c r="H945" s="15" t="str">
        <f>IFERROR(VLOOKUP(A945,'Fichier source CGECP'!$A$1:$F$1259,2,FALSE),"")</f>
        <v>CGECP</v>
      </c>
      <c r="I945" s="38">
        <f>IFERROR(VLOOKUP(A945,'Fichier source CGECP'!$A$1:$F$1259,3,FALSE),"")</f>
        <v>43823</v>
      </c>
      <c r="J945" s="15" t="str">
        <f>IFERROR(VLOOKUP(A945,'Fichier source CGECP'!$A$1:$F$1259,4,FALSE),"")</f>
        <v>ORDURES MENAGERES</v>
      </c>
      <c r="K945" s="15" t="str">
        <f>IFERROR(VLOOKUP(A945,'Fichier source CGECP'!$A$1:$F$1259,5,FALSE),"")</f>
        <v>ORDURES MENAGERES</v>
      </c>
      <c r="L945" s="33">
        <f>IFERROR(IF(COUNTIFS($A$3:$A944,$A945,$B$3:$B944,$B945,$C$3:$C944,$C945,$D$3:$D944,$D945,$E$3:$E944,$E945,$F$3:$F944,$F945)&gt;0,"",VLOOKUP(A945,'Fichier source CGECP'!$A$1:$F$1259,6,FALSE)),"")</f>
        <v>4.28</v>
      </c>
      <c r="M945" s="36">
        <f t="shared" si="75"/>
        <v>-2.9800000000000004</v>
      </c>
      <c r="N945" s="35" t="str">
        <f t="shared" si="71"/>
        <v>Ok</v>
      </c>
      <c r="O945" s="35" t="str">
        <f t="shared" si="72"/>
        <v>Ok</v>
      </c>
      <c r="P945" s="35" t="str">
        <f t="shared" si="73"/>
        <v>Ecart</v>
      </c>
      <c r="Q945" s="35" t="str">
        <f t="shared" si="74"/>
        <v>Ecart</v>
      </c>
    </row>
    <row r="946" spans="1:17" ht="15.75" hidden="1" customHeight="1" x14ac:dyDescent="0.25">
      <c r="A946" s="12">
        <f>IFERROR(VLOOKUP('Requête 052'!$A945,'Requête 052'!$A$1:$F$2000,1,FALSE),"")</f>
        <v>7712</v>
      </c>
      <c r="B946" s="5" t="str">
        <f>IFERROR(VLOOKUP('Requête 052'!$A945,'Requête 052'!$A$1:$F$2000,2,FALSE),"")</f>
        <v>CGECP ST OUEN L AUMONE UVEND</v>
      </c>
      <c r="C946" s="14">
        <f>IFERROR(VLOOKUP('Requête 052'!$A945,'Requête 052'!$A$1:$F$2000,3,FALSE),"")</f>
        <v>43823</v>
      </c>
      <c r="D946" s="5" t="str">
        <f>IFERROR(VLOOKUP('Requête 052'!$A945,'Requête 052'!$A$1:$F$2000,4,FALSE),"")</f>
        <v>DECHET A INCINERER TRI</v>
      </c>
      <c r="E946" s="5" t="str">
        <f>IFERROR(VLOOKUP('Requête 052'!$A945,'Requête 052'!$A$1:$F$2000,5,FALSE),"")</f>
        <v>DECHET A INCINERER TRI</v>
      </c>
      <c r="F946" s="5">
        <f>IFERROR(VLOOKUP('Requête 052'!$A945,'Requête 052'!$A$1:$F$2000,6,FALSE),"")</f>
        <v>3.48</v>
      </c>
      <c r="G946" s="15">
        <f>IFERROR(VLOOKUP(A946,'Fichier source CGECP'!$A$1:$F$1259,1,FALSE),"")</f>
        <v>7712</v>
      </c>
      <c r="H946" s="15" t="str">
        <f>IFERROR(VLOOKUP(A946,'Fichier source CGECP'!$A$1:$F$1259,2,FALSE),"")</f>
        <v>CGECP</v>
      </c>
      <c r="I946" s="46">
        <f>IFERROR(VLOOKUP(A946,'Fichier source CGECP'!$A$1:$F$1259,3,FALSE),"")</f>
        <v>43823</v>
      </c>
      <c r="J946" s="15">
        <f>IFERROR(VLOOKUP(A946,'Fichier source CGECP'!$A$1:$F$1259,4,FALSE),"")</f>
        <v>0</v>
      </c>
      <c r="K946" s="15" t="str">
        <f>IFERROR(VLOOKUP(A946,'Fichier source CGECP'!$A$1:$F$1259,5,FALSE),"")</f>
        <v>DECHET A INCINERER TRI</v>
      </c>
      <c r="L946" s="33">
        <f>IFERROR(IF(COUNTIFS($A$3:$A945,$A946,$B$3:$B945,$B946,$C$3:$C945,$C946,$D$3:$D945,$D946,$E$3:$E945,$E946,$F$3:$F945,$F946)&gt;0,"",VLOOKUP(A946,'Fichier source CGECP'!$A$1:$F$1259,6,FALSE)),"")</f>
        <v>1.26</v>
      </c>
      <c r="M946" s="36">
        <f t="shared" si="75"/>
        <v>2.2199999999999998</v>
      </c>
      <c r="N946" s="35" t="str">
        <f t="shared" si="71"/>
        <v>Ok</v>
      </c>
      <c r="O946" s="35" t="str">
        <f t="shared" si="72"/>
        <v>Ok</v>
      </c>
      <c r="P946" s="35" t="str">
        <f t="shared" si="73"/>
        <v>Ok</v>
      </c>
      <c r="Q946" s="35" t="str">
        <f t="shared" si="74"/>
        <v>Ok</v>
      </c>
    </row>
    <row r="947" spans="1:17" ht="15.75" hidden="1" customHeight="1" x14ac:dyDescent="0.25">
      <c r="A947" s="12">
        <f>IFERROR(VLOOKUP('Requête 052'!$A946,'Requête 052'!$A$1:$F$2000,1,FALSE),"")</f>
        <v>7713</v>
      </c>
      <c r="B947" s="5" t="str">
        <f>IFERROR(VLOOKUP('Requête 052'!$A946,'Requête 052'!$A$1:$F$2000,2,FALSE),"")</f>
        <v>CGECP ST OUEN L AUMONE TDI</v>
      </c>
      <c r="C947" s="14">
        <f>IFERROR(VLOOKUP('Requête 052'!$A946,'Requête 052'!$A$1:$F$2000,3,FALSE),"")</f>
        <v>43823</v>
      </c>
      <c r="D947" s="5" t="str">
        <f>IFERROR(VLOOKUP('Requête 052'!$A946,'Requête 052'!$A$1:$F$2000,4,FALSE),"")</f>
        <v>ENCOMBRANTS</v>
      </c>
      <c r="E947" s="5" t="str">
        <f>IFERROR(VLOOKUP('Requête 052'!$A946,'Requête 052'!$A$1:$F$2000,5,FALSE),"")</f>
        <v>ENCOMBRANTS</v>
      </c>
      <c r="F947" s="5">
        <f>IFERROR(VLOOKUP('Requête 052'!$A946,'Requête 052'!$A$1:$F$2000,6,FALSE),"")</f>
        <v>2.82</v>
      </c>
      <c r="G947" s="15">
        <f>IFERROR(VLOOKUP(A947,'Fichier source CGECP'!$A$1:$F$1259,1,FALSE),"")</f>
        <v>7713</v>
      </c>
      <c r="H947" s="15" t="str">
        <f>IFERROR(VLOOKUP(A947,'Fichier source CGECP'!$A$1:$F$1259,2,FALSE),"")</f>
        <v>CGECP</v>
      </c>
      <c r="I947" s="38">
        <f>IFERROR(VLOOKUP(A947,'Fichier source CGECP'!$A$1:$F$1259,3,FALSE),"")</f>
        <v>43823</v>
      </c>
      <c r="J947" s="15">
        <f>IFERROR(VLOOKUP(A947,'Fichier source CGECP'!$A$1:$F$1259,4,FALSE),"")</f>
        <v>0</v>
      </c>
      <c r="K947" s="15" t="str">
        <f>IFERROR(VLOOKUP(A947,'Fichier source CGECP'!$A$1:$F$1259,5,FALSE),"")</f>
        <v>ENCOMBRANTS</v>
      </c>
      <c r="L947" s="33">
        <f>IFERROR(IF(COUNTIFS($A$3:$A946,$A947,$B$3:$B946,$B947,$C$3:$C946,$C947,$D$3:$D946,$D947,$E$3:$E946,$E947,$F$3:$F946,$F947)&gt;0,"",VLOOKUP(A947,'Fichier source CGECP'!$A$1:$F$1259,6,FALSE)),"")</f>
        <v>2.9</v>
      </c>
      <c r="M947" s="36">
        <f t="shared" si="75"/>
        <v>-8.0000000000000071E-2</v>
      </c>
      <c r="N947" s="35" t="str">
        <f t="shared" si="71"/>
        <v>Ok</v>
      </c>
      <c r="O947" s="35" t="str">
        <f t="shared" si="72"/>
        <v>Ok</v>
      </c>
      <c r="P947" s="35" t="str">
        <f t="shared" si="73"/>
        <v>Ecart</v>
      </c>
      <c r="Q947" s="35" t="str">
        <f t="shared" si="74"/>
        <v>Ecart</v>
      </c>
    </row>
    <row r="948" spans="1:17" ht="15.75" hidden="1" customHeight="1" x14ac:dyDescent="0.25">
      <c r="A948" s="12">
        <f>IFERROR(VLOOKUP('Requête 052'!$A947,'Requête 052'!$A$1:$F$2000,1,FALSE),"")</f>
        <v>7714</v>
      </c>
      <c r="B948" s="5" t="str">
        <f>IFERROR(VLOOKUP('Requête 052'!$A947,'Requête 052'!$A$1:$F$2000,2,FALSE),"")</f>
        <v>CGECP ST OUEN L AUMONE UVEND</v>
      </c>
      <c r="C948" s="14">
        <f>IFERROR(VLOOKUP('Requête 052'!$A947,'Requête 052'!$A$1:$F$2000,3,FALSE),"")</f>
        <v>43823</v>
      </c>
      <c r="D948" s="5" t="str">
        <f>IFERROR(VLOOKUP('Requête 052'!$A947,'Requête 052'!$A$1:$F$2000,4,FALSE),"")</f>
        <v>REFUS DE TRI</v>
      </c>
      <c r="E948" s="5" t="str">
        <f>IFERROR(VLOOKUP('Requête 052'!$A947,'Requête 052'!$A$1:$F$2000,5,FALSE),"")</f>
        <v>REFUS DE TRI</v>
      </c>
      <c r="F948" s="5">
        <f>IFERROR(VLOOKUP('Requête 052'!$A947,'Requête 052'!$A$1:$F$2000,6,FALSE),"")</f>
        <v>5.24</v>
      </c>
      <c r="G948" s="15" t="str">
        <f>IFERROR(VLOOKUP(A948,'Fichier source CGECP'!$A$1:$F$1259,1,FALSE),"")</f>
        <v/>
      </c>
      <c r="H948" s="15" t="str">
        <f>IFERROR(VLOOKUP(A948,'Fichier source CGECP'!$A$1:$F$1259,2,FALSE),"")</f>
        <v/>
      </c>
      <c r="I948" s="38" t="str">
        <f>IFERROR(VLOOKUP(A948,'Fichier source CGECP'!$A$1:$F$1259,3,FALSE),"")</f>
        <v/>
      </c>
      <c r="J948" s="15" t="str">
        <f>IFERROR(VLOOKUP(A948,'Fichier source CGECP'!$A$1:$F$1259,4,FALSE),"")</f>
        <v/>
      </c>
      <c r="K948" s="15" t="str">
        <f>IFERROR(VLOOKUP(A948,'Fichier source CGECP'!$A$1:$F$1259,5,FALSE),"")</f>
        <v/>
      </c>
      <c r="L948" s="33" t="str">
        <f>IFERROR(IF(COUNTIFS($A$3:$A947,$A948,$B$3:$B947,$B948,$C$3:$C947,$C948,$D$3:$D947,$D948,$E$3:$E947,$E948,$F$3:$F947,$F948)&gt;0,"",VLOOKUP(A948,'Fichier source CGECP'!$A$1:$F$1259,6,FALSE)),"")</f>
        <v/>
      </c>
      <c r="M948" s="36" t="str">
        <f t="shared" si="75"/>
        <v/>
      </c>
      <c r="N948" s="35" t="str">
        <f t="shared" si="71"/>
        <v>Ok</v>
      </c>
      <c r="O948" s="35" t="str">
        <f t="shared" si="72"/>
        <v>Ecart</v>
      </c>
      <c r="P948" s="35" t="str">
        <f t="shared" si="73"/>
        <v>Ok</v>
      </c>
      <c r="Q948" s="35" t="str">
        <f t="shared" si="74"/>
        <v>Ecart</v>
      </c>
    </row>
    <row r="949" spans="1:17" ht="15.75" hidden="1" customHeight="1" x14ac:dyDescent="0.25">
      <c r="A949" s="12">
        <f>IFERROR(VLOOKUP('Requête 052'!$A948,'Requête 052'!$A$1:$F$2000,1,FALSE),"")</f>
        <v>7716</v>
      </c>
      <c r="B949" s="5" t="str">
        <f>IFERROR(VLOOKUP('Requête 052'!$A948,'Requête 052'!$A$1:$F$2000,2,FALSE),"")</f>
        <v>CGECP ST OUEN L AUMONE UVEND</v>
      </c>
      <c r="C949" s="14">
        <f>IFERROR(VLOOKUP('Requête 052'!$A948,'Requête 052'!$A$1:$F$2000,3,FALSE),"")</f>
        <v>43823</v>
      </c>
      <c r="D949" s="5" t="str">
        <f>IFERROR(VLOOKUP('Requête 052'!$A948,'Requête 052'!$A$1:$F$2000,4,FALSE),"")</f>
        <v>REFUS DE TRI</v>
      </c>
      <c r="E949" s="5" t="str">
        <f>IFERROR(VLOOKUP('Requête 052'!$A948,'Requête 052'!$A$1:$F$2000,5,FALSE),"")</f>
        <v>REFUS DE TRI</v>
      </c>
      <c r="F949" s="5">
        <f>IFERROR(VLOOKUP('Requête 052'!$A948,'Requête 052'!$A$1:$F$2000,6,FALSE),"")</f>
        <v>1.246</v>
      </c>
      <c r="G949" s="15" t="str">
        <f>IFERROR(VLOOKUP(A949,'Fichier source CGECP'!$A$1:$F$1259,1,FALSE),"")</f>
        <v/>
      </c>
      <c r="H949" s="15" t="str">
        <f>IFERROR(VLOOKUP(A949,'Fichier source CGECP'!$A$1:$F$1259,2,FALSE),"")</f>
        <v/>
      </c>
      <c r="I949" s="38" t="str">
        <f>IFERROR(VLOOKUP(A949,'Fichier source CGECP'!$A$1:$F$1259,3,FALSE),"")</f>
        <v/>
      </c>
      <c r="J949" s="15" t="str">
        <f>IFERROR(VLOOKUP(A949,'Fichier source CGECP'!$A$1:$F$1259,4,FALSE),"")</f>
        <v/>
      </c>
      <c r="K949" s="15" t="str">
        <f>IFERROR(VLOOKUP(A949,'Fichier source CGECP'!$A$1:$F$1259,5,FALSE),"")</f>
        <v/>
      </c>
      <c r="L949" s="33" t="str">
        <f>IFERROR(IF(COUNTIFS($A$3:$A948,$A949,$B$3:$B948,$B949,$C$3:$C948,$C949,$D$3:$D948,$D949,$E$3:$E948,$E949,$F$3:$F948,$F949)&gt;0,"",VLOOKUP(A949,'Fichier source CGECP'!$A$1:$F$1259,6,FALSE)),"")</f>
        <v/>
      </c>
      <c r="M949" s="36" t="str">
        <f t="shared" si="75"/>
        <v/>
      </c>
      <c r="N949" s="35" t="str">
        <f t="shared" si="71"/>
        <v>Ok</v>
      </c>
      <c r="O949" s="35" t="str">
        <f t="shared" si="72"/>
        <v>Ecart</v>
      </c>
      <c r="P949" s="35" t="str">
        <f t="shared" si="73"/>
        <v>Ok</v>
      </c>
      <c r="Q949" s="35" t="str">
        <f t="shared" si="74"/>
        <v>Ecart</v>
      </c>
    </row>
    <row r="950" spans="1:17" ht="15.75" hidden="1" customHeight="1" x14ac:dyDescent="0.25">
      <c r="A950" s="12">
        <f>IFERROR(VLOOKUP('Requête 052'!$A949,'Requête 052'!$A$1:$F$2000,1,FALSE),"")</f>
        <v>7717</v>
      </c>
      <c r="B950" s="5" t="str">
        <f>IFERROR(VLOOKUP('Requête 052'!$A949,'Requête 052'!$A$1:$F$2000,2,FALSE),"")</f>
        <v>CGECP ST OUEN L AUMONE UVEND</v>
      </c>
      <c r="C950" s="14">
        <f>IFERROR(VLOOKUP('Requête 052'!$A949,'Requête 052'!$A$1:$F$2000,3,FALSE),"")</f>
        <v>43823</v>
      </c>
      <c r="D950" s="5" t="str">
        <f>IFERROR(VLOOKUP('Requête 052'!$A949,'Requête 052'!$A$1:$F$2000,4,FALSE),"")</f>
        <v>ORDURES MENAGERES</v>
      </c>
      <c r="E950" s="5" t="str">
        <f>IFERROR(VLOOKUP('Requête 052'!$A949,'Requête 052'!$A$1:$F$2000,5,FALSE),"")</f>
        <v>ORDURES MENAGERES</v>
      </c>
      <c r="F950" s="5">
        <f>IFERROR(VLOOKUP('Requête 052'!$A949,'Requête 052'!$A$1:$F$2000,6,FALSE),"")</f>
        <v>7.52</v>
      </c>
      <c r="G950" s="15">
        <f>IFERROR(VLOOKUP(A950,'Fichier source CGECP'!$A$1:$F$1259,1,FALSE),"")</f>
        <v>7717</v>
      </c>
      <c r="H950" s="15" t="str">
        <f>IFERROR(VLOOKUP(A950,'Fichier source CGECP'!$A$1:$F$1259,2,FALSE),"")</f>
        <v>CGECP</v>
      </c>
      <c r="I950" s="46">
        <f>IFERROR(VLOOKUP(A950,'Fichier source CGECP'!$A$1:$F$1259,3,FALSE),"")</f>
        <v>43823</v>
      </c>
      <c r="J950" s="15">
        <f>IFERROR(VLOOKUP(A950,'Fichier source CGECP'!$A$1:$F$1259,4,FALSE),"")</f>
        <v>0</v>
      </c>
      <c r="K950" s="15" t="str">
        <f>IFERROR(VLOOKUP(A950,'Fichier source CGECP'!$A$1:$F$1259,5,FALSE),"")</f>
        <v>ORDURES MENAGERES</v>
      </c>
      <c r="L950" s="33">
        <f>IFERROR(IF(COUNTIFS($A$3:$A949,$A950,$B$3:$B949,$B950,$C$3:$C949,$C950,$D$3:$D949,$D950,$E$3:$E949,$E950,$F$3:$F949,$F950)&gt;0,"",VLOOKUP(A950,'Fichier source CGECP'!$A$1:$F$1259,6,FALSE)),"")</f>
        <v>4.7</v>
      </c>
      <c r="M950" s="36">
        <f t="shared" si="75"/>
        <v>2.8199999999999994</v>
      </c>
      <c r="N950" s="35" t="str">
        <f t="shared" si="71"/>
        <v>Ok</v>
      </c>
      <c r="O950" s="35" t="str">
        <f t="shared" si="72"/>
        <v>Ok</v>
      </c>
      <c r="P950" s="35" t="str">
        <f t="shared" si="73"/>
        <v>Ok</v>
      </c>
      <c r="Q950" s="35" t="str">
        <f t="shared" si="74"/>
        <v>Ok</v>
      </c>
    </row>
    <row r="951" spans="1:17" ht="15.75" hidden="1" customHeight="1" x14ac:dyDescent="0.25">
      <c r="A951" s="12">
        <f>IFERROR(VLOOKUP('Requête 052'!$A950,'Requête 052'!$A$1:$F$2000,1,FALSE),"")</f>
        <v>7726</v>
      </c>
      <c r="B951" s="5" t="str">
        <f>IFERROR(VLOOKUP('Requête 052'!$A950,'Requête 052'!$A$1:$F$2000,2,FALSE),"")</f>
        <v>CGECP ST OUEN L AUMONE UVEND</v>
      </c>
      <c r="C951" s="14">
        <f>IFERROR(VLOOKUP('Requête 052'!$A950,'Requête 052'!$A$1:$F$2000,3,FALSE),"")</f>
        <v>43823</v>
      </c>
      <c r="D951" s="5" t="str">
        <f>IFERROR(VLOOKUP('Requête 052'!$A950,'Requête 052'!$A$1:$F$2000,4,FALSE),"")</f>
        <v>ORDURES MENAGERES</v>
      </c>
      <c r="E951" s="5" t="str">
        <f>IFERROR(VLOOKUP('Requête 052'!$A950,'Requête 052'!$A$1:$F$2000,5,FALSE),"")</f>
        <v>ORDURES MENAGERES</v>
      </c>
      <c r="F951" s="5">
        <f>IFERROR(VLOOKUP('Requête 052'!$A950,'Requête 052'!$A$1:$F$2000,6,FALSE),"")</f>
        <v>3.16</v>
      </c>
      <c r="G951" s="15">
        <f>IFERROR(VLOOKUP(A951,'Fichier source CGECP'!$A$1:$F$1259,1,FALSE),"")</f>
        <v>7726</v>
      </c>
      <c r="H951" s="15" t="str">
        <f>IFERROR(VLOOKUP(A951,'Fichier source CGECP'!$A$1:$F$1259,2,FALSE),"")</f>
        <v>CGECP</v>
      </c>
      <c r="I951" s="38">
        <f>IFERROR(VLOOKUP(A951,'Fichier source CGECP'!$A$1:$F$1259,3,FALSE),"")</f>
        <v>43823</v>
      </c>
      <c r="J951" s="15" t="str">
        <f>IFERROR(VLOOKUP(A951,'Fichier source CGECP'!$A$1:$F$1259,4,FALSE),"")</f>
        <v>MATIERE VALO EN MELANGE</v>
      </c>
      <c r="K951" s="15" t="str">
        <f>IFERROR(VLOOKUP(A951,'Fichier source CGECP'!$A$1:$F$1259,5,FALSE),"")</f>
        <v>MATIERE VALO EN MELANGE</v>
      </c>
      <c r="L951" s="33">
        <f>IFERROR(IF(COUNTIFS($A$3:$A950,$A951,$B$3:$B950,$B951,$C$3:$C950,$C951,$D$3:$D950,$D951,$E$3:$E950,$E951,$F$3:$F950,$F951)&gt;0,"",VLOOKUP(A951,'Fichier source CGECP'!$A$1:$F$1259,6,FALSE)),"")</f>
        <v>0.49199999999999999</v>
      </c>
      <c r="M951" s="36">
        <f t="shared" si="75"/>
        <v>2.6680000000000001</v>
      </c>
      <c r="N951" s="35" t="str">
        <f t="shared" si="71"/>
        <v>Ok</v>
      </c>
      <c r="O951" s="35" t="str">
        <f t="shared" si="72"/>
        <v>Ecart</v>
      </c>
      <c r="P951" s="35" t="str">
        <f t="shared" si="73"/>
        <v>Ok</v>
      </c>
      <c r="Q951" s="35" t="str">
        <f t="shared" si="74"/>
        <v>Ecart</v>
      </c>
    </row>
    <row r="952" spans="1:17" ht="15.75" hidden="1" customHeight="1" x14ac:dyDescent="0.25">
      <c r="A952" s="12">
        <f>IFERROR(VLOOKUP('Requête 052'!$A951,'Requête 052'!$A$1:$F$2000,1,FALSE),"")</f>
        <v>7727</v>
      </c>
      <c r="B952" s="5" t="str">
        <f>IFERROR(VLOOKUP('Requête 052'!$A951,'Requête 052'!$A$1:$F$2000,2,FALSE),"")</f>
        <v>CGECP ST OUEN L AUMONE TDI</v>
      </c>
      <c r="C952" s="14">
        <f>IFERROR(VLOOKUP('Requête 052'!$A951,'Requête 052'!$A$1:$F$2000,3,FALSE),"")</f>
        <v>43823</v>
      </c>
      <c r="D952" s="5" t="str">
        <f>IFERROR(VLOOKUP('Requête 052'!$A951,'Requête 052'!$A$1:$F$2000,4,FALSE),"")</f>
        <v>GRAVATS EN MELANGE</v>
      </c>
      <c r="E952" s="5" t="str">
        <f>IFERROR(VLOOKUP('Requête 052'!$A951,'Requête 052'!$A$1:$F$2000,5,FALSE),"")</f>
        <v>GRAVATS EN MELANGE</v>
      </c>
      <c r="F952" s="5">
        <f>IFERROR(VLOOKUP('Requête 052'!$A951,'Requête 052'!$A$1:$F$2000,6,FALSE),"")</f>
        <v>5.16</v>
      </c>
      <c r="G952" s="15" t="str">
        <f>IFERROR(VLOOKUP(A952,'Fichier source CGECP'!$A$1:$F$1259,1,FALSE),"")</f>
        <v/>
      </c>
      <c r="H952" s="15" t="str">
        <f>IFERROR(VLOOKUP(A952,'Fichier source CGECP'!$A$1:$F$1259,2,FALSE),"")</f>
        <v/>
      </c>
      <c r="I952" s="38" t="str">
        <f>IFERROR(VLOOKUP(A952,'Fichier source CGECP'!$A$1:$F$1259,3,FALSE),"")</f>
        <v/>
      </c>
      <c r="J952" s="15" t="str">
        <f>IFERROR(VLOOKUP(A952,'Fichier source CGECP'!$A$1:$F$1259,4,FALSE),"")</f>
        <v/>
      </c>
      <c r="K952" s="15" t="str">
        <f>IFERROR(VLOOKUP(A952,'Fichier source CGECP'!$A$1:$F$1259,5,FALSE),"")</f>
        <v/>
      </c>
      <c r="L952" s="33" t="str">
        <f>IFERROR(IF(COUNTIFS($A$3:$A951,$A952,$B$3:$B951,$B952,$C$3:$C951,$C952,$D$3:$D951,$D952,$E$3:$E951,$E952,$F$3:$F951,$F952)&gt;0,"",VLOOKUP(A952,'Fichier source CGECP'!$A$1:$F$1259,6,FALSE)),"")</f>
        <v/>
      </c>
      <c r="M952" s="36" t="str">
        <f t="shared" si="75"/>
        <v/>
      </c>
      <c r="N952" s="35" t="str">
        <f t="shared" si="71"/>
        <v>Ok</v>
      </c>
      <c r="O952" s="35" t="str">
        <f t="shared" si="72"/>
        <v>Ecart</v>
      </c>
      <c r="P952" s="35" t="str">
        <f t="shared" si="73"/>
        <v>Ok</v>
      </c>
      <c r="Q952" s="35" t="str">
        <f t="shared" si="74"/>
        <v>Ecart</v>
      </c>
    </row>
    <row r="953" spans="1:17" ht="15.75" hidden="1" customHeight="1" x14ac:dyDescent="0.25">
      <c r="A953" s="12">
        <f>IFERROR(VLOOKUP('Requête 052'!$A952,'Requête 052'!$A$1:$F$2000,1,FALSE),"")</f>
        <v>7728</v>
      </c>
      <c r="B953" s="5" t="str">
        <f>IFERROR(VLOOKUP('Requête 052'!$A952,'Requête 052'!$A$1:$F$2000,2,FALSE),"")</f>
        <v>CGECP ST OUEN L AUMONE UVEND</v>
      </c>
      <c r="C953" s="14">
        <f>IFERROR(VLOOKUP('Requête 052'!$A952,'Requête 052'!$A$1:$F$2000,3,FALSE),"")</f>
        <v>43823</v>
      </c>
      <c r="D953" s="5" t="str">
        <f>IFERROR(VLOOKUP('Requête 052'!$A952,'Requête 052'!$A$1:$F$2000,4,FALSE),"")</f>
        <v>ORDURES MENAGERES</v>
      </c>
      <c r="E953" s="5" t="str">
        <f>IFERROR(VLOOKUP('Requête 052'!$A952,'Requête 052'!$A$1:$F$2000,5,FALSE),"")</f>
        <v>ORDURES MENAGERES</v>
      </c>
      <c r="F953" s="5">
        <f>IFERROR(VLOOKUP('Requête 052'!$A952,'Requête 052'!$A$1:$F$2000,6,FALSE),"")</f>
        <v>4.5199999999999996</v>
      </c>
      <c r="G953" s="15">
        <f>IFERROR(VLOOKUP(A953,'Fichier source CGECP'!$A$1:$F$1259,1,FALSE),"")</f>
        <v>7728</v>
      </c>
      <c r="H953" s="15" t="str">
        <f>IFERROR(VLOOKUP(A953,'Fichier source CGECP'!$A$1:$F$1259,2,FALSE),"")</f>
        <v>CGECP</v>
      </c>
      <c r="I953" s="46">
        <f>IFERROR(VLOOKUP(A953,'Fichier source CGECP'!$A$1:$F$1259,3,FALSE),"")</f>
        <v>43823</v>
      </c>
      <c r="J953" s="15">
        <f>IFERROR(VLOOKUP(A953,'Fichier source CGECP'!$A$1:$F$1259,4,FALSE),"")</f>
        <v>0</v>
      </c>
      <c r="K953" s="15" t="str">
        <f>IFERROR(VLOOKUP(A953,'Fichier source CGECP'!$A$1:$F$1259,5,FALSE),"")</f>
        <v>ORDURES MENAGERES</v>
      </c>
      <c r="L953" s="33">
        <f>IFERROR(IF(COUNTIFS($A$3:$A952,$A953,$B$3:$B952,$B953,$C$3:$C952,$C953,$D$3:$D952,$D953,$E$3:$E952,$E953,$F$3:$F952,$F953)&gt;0,"",VLOOKUP(A953,'Fichier source CGECP'!$A$1:$F$1259,6,FALSE)),"")</f>
        <v>0.5</v>
      </c>
      <c r="M953" s="36">
        <f t="shared" si="75"/>
        <v>4.0199999999999996</v>
      </c>
      <c r="N953" s="35" t="str">
        <f t="shared" si="71"/>
        <v>Ok</v>
      </c>
      <c r="O953" s="35" t="str">
        <f t="shared" si="72"/>
        <v>Ok</v>
      </c>
      <c r="P953" s="35" t="str">
        <f t="shared" si="73"/>
        <v>Ok</v>
      </c>
      <c r="Q953" s="35" t="str">
        <f t="shared" si="74"/>
        <v>Ok</v>
      </c>
    </row>
    <row r="954" spans="1:17" ht="15.75" hidden="1" customHeight="1" x14ac:dyDescent="0.25">
      <c r="A954" s="12">
        <f>IFERROR(VLOOKUP('Requête 052'!$A953,'Requête 052'!$A$1:$F$2000,1,FALSE),"")</f>
        <v>7729</v>
      </c>
      <c r="B954" s="5" t="str">
        <f>IFERROR(VLOOKUP('Requête 052'!$A953,'Requête 052'!$A$1:$F$2000,2,FALSE),"")</f>
        <v>CGECP ST OUEN L AUMONE TDI</v>
      </c>
      <c r="C954" s="14">
        <f>IFERROR(VLOOKUP('Requête 052'!$A953,'Requête 052'!$A$1:$F$2000,3,FALSE),"")</f>
        <v>43823</v>
      </c>
      <c r="D954" s="5" t="str">
        <f>IFERROR(VLOOKUP('Requête 052'!$A953,'Requête 052'!$A$1:$F$2000,4,FALSE),"")</f>
        <v>ENCOMBRANTS</v>
      </c>
      <c r="E954" s="5" t="str">
        <f>IFERROR(VLOOKUP('Requête 052'!$A953,'Requête 052'!$A$1:$F$2000,5,FALSE),"")</f>
        <v>ENCOMBRANTS</v>
      </c>
      <c r="F954" s="5">
        <f>IFERROR(VLOOKUP('Requête 052'!$A953,'Requête 052'!$A$1:$F$2000,6,FALSE),"")</f>
        <v>2.82</v>
      </c>
      <c r="G954" s="15">
        <f>IFERROR(VLOOKUP(A954,'Fichier source CGECP'!$A$1:$F$1259,1,FALSE),"")</f>
        <v>7729</v>
      </c>
      <c r="H954" s="15" t="str">
        <f>IFERROR(VLOOKUP(A954,'Fichier source CGECP'!$A$1:$F$1259,2,FALSE),"")</f>
        <v>CGECP</v>
      </c>
      <c r="I954" s="38">
        <f>IFERROR(VLOOKUP(A954,'Fichier source CGECP'!$A$1:$F$1259,3,FALSE),"")</f>
        <v>43823</v>
      </c>
      <c r="J954" s="15">
        <f>IFERROR(VLOOKUP(A954,'Fichier source CGECP'!$A$1:$F$1259,4,FALSE),"")</f>
        <v>0</v>
      </c>
      <c r="K954" s="15" t="str">
        <f>IFERROR(VLOOKUP(A954,'Fichier source CGECP'!$A$1:$F$1259,5,FALSE),"")</f>
        <v>ENCOMBRANTS</v>
      </c>
      <c r="L954" s="33">
        <f>IFERROR(IF(COUNTIFS($A$3:$A953,$A954,$B$3:$B953,$B954,$C$3:$C953,$C954,$D$3:$D953,$D954,$E$3:$E953,$E954,$F$3:$F953,$F954)&gt;0,"",VLOOKUP(A954,'Fichier source CGECP'!$A$1:$F$1259,6,FALSE)),"")</f>
        <v>3.8</v>
      </c>
      <c r="M954" s="36">
        <f t="shared" si="75"/>
        <v>-0.98</v>
      </c>
      <c r="N954" s="35" t="str">
        <f t="shared" si="71"/>
        <v>Ok</v>
      </c>
      <c r="O954" s="35" t="str">
        <f t="shared" si="72"/>
        <v>Ok</v>
      </c>
      <c r="P954" s="35" t="str">
        <f t="shared" si="73"/>
        <v>Ecart</v>
      </c>
      <c r="Q954" s="35" t="str">
        <f t="shared" si="74"/>
        <v>Ecart</v>
      </c>
    </row>
    <row r="955" spans="1:17" ht="15.75" hidden="1" customHeight="1" x14ac:dyDescent="0.25">
      <c r="A955" s="12">
        <f>IFERROR(VLOOKUP('Requête 052'!$A954,'Requête 052'!$A$1:$F$2000,1,FALSE),"")</f>
        <v>7735</v>
      </c>
      <c r="B955" s="5" t="str">
        <f>IFERROR(VLOOKUP('Requête 052'!$A954,'Requête 052'!$A$1:$F$2000,2,FALSE),"")</f>
        <v>CGECP ST OUEN L AUMONE UVEND</v>
      </c>
      <c r="C955" s="14">
        <f>IFERROR(VLOOKUP('Requête 052'!$A954,'Requête 052'!$A$1:$F$2000,3,FALSE),"")</f>
        <v>43823</v>
      </c>
      <c r="D955" s="5" t="str">
        <f>IFERROR(VLOOKUP('Requête 052'!$A954,'Requête 052'!$A$1:$F$2000,4,FALSE),"")</f>
        <v>ORDURES MENAGERES</v>
      </c>
      <c r="E955" s="5" t="str">
        <f>IFERROR(VLOOKUP('Requête 052'!$A954,'Requête 052'!$A$1:$F$2000,5,FALSE),"")</f>
        <v>ORDURES MENAGERES</v>
      </c>
      <c r="F955" s="5">
        <f>IFERROR(VLOOKUP('Requête 052'!$A954,'Requête 052'!$A$1:$F$2000,6,FALSE),"")</f>
        <v>6.2</v>
      </c>
      <c r="G955" s="15">
        <f>IFERROR(VLOOKUP(A955,'Fichier source CGECP'!$A$1:$F$1259,1,FALSE),"")</f>
        <v>7735</v>
      </c>
      <c r="H955" s="15" t="str">
        <f>IFERROR(VLOOKUP(A955,'Fichier source CGECP'!$A$1:$F$1259,2,FALSE),"")</f>
        <v>CGECP</v>
      </c>
      <c r="I955" s="38">
        <f>IFERROR(VLOOKUP(A955,'Fichier source CGECP'!$A$1:$F$1259,3,FALSE),"")</f>
        <v>43823</v>
      </c>
      <c r="J955" s="15" t="str">
        <f>IFERROR(VLOOKUP(A955,'Fichier source CGECP'!$A$1:$F$1259,4,FALSE),"")</f>
        <v>MATIERE VALO EN MELANGE</v>
      </c>
      <c r="K955" s="15" t="str">
        <f>IFERROR(VLOOKUP(A955,'Fichier source CGECP'!$A$1:$F$1259,5,FALSE),"")</f>
        <v>MATIERE VALO EN MELANGE</v>
      </c>
      <c r="L955" s="33">
        <f>IFERROR(IF(COUNTIFS($A$3:$A954,$A955,$B$3:$B954,$B955,$C$3:$C954,$C955,$D$3:$D954,$D955,$E$3:$E954,$E955,$F$3:$F954,$F955)&gt;0,"",VLOOKUP(A955,'Fichier source CGECP'!$A$1:$F$1259,6,FALSE)),"")</f>
        <v>2.004</v>
      </c>
      <c r="M955" s="36">
        <f t="shared" si="75"/>
        <v>4.1959999999999997</v>
      </c>
      <c r="N955" s="35" t="str">
        <f t="shared" si="71"/>
        <v>Ok</v>
      </c>
      <c r="O955" s="35" t="str">
        <f t="shared" si="72"/>
        <v>Ecart</v>
      </c>
      <c r="P955" s="35" t="str">
        <f t="shared" si="73"/>
        <v>Ok</v>
      </c>
      <c r="Q955" s="35" t="str">
        <f t="shared" si="74"/>
        <v>Ecart</v>
      </c>
    </row>
    <row r="956" spans="1:17" ht="15.75" hidden="1" customHeight="1" x14ac:dyDescent="0.25">
      <c r="A956" s="12">
        <f>IFERROR(VLOOKUP('Requête 052'!$A955,'Requête 052'!$A$1:$F$2000,1,FALSE),"")</f>
        <v>7740</v>
      </c>
      <c r="B956" s="5" t="str">
        <f>IFERROR(VLOOKUP('Requête 052'!$A955,'Requête 052'!$A$1:$F$2000,2,FALSE),"")</f>
        <v>CGECP ST OUEN L AUMONE DVBIODIV</v>
      </c>
      <c r="C956" s="14">
        <f>IFERROR(VLOOKUP('Requête 052'!$A955,'Requête 052'!$A$1:$F$2000,3,FALSE),"")</f>
        <v>43823</v>
      </c>
      <c r="D956" s="5" t="str">
        <f>IFERROR(VLOOKUP('Requête 052'!$A955,'Requête 052'!$A$1:$F$2000,4,FALSE),"")</f>
        <v>DECHETS VERTS EN MELANGE</v>
      </c>
      <c r="E956" s="5" t="str">
        <f>IFERROR(VLOOKUP('Requête 052'!$A955,'Requête 052'!$A$1:$F$2000,5,FALSE),"")</f>
        <v>DECHETS VERTS EN MELANGE</v>
      </c>
      <c r="F956" s="5">
        <f>IFERROR(VLOOKUP('Requête 052'!$A955,'Requête 052'!$A$1:$F$2000,6,FALSE),"")</f>
        <v>2.2599999999999998</v>
      </c>
      <c r="G956" s="15" t="str">
        <f>IFERROR(VLOOKUP(A956,'Fichier source CGECP'!$A$1:$F$1259,1,FALSE),"")</f>
        <v/>
      </c>
      <c r="H956" s="15" t="str">
        <f>IFERROR(VLOOKUP(A956,'Fichier source CGECP'!$A$1:$F$1259,2,FALSE),"")</f>
        <v/>
      </c>
      <c r="I956" s="38" t="str">
        <f>IFERROR(VLOOKUP(A956,'Fichier source CGECP'!$A$1:$F$1259,3,FALSE),"")</f>
        <v/>
      </c>
      <c r="J956" s="15" t="str">
        <f>IFERROR(VLOOKUP(A956,'Fichier source CGECP'!$A$1:$F$1259,4,FALSE),"")</f>
        <v/>
      </c>
      <c r="K956" s="15" t="str">
        <f>IFERROR(VLOOKUP(A956,'Fichier source CGECP'!$A$1:$F$1259,5,FALSE),"")</f>
        <v/>
      </c>
      <c r="L956" s="33" t="str">
        <f>IFERROR(IF(COUNTIFS($A$3:$A955,$A956,$B$3:$B955,$B956,$C$3:$C955,$C956,$D$3:$D955,$D956,$E$3:$E955,$E956,$F$3:$F955,$F956)&gt;0,"",VLOOKUP(A956,'Fichier source CGECP'!$A$1:$F$1259,6,FALSE)),"")</f>
        <v/>
      </c>
      <c r="M956" s="36" t="str">
        <f t="shared" si="75"/>
        <v/>
      </c>
      <c r="N956" s="35" t="str">
        <f t="shared" si="71"/>
        <v>Ok</v>
      </c>
      <c r="O956" s="35" t="str">
        <f t="shared" si="72"/>
        <v>Ecart</v>
      </c>
      <c r="P956" s="35" t="str">
        <f t="shared" si="73"/>
        <v>Ok</v>
      </c>
      <c r="Q956" s="35" t="str">
        <f t="shared" si="74"/>
        <v>Ecart</v>
      </c>
    </row>
    <row r="957" spans="1:17" ht="15.75" hidden="1" customHeight="1" x14ac:dyDescent="0.25">
      <c r="A957" s="12">
        <f>IFERROR(VLOOKUP('Requête 052'!$A956,'Requête 052'!$A$1:$F$2000,1,FALSE),"")</f>
        <v>7741</v>
      </c>
      <c r="B957" s="5" t="str">
        <f>IFERROR(VLOOKUP('Requête 052'!$A956,'Requête 052'!$A$1:$F$2000,2,FALSE),"")</f>
        <v>CGECP ST OUEN L AUMONE TDI</v>
      </c>
      <c r="C957" s="14">
        <f>IFERROR(VLOOKUP('Requête 052'!$A956,'Requête 052'!$A$1:$F$2000,3,FALSE),"")</f>
        <v>43823</v>
      </c>
      <c r="D957" s="5" t="str">
        <f>IFERROR(VLOOKUP('Requête 052'!$A956,'Requête 052'!$A$1:$F$2000,4,FALSE),"")</f>
        <v>CARTONS ET SACHES PLAST - 1.04.00</v>
      </c>
      <c r="E957" s="5" t="str">
        <f>IFERROR(VLOOKUP('Requête 052'!$A956,'Requête 052'!$A$1:$F$2000,5,FALSE),"")</f>
        <v>REFACTION</v>
      </c>
      <c r="F957" s="5">
        <f>IFERROR(VLOOKUP('Requête 052'!$A956,'Requête 052'!$A$1:$F$2000,6,FALSE),"")</f>
        <v>0.88</v>
      </c>
      <c r="G957" s="15">
        <f>IFERROR(VLOOKUP(A957,'Fichier source CGECP'!$A$1:$F$1259,1,FALSE),"")</f>
        <v>7741</v>
      </c>
      <c r="H957" s="15" t="str">
        <f>IFERROR(VLOOKUP(A957,'Fichier source CGECP'!$A$1:$F$1259,2,FALSE),"")</f>
        <v>CGECP</v>
      </c>
      <c r="I957" s="38">
        <f>IFERROR(VLOOKUP(A957,'Fichier source CGECP'!$A$1:$F$1259,3,FALSE),"")</f>
        <v>43823</v>
      </c>
      <c r="J957" s="15" t="str">
        <f>IFERROR(VLOOKUP(A957,'Fichier source CGECP'!$A$1:$F$1259,4,FALSE),"")</f>
        <v>CARTONS ET SACHES PLAST - 1.04.00</v>
      </c>
      <c r="K957" s="15" t="str">
        <f>IFERROR(VLOOKUP(A957,'Fichier source CGECP'!$A$1:$F$1259,5,FALSE),"")</f>
        <v>CARTONS ET SACHES PLAST - 1.04.00</v>
      </c>
      <c r="L957" s="33">
        <f>IFERROR(IF(COUNTIFS($A$3:$A956,$A957,$B$3:$B956,$B957,$C$3:$C956,$C957,$D$3:$D956,$D957,$E$3:$E956,$E957,$F$3:$F956,$F957)&gt;0,"",VLOOKUP(A957,'Fichier source CGECP'!$A$1:$F$1259,6,FALSE)),"")</f>
        <v>1.0999999999999999E-2</v>
      </c>
      <c r="M957" s="36">
        <f t="shared" si="75"/>
        <v>0.86899999999999999</v>
      </c>
      <c r="N957" s="35" t="str">
        <f t="shared" si="71"/>
        <v>Ok</v>
      </c>
      <c r="O957" s="35" t="str">
        <f t="shared" si="72"/>
        <v>Ecart</v>
      </c>
      <c r="P957" s="35" t="str">
        <f t="shared" si="73"/>
        <v>Ok</v>
      </c>
      <c r="Q957" s="35" t="str">
        <f t="shared" si="74"/>
        <v>Ecart</v>
      </c>
    </row>
    <row r="958" spans="1:17" ht="15.75" hidden="1" customHeight="1" x14ac:dyDescent="0.25">
      <c r="A958" s="12">
        <f>IFERROR(VLOOKUP('Requête 052'!$A957,'Requête 052'!$A$1:$F$2000,1,FALSE),"")</f>
        <v>7741</v>
      </c>
      <c r="B958" s="5" t="str">
        <f>IFERROR(VLOOKUP('Requête 052'!$A957,'Requête 052'!$A$1:$F$2000,2,FALSE),"")</f>
        <v>CGECP ST OUEN L AUMONE TDI</v>
      </c>
      <c r="C958" s="14">
        <f>IFERROR(VLOOKUP('Requête 052'!$A957,'Requête 052'!$A$1:$F$2000,3,FALSE),"")</f>
        <v>43823</v>
      </c>
      <c r="D958" s="5" t="str">
        <f>IFERROR(VLOOKUP('Requête 052'!$A957,'Requête 052'!$A$1:$F$2000,4,FALSE),"")</f>
        <v>CARTONS ET SACHES PLAST - 1.04.00</v>
      </c>
      <c r="E958" s="5" t="str">
        <f>IFERROR(VLOOKUP('Requête 052'!$A957,'Requête 052'!$A$1:$F$2000,5,FALSE),"")</f>
        <v>REFACTION</v>
      </c>
      <c r="F958" s="5">
        <f>IFERROR(VLOOKUP('Requête 052'!$A957,'Requête 052'!$A$1:$F$2000,6,FALSE),"")</f>
        <v>0.88</v>
      </c>
      <c r="G958" s="15">
        <f>IFERROR(VLOOKUP(A958,'Fichier source CGECP'!$A$1:$F$1259,1,FALSE),"")</f>
        <v>7741</v>
      </c>
      <c r="H958" s="15" t="str">
        <f>IFERROR(VLOOKUP(A958,'Fichier source CGECP'!$A$1:$F$1259,2,FALSE),"")</f>
        <v>CGECP</v>
      </c>
      <c r="I958" s="38">
        <f>IFERROR(VLOOKUP(A958,'Fichier source CGECP'!$A$1:$F$1259,3,FALSE),"")</f>
        <v>43823</v>
      </c>
      <c r="J958" s="15" t="str">
        <f>IFERROR(VLOOKUP(A958,'Fichier source CGECP'!$A$1:$F$1259,4,FALSE),"")</f>
        <v>CARTONS ET SACHES PLAST - 1.04.00</v>
      </c>
      <c r="K958" s="15" t="str">
        <f>IFERROR(VLOOKUP(A958,'Fichier source CGECP'!$A$1:$F$1259,5,FALSE),"")</f>
        <v>CARTONS ET SACHES PLAST - 1.04.00</v>
      </c>
      <c r="L958" s="33" t="str">
        <f>IFERROR(IF(COUNTIFS($A$3:$A957,$A958,$B$3:$B957,$B958,$C$3:$C957,$C958,$D$3:$D957,$D958,$E$3:$E957,$E958,$F$3:$F957,$F958)&gt;0,"",VLOOKUP(A958,'Fichier source CGECP'!$A$1:$F$1259,6,FALSE)),"")</f>
        <v/>
      </c>
      <c r="M958" s="36" t="str">
        <f t="shared" si="75"/>
        <v/>
      </c>
      <c r="N958" s="35" t="str">
        <f t="shared" si="71"/>
        <v>Ok</v>
      </c>
      <c r="O958" s="35" t="str">
        <f t="shared" si="72"/>
        <v>Ecart</v>
      </c>
      <c r="P958" s="35" t="str">
        <f t="shared" si="73"/>
        <v>Ok</v>
      </c>
      <c r="Q958" s="35" t="str">
        <f t="shared" si="74"/>
        <v>Ecart</v>
      </c>
    </row>
    <row r="959" spans="1:17" ht="15.75" hidden="1" customHeight="1" x14ac:dyDescent="0.25">
      <c r="A959" s="12">
        <f>IFERROR(VLOOKUP('Requête 052'!$A958,'Requête 052'!$A$1:$F$2000,1,FALSE),"")</f>
        <v>7742</v>
      </c>
      <c r="B959" s="5" t="str">
        <f>IFERROR(VLOOKUP('Requête 052'!$A958,'Requête 052'!$A$1:$F$2000,2,FALSE),"")</f>
        <v>CGECP ST OUEN L AUMONE TDI</v>
      </c>
      <c r="C959" s="14">
        <f>IFERROR(VLOOKUP('Requête 052'!$A958,'Requête 052'!$A$1:$F$2000,3,FALSE),"")</f>
        <v>43823</v>
      </c>
      <c r="D959" s="5" t="str">
        <f>IFERROR(VLOOKUP('Requête 052'!$A958,'Requête 052'!$A$1:$F$2000,4,FALSE),"")</f>
        <v>MATIERE VALO EN MELANGE</v>
      </c>
      <c r="E959" s="5" t="str">
        <f>IFERROR(VLOOKUP('Requête 052'!$A958,'Requête 052'!$A$1:$F$2000,5,FALSE),"")</f>
        <v>DECHETS INDUSTRIELS BANALS</v>
      </c>
      <c r="F959" s="5">
        <f>IFERROR(VLOOKUP('Requête 052'!$A958,'Requête 052'!$A$1:$F$2000,6,FALSE),"")</f>
        <v>3.64</v>
      </c>
      <c r="G959" s="15">
        <f>IFERROR(VLOOKUP(A959,'Fichier source CGECP'!$A$1:$F$1259,1,FALSE),"")</f>
        <v>7742</v>
      </c>
      <c r="H959" s="15" t="str">
        <f>IFERROR(VLOOKUP(A959,'Fichier source CGECP'!$A$1:$F$1259,2,FALSE),"")</f>
        <v>CGECP</v>
      </c>
      <c r="I959" s="46">
        <f>IFERROR(VLOOKUP(A959,'Fichier source CGECP'!$A$1:$F$1259,3,FALSE),"")</f>
        <v>43823</v>
      </c>
      <c r="J959" s="15" t="str">
        <f>IFERROR(VLOOKUP(A959,'Fichier source CGECP'!$A$1:$F$1259,4,FALSE),"")</f>
        <v>DECHETS INDUSTRIELS BANALS</v>
      </c>
      <c r="K959" s="15" t="str">
        <f>IFERROR(VLOOKUP(A959,'Fichier source CGECP'!$A$1:$F$1259,5,FALSE),"")</f>
        <v>DECHETS INDUSTRIELS BANALS</v>
      </c>
      <c r="L959" s="33">
        <f>IFERROR(IF(COUNTIFS($A$3:$A958,$A959,$B$3:$B958,$B959,$C$3:$C958,$C959,$D$3:$D958,$D959,$E$3:$E958,$E959,$F$3:$F958,$F959)&gt;0,"",VLOOKUP(A959,'Fichier source CGECP'!$A$1:$F$1259,6,FALSE)),"")</f>
        <v>1.44</v>
      </c>
      <c r="M959" s="36">
        <f t="shared" si="75"/>
        <v>2.2000000000000002</v>
      </c>
      <c r="N959" s="35" t="str">
        <f t="shared" si="71"/>
        <v>Ok</v>
      </c>
      <c r="O959" s="35" t="str">
        <f t="shared" si="72"/>
        <v>Ok</v>
      </c>
      <c r="P959" s="35" t="str">
        <f t="shared" si="73"/>
        <v>Ok</v>
      </c>
      <c r="Q959" s="35" t="str">
        <f t="shared" si="74"/>
        <v>Ok</v>
      </c>
    </row>
    <row r="960" spans="1:17" ht="15.75" hidden="1" customHeight="1" x14ac:dyDescent="0.25">
      <c r="A960" s="12">
        <f>IFERROR(VLOOKUP('Requête 052'!$A959,'Requête 052'!$A$1:$F$2000,1,FALSE),"")</f>
        <v>7747</v>
      </c>
      <c r="B960" s="5" t="str">
        <f>IFERROR(VLOOKUP('Requête 052'!$A959,'Requête 052'!$A$1:$F$2000,2,FALSE),"")</f>
        <v>CGECP ST OUEN L AUMONE TDI</v>
      </c>
      <c r="C960" s="14">
        <f>IFERROR(VLOOKUP('Requête 052'!$A959,'Requête 052'!$A$1:$F$2000,3,FALSE),"")</f>
        <v>43823</v>
      </c>
      <c r="D960" s="5" t="str">
        <f>IFERROR(VLOOKUP('Requête 052'!$A959,'Requête 052'!$A$1:$F$2000,4,FALSE),"")</f>
        <v>ENCOMBRANTS</v>
      </c>
      <c r="E960" s="5" t="str">
        <f>IFERROR(VLOOKUP('Requête 052'!$A959,'Requête 052'!$A$1:$F$2000,5,FALSE),"")</f>
        <v>ENCOMBRANTS</v>
      </c>
      <c r="F960" s="5">
        <f>IFERROR(VLOOKUP('Requête 052'!$A959,'Requête 052'!$A$1:$F$2000,6,FALSE),"")</f>
        <v>1.7</v>
      </c>
      <c r="G960" s="15">
        <f>IFERROR(VLOOKUP(A960,'Fichier source CGECP'!$A$1:$F$1259,1,FALSE),"")</f>
        <v>7747</v>
      </c>
      <c r="H960" s="15" t="str">
        <f>IFERROR(VLOOKUP(A960,'Fichier source CGECP'!$A$1:$F$1259,2,FALSE),"")</f>
        <v>CGECP</v>
      </c>
      <c r="I960" s="38">
        <f>IFERROR(VLOOKUP(A960,'Fichier source CGECP'!$A$1:$F$1259,3,FALSE),"")</f>
        <v>43823</v>
      </c>
      <c r="J960" s="15">
        <f>IFERROR(VLOOKUP(A960,'Fichier source CGECP'!$A$1:$F$1259,4,FALSE),"")</f>
        <v>0</v>
      </c>
      <c r="K960" s="15" t="str">
        <f>IFERROR(VLOOKUP(A960,'Fichier source CGECP'!$A$1:$F$1259,5,FALSE),"")</f>
        <v>ENCOMBRANTS</v>
      </c>
      <c r="L960" s="33">
        <f>IFERROR(IF(COUNTIFS($A$3:$A959,$A960,$B$3:$B959,$B960,$C$3:$C959,$C960,$D$3:$D959,$D960,$E$3:$E959,$E960,$F$3:$F959,$F960)&gt;0,"",VLOOKUP(A960,'Fichier source CGECP'!$A$1:$F$1259,6,FALSE)),"")</f>
        <v>2.9</v>
      </c>
      <c r="M960" s="36">
        <f t="shared" si="75"/>
        <v>-1.2</v>
      </c>
      <c r="N960" s="35" t="str">
        <f t="shared" si="71"/>
        <v>Ok</v>
      </c>
      <c r="O960" s="35" t="str">
        <f t="shared" si="72"/>
        <v>Ok</v>
      </c>
      <c r="P960" s="35" t="str">
        <f t="shared" si="73"/>
        <v>Ecart</v>
      </c>
      <c r="Q960" s="35" t="str">
        <f t="shared" si="74"/>
        <v>Ecart</v>
      </c>
    </row>
    <row r="961" spans="1:17" ht="15.75" hidden="1" customHeight="1" x14ac:dyDescent="0.25">
      <c r="A961" s="12">
        <f>IFERROR(VLOOKUP('Requête 052'!$A960,'Requête 052'!$A$1:$F$2000,1,FALSE),"")</f>
        <v>7749</v>
      </c>
      <c r="B961" s="5" t="str">
        <f>IFERROR(VLOOKUP('Requête 052'!$A960,'Requête 052'!$A$1:$F$2000,2,FALSE),"")</f>
        <v>CGECP ST OUEN L AUMONE TDI</v>
      </c>
      <c r="C961" s="14">
        <f>IFERROR(VLOOKUP('Requête 052'!$A960,'Requête 052'!$A$1:$F$2000,3,FALSE),"")</f>
        <v>43823</v>
      </c>
      <c r="D961" s="5" t="str">
        <f>IFERROR(VLOOKUP('Requête 052'!$A960,'Requête 052'!$A$1:$F$2000,4,FALSE),"")</f>
        <v>FERRAILLES A BROYER (FAB)</v>
      </c>
      <c r="E961" s="5" t="str">
        <f>IFERROR(VLOOKUP('Requête 052'!$A960,'Requête 052'!$A$1:$F$2000,5,FALSE),"")</f>
        <v>FERRAILLES A BROYER (FAB)</v>
      </c>
      <c r="F961" s="5">
        <f>IFERROR(VLOOKUP('Requête 052'!$A960,'Requête 052'!$A$1:$F$2000,6,FALSE),"")</f>
        <v>5.16</v>
      </c>
      <c r="G961" s="15">
        <f>IFERROR(VLOOKUP(A961,'Fichier source CGECP'!$A$1:$F$1259,1,FALSE),"")</f>
        <v>7749</v>
      </c>
      <c r="H961" s="15" t="str">
        <f>IFERROR(VLOOKUP(A961,'Fichier source CGECP'!$A$1:$F$1259,2,FALSE),"")</f>
        <v>CGECP</v>
      </c>
      <c r="I961" s="38">
        <f>IFERROR(VLOOKUP(A961,'Fichier source CGECP'!$A$1:$F$1259,3,FALSE),"")</f>
        <v>43823</v>
      </c>
      <c r="J961" s="15">
        <f>IFERROR(VLOOKUP(A961,'Fichier source CGECP'!$A$1:$F$1259,4,FALSE),"")</f>
        <v>0</v>
      </c>
      <c r="K961" s="15" t="str">
        <f>IFERROR(VLOOKUP(A961,'Fichier source CGECP'!$A$1:$F$1259,5,FALSE),"")</f>
        <v>CARTONS</v>
      </c>
      <c r="L961" s="33">
        <f>IFERROR(IF(COUNTIFS($A$3:$A960,$A961,$B$3:$B960,$B961,$C$3:$C960,$C961,$D$3:$D960,$D961,$E$3:$E960,$E961,$F$3:$F960,$F961)&gt;0,"",VLOOKUP(A961,'Fichier source CGECP'!$A$1:$F$1259,6,FALSE)),"")</f>
        <v>1.58</v>
      </c>
      <c r="M961" s="36">
        <f t="shared" si="75"/>
        <v>3.58</v>
      </c>
      <c r="N961" s="35" t="str">
        <f t="shared" si="71"/>
        <v>Ok</v>
      </c>
      <c r="O961" s="35" t="str">
        <f t="shared" si="72"/>
        <v>Ecart</v>
      </c>
      <c r="P961" s="35" t="str">
        <f t="shared" si="73"/>
        <v>Ok</v>
      </c>
      <c r="Q961" s="35" t="str">
        <f t="shared" si="74"/>
        <v>Ecart</v>
      </c>
    </row>
    <row r="962" spans="1:17" ht="15.75" hidden="1" customHeight="1" x14ac:dyDescent="0.25">
      <c r="A962" s="12">
        <f>IFERROR(VLOOKUP('Requête 052'!$A961,'Requête 052'!$A$1:$F$2000,1,FALSE),"")</f>
        <v>7753</v>
      </c>
      <c r="B962" s="5" t="str">
        <f>IFERROR(VLOOKUP('Requête 052'!$A961,'Requête 052'!$A$1:$F$2000,2,FALSE),"")</f>
        <v>CGECP ST OUEN L AUMONE TDI</v>
      </c>
      <c r="C962" s="14">
        <f>IFERROR(VLOOKUP('Requête 052'!$A961,'Requête 052'!$A$1:$F$2000,3,FALSE),"")</f>
        <v>43823</v>
      </c>
      <c r="D962" s="5" t="str">
        <f>IFERROR(VLOOKUP('Requête 052'!$A961,'Requête 052'!$A$1:$F$2000,4,FALSE),"")</f>
        <v>MATIERE VALO EN MELANGE</v>
      </c>
      <c r="E962" s="5" t="str">
        <f>IFERROR(VLOOKUP('Requête 052'!$A961,'Requête 052'!$A$1:$F$2000,5,FALSE),"")</f>
        <v>DECHETS INDUSTRIELS BANALS</v>
      </c>
      <c r="F962" s="5">
        <f>IFERROR(VLOOKUP('Requête 052'!$A961,'Requête 052'!$A$1:$F$2000,6,FALSE),"")</f>
        <v>1.56</v>
      </c>
      <c r="G962" s="15">
        <f>IFERROR(VLOOKUP(A962,'Fichier source CGECP'!$A$1:$F$1259,1,FALSE),"")</f>
        <v>7753</v>
      </c>
      <c r="H962" s="15" t="str">
        <f>IFERROR(VLOOKUP(A962,'Fichier source CGECP'!$A$1:$F$1259,2,FALSE),"")</f>
        <v>CGECP</v>
      </c>
      <c r="I962" s="38">
        <f>IFERROR(VLOOKUP(A962,'Fichier source CGECP'!$A$1:$F$1259,3,FALSE),"")</f>
        <v>43823</v>
      </c>
      <c r="J962" s="15" t="str">
        <f>IFERROR(VLOOKUP(A962,'Fichier source CGECP'!$A$1:$F$1259,4,FALSE),"")</f>
        <v>DECHETS INDUSTRIELS BANALS</v>
      </c>
      <c r="K962" s="15" t="str">
        <f>IFERROR(VLOOKUP(A962,'Fichier source CGECP'!$A$1:$F$1259,5,FALSE),"")</f>
        <v>DECHETS INDUSTRIELS BANALS</v>
      </c>
      <c r="L962" s="33">
        <f>IFERROR(IF(COUNTIFS($A$3:$A961,$A962,$B$3:$B961,$B962,$C$3:$C961,$C962,$D$3:$D961,$D962,$E$3:$E961,$E962,$F$3:$F961,$F962)&gt;0,"",VLOOKUP(A962,'Fichier source CGECP'!$A$1:$F$1259,6,FALSE)),"")</f>
        <v>8.2799999999999994</v>
      </c>
      <c r="M962" s="36">
        <f t="shared" si="75"/>
        <v>-6.7199999999999989</v>
      </c>
      <c r="N962" s="35" t="str">
        <f t="shared" si="71"/>
        <v>Ok</v>
      </c>
      <c r="O962" s="35" t="str">
        <f t="shared" si="72"/>
        <v>Ok</v>
      </c>
      <c r="P962" s="35" t="str">
        <f t="shared" si="73"/>
        <v>Ecart</v>
      </c>
      <c r="Q962" s="35" t="str">
        <f t="shared" si="74"/>
        <v>Ecart</v>
      </c>
    </row>
    <row r="963" spans="1:17" ht="15.75" hidden="1" customHeight="1" x14ac:dyDescent="0.25">
      <c r="A963" s="12">
        <f>IFERROR(VLOOKUP('Requête 052'!$A962,'Requête 052'!$A$1:$F$2000,1,FALSE),"")</f>
        <v>7763</v>
      </c>
      <c r="B963" s="5" t="str">
        <f>IFERROR(VLOOKUP('Requête 052'!$A962,'Requête 052'!$A$1:$F$2000,2,FALSE),"")</f>
        <v>CGECP ST OUEN L AUMONE TDI</v>
      </c>
      <c r="C963" s="14">
        <f>IFERROR(VLOOKUP('Requête 052'!$A962,'Requête 052'!$A$1:$F$2000,3,FALSE),"")</f>
        <v>43823</v>
      </c>
      <c r="D963" s="5" t="str">
        <f>IFERROR(VLOOKUP('Requête 052'!$A962,'Requête 052'!$A$1:$F$2000,4,FALSE),"")</f>
        <v>ENCOMBRANTS</v>
      </c>
      <c r="E963" s="5" t="str">
        <f>IFERROR(VLOOKUP('Requête 052'!$A962,'Requête 052'!$A$1:$F$2000,5,FALSE),"")</f>
        <v>ENCOMBRANTS</v>
      </c>
      <c r="F963" s="5">
        <f>IFERROR(VLOOKUP('Requête 052'!$A962,'Requête 052'!$A$1:$F$2000,6,FALSE),"")</f>
        <v>2.5329999999999999</v>
      </c>
      <c r="G963" s="15" t="str">
        <f>IFERROR(VLOOKUP(A963,'Fichier source CGECP'!$A$1:$F$1259,1,FALSE),"")</f>
        <v/>
      </c>
      <c r="H963" s="15" t="str">
        <f>IFERROR(VLOOKUP(A963,'Fichier source CGECP'!$A$1:$F$1259,2,FALSE),"")</f>
        <v/>
      </c>
      <c r="I963" s="38" t="str">
        <f>IFERROR(VLOOKUP(A963,'Fichier source CGECP'!$A$1:$F$1259,3,FALSE),"")</f>
        <v/>
      </c>
      <c r="J963" s="15" t="str">
        <f>IFERROR(VLOOKUP(A963,'Fichier source CGECP'!$A$1:$F$1259,4,FALSE),"")</f>
        <v/>
      </c>
      <c r="K963" s="15" t="str">
        <f>IFERROR(VLOOKUP(A963,'Fichier source CGECP'!$A$1:$F$1259,5,FALSE),"")</f>
        <v/>
      </c>
      <c r="L963" s="33" t="str">
        <f>IFERROR(IF(COUNTIFS($A$3:$A962,$A963,$B$3:$B962,$B963,$C$3:$C962,$C963,$D$3:$D962,$D963,$E$3:$E962,$E963,$F$3:$F962,$F963)&gt;0,"",VLOOKUP(A963,'Fichier source CGECP'!$A$1:$F$1259,6,FALSE)),"")</f>
        <v/>
      </c>
      <c r="M963" s="36" t="str">
        <f t="shared" si="75"/>
        <v/>
      </c>
      <c r="N963" s="35" t="str">
        <f t="shared" si="71"/>
        <v>Ok</v>
      </c>
      <c r="O963" s="35" t="str">
        <f t="shared" si="72"/>
        <v>Ecart</v>
      </c>
      <c r="P963" s="35" t="str">
        <f t="shared" si="73"/>
        <v>Ok</v>
      </c>
      <c r="Q963" s="35" t="str">
        <f t="shared" si="74"/>
        <v>Ecart</v>
      </c>
    </row>
    <row r="964" spans="1:17" ht="15.75" hidden="1" customHeight="1" x14ac:dyDescent="0.25">
      <c r="A964" s="12">
        <f>IFERROR(VLOOKUP('Requête 052'!$A963,'Requête 052'!$A$1:$F$2000,1,FALSE),"")</f>
        <v>7768</v>
      </c>
      <c r="B964" s="5" t="str">
        <f>IFERROR(VLOOKUP('Requête 052'!$A963,'Requête 052'!$A$1:$F$2000,2,FALSE),"")</f>
        <v>CGECP ST OUEN L AUMONE TPCPR</v>
      </c>
      <c r="C964" s="14">
        <f>IFERROR(VLOOKUP('Requête 052'!$A963,'Requête 052'!$A$1:$F$2000,3,FALSE),"")</f>
        <v>43823</v>
      </c>
      <c r="D964" s="5" t="str">
        <f>IFERROR(VLOOKUP('Requête 052'!$A963,'Requête 052'!$A$1:$F$2000,4,FALSE),"")</f>
        <v>CARTONS</v>
      </c>
      <c r="E964" s="5" t="str">
        <f>IFERROR(VLOOKUP('Requête 052'!$A963,'Requête 052'!$A$1:$F$2000,5,FALSE),"")</f>
        <v>DECHETS INDUSTRIELS BANALS</v>
      </c>
      <c r="F964" s="5">
        <f>IFERROR(VLOOKUP('Requête 052'!$A963,'Requête 052'!$A$1:$F$2000,6,FALSE),"")</f>
        <v>3.48</v>
      </c>
      <c r="G964" s="15">
        <f>IFERROR(VLOOKUP(A964,'Fichier source CGECP'!$A$1:$F$1259,1,FALSE),"")</f>
        <v>7768</v>
      </c>
      <c r="H964" s="15" t="str">
        <f>IFERROR(VLOOKUP(A964,'Fichier source CGECP'!$A$1:$F$1259,2,FALSE),"")</f>
        <v>CGECP</v>
      </c>
      <c r="I964" s="38">
        <f>IFERROR(VLOOKUP(A964,'Fichier source CGECP'!$A$1:$F$1259,3,FALSE),"")</f>
        <v>43823</v>
      </c>
      <c r="J964" s="15" t="str">
        <f>IFERROR(VLOOKUP(A964,'Fichier source CGECP'!$A$1:$F$1259,4,FALSE),"")</f>
        <v>MATIERE VALO EN MELANGE</v>
      </c>
      <c r="K964" s="15" t="str">
        <f>IFERROR(VLOOKUP(A964,'Fichier source CGECP'!$A$1:$F$1259,5,FALSE),"")</f>
        <v>MATIERE VALO EN MELANGE</v>
      </c>
      <c r="L964" s="33">
        <f>IFERROR(IF(COUNTIFS($A$3:$A963,$A964,$B$3:$B963,$B964,$C$3:$C963,$C964,$D$3:$D963,$D964,$E$3:$E963,$E964,$F$3:$F963,$F964)&gt;0,"",VLOOKUP(A964,'Fichier source CGECP'!$A$1:$F$1259,6,FALSE)),"")</f>
        <v>0.96</v>
      </c>
      <c r="M964" s="36">
        <f t="shared" si="75"/>
        <v>2.52</v>
      </c>
      <c r="N964" s="35" t="str">
        <f t="shared" ref="N964:N1027" si="76">IFERROR(IF(SEARCH(H964,B964,1),"Ok","Ecart"),"")</f>
        <v>Ok</v>
      </c>
      <c r="O964" s="35" t="str">
        <f t="shared" ref="O964:O1027" si="77">IFERROR(IF(E964=K964,"Ok","Ecart"),"")</f>
        <v>Ecart</v>
      </c>
      <c r="P964" s="35" t="str">
        <f t="shared" ref="P964:P1027" si="78">IFERROR(IF(M964&gt;=0,"Ok","Ecart"),"")</f>
        <v>Ok</v>
      </c>
      <c r="Q964" s="35" t="str">
        <f t="shared" ref="Q964:Q1027" si="79">IFERROR(IF(OR(P964="Ecart",O964="Ecart",N964="Ecart"),"Ecart","Ok"),"")</f>
        <v>Ecart</v>
      </c>
    </row>
    <row r="965" spans="1:17" ht="15.75" hidden="1" customHeight="1" x14ac:dyDescent="0.25">
      <c r="A965" s="12">
        <f>IFERROR(VLOOKUP('Requête 052'!$A964,'Requête 052'!$A$1:$F$2000,1,FALSE),"")</f>
        <v>7777</v>
      </c>
      <c r="B965" s="5" t="str">
        <f>IFERROR(VLOOKUP('Requête 052'!$A964,'Requête 052'!$A$1:$F$2000,2,FALSE),"")</f>
        <v>CGECP ST OUEN L AUMONE TDI</v>
      </c>
      <c r="C965" s="14">
        <f>IFERROR(VLOOKUP('Requête 052'!$A964,'Requête 052'!$A$1:$F$2000,3,FALSE),"")</f>
        <v>43823</v>
      </c>
      <c r="D965" s="5" t="str">
        <f>IFERROR(VLOOKUP('Requête 052'!$A964,'Requête 052'!$A$1:$F$2000,4,FALSE),"")</f>
        <v>BOIS B BRUT</v>
      </c>
      <c r="E965" s="5" t="str">
        <f>IFERROR(VLOOKUP('Requête 052'!$A964,'Requête 052'!$A$1:$F$2000,5,FALSE),"")</f>
        <v>BOIS B BRUT</v>
      </c>
      <c r="F965" s="5">
        <f>IFERROR(VLOOKUP('Requête 052'!$A964,'Requête 052'!$A$1:$F$2000,6,FALSE),"")</f>
        <v>2.86</v>
      </c>
      <c r="G965" s="15">
        <f>IFERROR(VLOOKUP(A965,'Fichier source CGECP'!$A$1:$F$1259,1,FALSE),"")</f>
        <v>7777</v>
      </c>
      <c r="H965" s="15" t="str">
        <f>IFERROR(VLOOKUP(A965,'Fichier source CGECP'!$A$1:$F$1259,2,FALSE),"")</f>
        <v>CGECP</v>
      </c>
      <c r="I965" s="38">
        <f>IFERROR(VLOOKUP(A965,'Fichier source CGECP'!$A$1:$F$1259,3,FALSE),"")</f>
        <v>43823</v>
      </c>
      <c r="J965" s="15" t="str">
        <f>IFERROR(VLOOKUP(A965,'Fichier source CGECP'!$A$1:$F$1259,4,FALSE),"")</f>
        <v>BOIS D'EMBALLAGES BRUTS</v>
      </c>
      <c r="K965" s="15" t="str">
        <f>IFERROR(VLOOKUP(A965,'Fichier source CGECP'!$A$1:$F$1259,5,FALSE),"")</f>
        <v>BOIS D'EMBALLAGES BRUTS</v>
      </c>
      <c r="L965" s="33">
        <f>IFERROR(IF(COUNTIFS($A$3:$A964,$A965,$B$3:$B964,$B965,$C$3:$C964,$C965,$D$3:$D964,$D965,$E$3:$E964,$E965,$F$3:$F964,$F965)&gt;0,"",VLOOKUP(A965,'Fichier source CGECP'!$A$1:$F$1259,6,FALSE)),"")</f>
        <v>1.3120000000000001</v>
      </c>
      <c r="M965" s="36">
        <f t="shared" si="75"/>
        <v>1.5479999999999998</v>
      </c>
      <c r="N965" s="35" t="str">
        <f t="shared" si="76"/>
        <v>Ok</v>
      </c>
      <c r="O965" s="35" t="str">
        <f t="shared" si="77"/>
        <v>Ecart</v>
      </c>
      <c r="P965" s="35" t="str">
        <f t="shared" si="78"/>
        <v>Ok</v>
      </c>
      <c r="Q965" s="35" t="str">
        <f t="shared" si="79"/>
        <v>Ecart</v>
      </c>
    </row>
    <row r="966" spans="1:17" ht="15.75" hidden="1" customHeight="1" x14ac:dyDescent="0.25">
      <c r="A966" s="12">
        <f>IFERROR(VLOOKUP('Requête 052'!$A965,'Requête 052'!$A$1:$F$2000,1,FALSE),"")</f>
        <v>7778</v>
      </c>
      <c r="B966" s="5" t="str">
        <f>IFERROR(VLOOKUP('Requête 052'!$A965,'Requête 052'!$A$1:$F$2000,2,FALSE),"")</f>
        <v>CGECP ST OUEN L AUMONE TPCPR</v>
      </c>
      <c r="C966" s="14">
        <f>IFERROR(VLOOKUP('Requête 052'!$A965,'Requête 052'!$A$1:$F$2000,3,FALSE),"")</f>
        <v>43823</v>
      </c>
      <c r="D966" s="5" t="str">
        <f>IFERROR(VLOOKUP('Requête 052'!$A965,'Requête 052'!$A$1:$F$2000,4,FALSE),"")</f>
        <v>CARTONS</v>
      </c>
      <c r="E966" s="5" t="str">
        <f>IFERROR(VLOOKUP('Requête 052'!$A965,'Requête 052'!$A$1:$F$2000,5,FALSE),"")</f>
        <v>DECHETS INDUSTRIELS BANALS</v>
      </c>
      <c r="F966" s="5">
        <f>IFERROR(VLOOKUP('Requête 052'!$A965,'Requête 052'!$A$1:$F$2000,6,FALSE),"")</f>
        <v>3</v>
      </c>
      <c r="G966" s="15">
        <f>IFERROR(VLOOKUP(A966,'Fichier source CGECP'!$A$1:$F$1259,1,FALSE),"")</f>
        <v>7778</v>
      </c>
      <c r="H966" s="15" t="str">
        <f>IFERROR(VLOOKUP(A966,'Fichier source CGECP'!$A$1:$F$1259,2,FALSE),"")</f>
        <v>CGECP</v>
      </c>
      <c r="I966" s="46">
        <f>IFERROR(VLOOKUP(A966,'Fichier source CGECP'!$A$1:$F$1259,3,FALSE),"")</f>
        <v>43823</v>
      </c>
      <c r="J966" s="15">
        <f>IFERROR(VLOOKUP(A966,'Fichier source CGECP'!$A$1:$F$1259,4,FALSE),"")</f>
        <v>0</v>
      </c>
      <c r="K966" s="15" t="str">
        <f>IFERROR(VLOOKUP(A966,'Fichier source CGECP'!$A$1:$F$1259,5,FALSE),"")</f>
        <v>DECHETS INDUSTRIELS BANALS</v>
      </c>
      <c r="L966" s="33">
        <f>IFERROR(IF(COUNTIFS($A$3:$A965,$A966,$B$3:$B965,$B966,$C$3:$C965,$C966,$D$3:$D965,$D966,$E$3:$E965,$E966,$F$3:$F965,$F966)&gt;0,"",VLOOKUP(A966,'Fichier source CGECP'!$A$1:$F$1259,6,FALSE)),"")</f>
        <v>0.28000000000000003</v>
      </c>
      <c r="M966" s="36">
        <f t="shared" si="75"/>
        <v>2.7199999999999998</v>
      </c>
      <c r="N966" s="35" t="str">
        <f t="shared" si="76"/>
        <v>Ok</v>
      </c>
      <c r="O966" s="35" t="str">
        <f t="shared" si="77"/>
        <v>Ok</v>
      </c>
      <c r="P966" s="35" t="str">
        <f t="shared" si="78"/>
        <v>Ok</v>
      </c>
      <c r="Q966" s="35" t="str">
        <f t="shared" si="79"/>
        <v>Ok</v>
      </c>
    </row>
    <row r="967" spans="1:17" ht="15.75" hidden="1" customHeight="1" x14ac:dyDescent="0.25">
      <c r="A967" s="12">
        <f>IFERROR(VLOOKUP('Requête 052'!$A966,'Requête 052'!$A$1:$F$2000,1,FALSE),"")</f>
        <v>7779</v>
      </c>
      <c r="B967" s="5" t="str">
        <f>IFERROR(VLOOKUP('Requête 052'!$A966,'Requête 052'!$A$1:$F$2000,2,FALSE),"")</f>
        <v>CGECP ST OUEN L AUMONE UVEDAS</v>
      </c>
      <c r="C967" s="14">
        <f>IFERROR(VLOOKUP('Requête 052'!$A966,'Requête 052'!$A$1:$F$2000,3,FALSE),"")</f>
        <v>43823</v>
      </c>
      <c r="D967" s="5" t="str">
        <f>IFERROR(VLOOKUP('Requête 052'!$A966,'Requête 052'!$A$1:$F$2000,4,FALSE),"")</f>
        <v>ORDURES MENAGERES</v>
      </c>
      <c r="E967" s="5" t="str">
        <f>IFERROR(VLOOKUP('Requête 052'!$A966,'Requête 052'!$A$1:$F$2000,5,FALSE),"")</f>
        <v>ORDURES MENAGERES</v>
      </c>
      <c r="F967" s="5">
        <f>IFERROR(VLOOKUP('Requête 052'!$A966,'Requête 052'!$A$1:$F$2000,6,FALSE),"")</f>
        <v>4.1399999999999997</v>
      </c>
      <c r="G967" s="15">
        <f>IFERROR(VLOOKUP(A967,'Fichier source CGECP'!$A$1:$F$1259,1,FALSE),"")</f>
        <v>7779</v>
      </c>
      <c r="H967" s="15" t="str">
        <f>IFERROR(VLOOKUP(A967,'Fichier source CGECP'!$A$1:$F$1259,2,FALSE),"")</f>
        <v>CGECP</v>
      </c>
      <c r="I967" s="46">
        <f>IFERROR(VLOOKUP(A967,'Fichier source CGECP'!$A$1:$F$1259,3,FALSE),"")</f>
        <v>43823</v>
      </c>
      <c r="J967" s="15">
        <f>IFERROR(VLOOKUP(A967,'Fichier source CGECP'!$A$1:$F$1259,4,FALSE),"")</f>
        <v>0</v>
      </c>
      <c r="K967" s="15" t="str">
        <f>IFERROR(VLOOKUP(A967,'Fichier source CGECP'!$A$1:$F$1259,5,FALSE),"")</f>
        <v>ORDURES MENAGERES</v>
      </c>
      <c r="L967" s="33">
        <f>IFERROR(IF(COUNTIFS($A$3:$A966,$A967,$B$3:$B966,$B967,$C$3:$C966,$C967,$D$3:$D966,$D967,$E$3:$E966,$E967,$F$3:$F966,$F967)&gt;0,"",VLOOKUP(A967,'Fichier source CGECP'!$A$1:$F$1259,6,FALSE)),"")</f>
        <v>3.12</v>
      </c>
      <c r="M967" s="36">
        <f t="shared" si="75"/>
        <v>1.0199999999999996</v>
      </c>
      <c r="N967" s="35" t="str">
        <f t="shared" si="76"/>
        <v>Ok</v>
      </c>
      <c r="O967" s="35" t="str">
        <f t="shared" si="77"/>
        <v>Ok</v>
      </c>
      <c r="P967" s="35" t="str">
        <f t="shared" si="78"/>
        <v>Ok</v>
      </c>
      <c r="Q967" s="35" t="str">
        <f t="shared" si="79"/>
        <v>Ok</v>
      </c>
    </row>
    <row r="968" spans="1:17" ht="15.75" hidden="1" customHeight="1" x14ac:dyDescent="0.25">
      <c r="A968" s="12">
        <f>IFERROR(VLOOKUP('Requête 052'!$A967,'Requête 052'!$A$1:$F$2000,1,FALSE),"")</f>
        <v>7790</v>
      </c>
      <c r="B968" s="5" t="str">
        <f>IFERROR(VLOOKUP('Requête 052'!$A967,'Requête 052'!$A$1:$F$2000,2,FALSE),"")</f>
        <v>CGECP ST OUEN L AUMONE TPCPR</v>
      </c>
      <c r="C968" s="14">
        <f>IFERROR(VLOOKUP('Requête 052'!$A967,'Requête 052'!$A$1:$F$2000,3,FALSE),"")</f>
        <v>43823</v>
      </c>
      <c r="D968" s="5" t="str">
        <f>IFERROR(VLOOKUP('Requête 052'!$A967,'Requête 052'!$A$1:$F$2000,4,FALSE),"")</f>
        <v>CARTONS</v>
      </c>
      <c r="E968" s="5" t="str">
        <f>IFERROR(VLOOKUP('Requête 052'!$A967,'Requête 052'!$A$1:$F$2000,5,FALSE),"")</f>
        <v>DECHETS INDUSTRIELS BANALS</v>
      </c>
      <c r="F968" s="5">
        <f>IFERROR(VLOOKUP('Requête 052'!$A967,'Requête 052'!$A$1:$F$2000,6,FALSE),"")</f>
        <v>5.9</v>
      </c>
      <c r="G968" s="15">
        <f>IFERROR(VLOOKUP(A968,'Fichier source CGECP'!$A$1:$F$1259,1,FALSE),"")</f>
        <v>7790</v>
      </c>
      <c r="H968" s="15" t="str">
        <f>IFERROR(VLOOKUP(A968,'Fichier source CGECP'!$A$1:$F$1259,2,FALSE),"")</f>
        <v>CGECP</v>
      </c>
      <c r="I968" s="46">
        <f>IFERROR(VLOOKUP(A968,'Fichier source CGECP'!$A$1:$F$1259,3,FALSE),"")</f>
        <v>43823</v>
      </c>
      <c r="J968" s="15" t="str">
        <f>IFERROR(VLOOKUP(A968,'Fichier source CGECP'!$A$1:$F$1259,4,FALSE),"")</f>
        <v>DECHETS INDUSTRIELS BANALS</v>
      </c>
      <c r="K968" s="15" t="str">
        <f>IFERROR(VLOOKUP(A968,'Fichier source CGECP'!$A$1:$F$1259,5,FALSE),"")</f>
        <v>DECHETS INDUSTRIELS BANALS</v>
      </c>
      <c r="L968" s="33">
        <f>IFERROR(IF(COUNTIFS($A$3:$A967,$A968,$B$3:$B967,$B968,$C$3:$C967,$C968,$D$3:$D967,$D968,$E$3:$E967,$E968,$F$3:$F967,$F968)&gt;0,"",VLOOKUP(A968,'Fichier source CGECP'!$A$1:$F$1259,6,FALSE)),"")</f>
        <v>1.38</v>
      </c>
      <c r="M968" s="36">
        <f t="shared" si="75"/>
        <v>4.5200000000000005</v>
      </c>
      <c r="N968" s="35" t="str">
        <f t="shared" si="76"/>
        <v>Ok</v>
      </c>
      <c r="O968" s="35" t="str">
        <f t="shared" si="77"/>
        <v>Ok</v>
      </c>
      <c r="P968" s="35" t="str">
        <f t="shared" si="78"/>
        <v>Ok</v>
      </c>
      <c r="Q968" s="35" t="str">
        <f t="shared" si="79"/>
        <v>Ok</v>
      </c>
    </row>
    <row r="969" spans="1:17" ht="15.75" hidden="1" customHeight="1" x14ac:dyDescent="0.25">
      <c r="A969" s="12">
        <f>IFERROR(VLOOKUP('Requête 052'!$A968,'Requête 052'!$A$1:$F$2000,1,FALSE),"")</f>
        <v>7796</v>
      </c>
      <c r="B969" s="5" t="str">
        <f>IFERROR(VLOOKUP('Requête 052'!$A968,'Requête 052'!$A$1:$F$2000,2,FALSE),"")</f>
        <v>CGECP ST OUEN L AUMONE TDI</v>
      </c>
      <c r="C969" s="14">
        <f>IFERROR(VLOOKUP('Requête 052'!$A968,'Requête 052'!$A$1:$F$2000,3,FALSE),"")</f>
        <v>43823</v>
      </c>
      <c r="D969" s="5" t="str">
        <f>IFERROR(VLOOKUP('Requête 052'!$A968,'Requête 052'!$A$1:$F$2000,4,FALSE),"")</f>
        <v>MATIERE VALO EN MELANGE</v>
      </c>
      <c r="E969" s="5" t="str">
        <f>IFERROR(VLOOKUP('Requête 052'!$A968,'Requête 052'!$A$1:$F$2000,5,FALSE),"")</f>
        <v>REFACTION</v>
      </c>
      <c r="F969" s="5">
        <f>IFERROR(VLOOKUP('Requête 052'!$A968,'Requête 052'!$A$1:$F$2000,6,FALSE),"")</f>
        <v>6.54</v>
      </c>
      <c r="G969" s="15">
        <f>IFERROR(VLOOKUP(A969,'Fichier source CGECP'!$A$1:$F$1259,1,FALSE),"")</f>
        <v>7796</v>
      </c>
      <c r="H969" s="15" t="str">
        <f>IFERROR(VLOOKUP(A969,'Fichier source CGECP'!$A$1:$F$1259,2,FALSE),"")</f>
        <v>CGECP</v>
      </c>
      <c r="I969" s="38">
        <f>IFERROR(VLOOKUP(A969,'Fichier source CGECP'!$A$1:$F$1259,3,FALSE),"")</f>
        <v>43823</v>
      </c>
      <c r="J969" s="15" t="str">
        <f>IFERROR(VLOOKUP(A969,'Fichier source CGECP'!$A$1:$F$1259,4,FALSE),"")</f>
        <v>MATIERE VALO EN MELANGE</v>
      </c>
      <c r="K969" s="15" t="str">
        <f>IFERROR(VLOOKUP(A969,'Fichier source CGECP'!$A$1:$F$1259,5,FALSE),"")</f>
        <v>MATIERE VALO EN MELANGE</v>
      </c>
      <c r="L969" s="33">
        <f>IFERROR(IF(COUNTIFS($A$3:$A968,$A969,$B$3:$B968,$B969,$C$3:$C968,$C969,$D$3:$D968,$D969,$E$3:$E968,$E969,$F$3:$F968,$F969)&gt;0,"",VLOOKUP(A969,'Fichier source CGECP'!$A$1:$F$1259,6,FALSE)),"")</f>
        <v>2.2599999999999998</v>
      </c>
      <c r="M969" s="36">
        <f t="shared" si="75"/>
        <v>4.28</v>
      </c>
      <c r="N969" s="35" t="str">
        <f t="shared" si="76"/>
        <v>Ok</v>
      </c>
      <c r="O969" s="35" t="str">
        <f t="shared" si="77"/>
        <v>Ecart</v>
      </c>
      <c r="P969" s="35" t="str">
        <f t="shared" si="78"/>
        <v>Ok</v>
      </c>
      <c r="Q969" s="35" t="str">
        <f t="shared" si="79"/>
        <v>Ecart</v>
      </c>
    </row>
    <row r="970" spans="1:17" ht="15.75" hidden="1" customHeight="1" x14ac:dyDescent="0.25">
      <c r="A970" s="12">
        <f>IFERROR(VLOOKUP('Requête 052'!$A969,'Requête 052'!$A$1:$F$2000,1,FALSE),"")</f>
        <v>7796</v>
      </c>
      <c r="B970" s="5" t="str">
        <f>IFERROR(VLOOKUP('Requête 052'!$A969,'Requête 052'!$A$1:$F$2000,2,FALSE),"")</f>
        <v>CGECP ST OUEN L AUMONE TDI</v>
      </c>
      <c r="C970" s="14">
        <f>IFERROR(VLOOKUP('Requête 052'!$A969,'Requête 052'!$A$1:$F$2000,3,FALSE),"")</f>
        <v>43823</v>
      </c>
      <c r="D970" s="5" t="str">
        <f>IFERROR(VLOOKUP('Requête 052'!$A969,'Requête 052'!$A$1:$F$2000,4,FALSE),"")</f>
        <v>MATIERE VALO EN MELANGE</v>
      </c>
      <c r="E970" s="5" t="str">
        <f>IFERROR(VLOOKUP('Requête 052'!$A969,'Requête 052'!$A$1:$F$2000,5,FALSE),"")</f>
        <v>REFACTION</v>
      </c>
      <c r="F970" s="5">
        <f>IFERROR(VLOOKUP('Requête 052'!$A969,'Requête 052'!$A$1:$F$2000,6,FALSE),"")</f>
        <v>6.54</v>
      </c>
      <c r="G970" s="15">
        <f>IFERROR(VLOOKUP(A970,'Fichier source CGECP'!$A$1:$F$1259,1,FALSE),"")</f>
        <v>7796</v>
      </c>
      <c r="H970" s="15" t="str">
        <f>IFERROR(VLOOKUP(A970,'Fichier source CGECP'!$A$1:$F$1259,2,FALSE),"")</f>
        <v>CGECP</v>
      </c>
      <c r="I970" s="38">
        <f>IFERROR(VLOOKUP(A970,'Fichier source CGECP'!$A$1:$F$1259,3,FALSE),"")</f>
        <v>43823</v>
      </c>
      <c r="J970" s="15" t="str">
        <f>IFERROR(VLOOKUP(A970,'Fichier source CGECP'!$A$1:$F$1259,4,FALSE),"")</f>
        <v>MATIERE VALO EN MELANGE</v>
      </c>
      <c r="K970" s="15" t="str">
        <f>IFERROR(VLOOKUP(A970,'Fichier source CGECP'!$A$1:$F$1259,5,FALSE),"")</f>
        <v>MATIERE VALO EN MELANGE</v>
      </c>
      <c r="L970" s="33" t="str">
        <f>IFERROR(IF(COUNTIFS($A$3:$A969,$A970,$B$3:$B969,$B970,$C$3:$C969,$C970,$D$3:$D969,$D970,$E$3:$E969,$E970,$F$3:$F969,$F970)&gt;0,"",VLOOKUP(A970,'Fichier source CGECP'!$A$1:$F$1259,6,FALSE)),"")</f>
        <v/>
      </c>
      <c r="M970" s="36" t="str">
        <f t="shared" si="75"/>
        <v/>
      </c>
      <c r="N970" s="35" t="str">
        <f t="shared" si="76"/>
        <v>Ok</v>
      </c>
      <c r="O970" s="35" t="str">
        <f t="shared" si="77"/>
        <v>Ecart</v>
      </c>
      <c r="P970" s="35" t="str">
        <f t="shared" si="78"/>
        <v>Ok</v>
      </c>
      <c r="Q970" s="35" t="str">
        <f t="shared" si="79"/>
        <v>Ecart</v>
      </c>
    </row>
    <row r="971" spans="1:17" ht="15.75" hidden="1" customHeight="1" x14ac:dyDescent="0.25">
      <c r="A971" s="12">
        <f>IFERROR(VLOOKUP('Requête 052'!$A970,'Requête 052'!$A$1:$F$2000,1,FALSE),"")</f>
        <v>7800</v>
      </c>
      <c r="B971" s="5" t="str">
        <f>IFERROR(VLOOKUP('Requête 052'!$A970,'Requête 052'!$A$1:$F$2000,2,FALSE),"")</f>
        <v>CGECP ST OUEN L AUMONE TDI</v>
      </c>
      <c r="C971" s="14">
        <f>IFERROR(VLOOKUP('Requête 052'!$A970,'Requête 052'!$A$1:$F$2000,3,FALSE),"")</f>
        <v>43823</v>
      </c>
      <c r="D971" s="5" t="str">
        <f>IFERROR(VLOOKUP('Requête 052'!$A970,'Requête 052'!$A$1:$F$2000,4,FALSE),"")</f>
        <v>ENCOMBRANTS</v>
      </c>
      <c r="E971" s="5" t="str">
        <f>IFERROR(VLOOKUP('Requête 052'!$A970,'Requête 052'!$A$1:$F$2000,5,FALSE),"")</f>
        <v>ENCOMBRANTS</v>
      </c>
      <c r="F971" s="5">
        <f>IFERROR(VLOOKUP('Requête 052'!$A970,'Requête 052'!$A$1:$F$2000,6,FALSE),"")</f>
        <v>5.96</v>
      </c>
      <c r="G971" s="15" t="str">
        <f>IFERROR(VLOOKUP(A971,'Fichier source CGECP'!$A$1:$F$1259,1,FALSE),"")</f>
        <v/>
      </c>
      <c r="H971" s="15" t="str">
        <f>IFERROR(VLOOKUP(A971,'Fichier source CGECP'!$A$1:$F$1259,2,FALSE),"")</f>
        <v/>
      </c>
      <c r="I971" s="38" t="str">
        <f>IFERROR(VLOOKUP(A971,'Fichier source CGECP'!$A$1:$F$1259,3,FALSE),"")</f>
        <v/>
      </c>
      <c r="J971" s="15" t="str">
        <f>IFERROR(VLOOKUP(A971,'Fichier source CGECP'!$A$1:$F$1259,4,FALSE),"")</f>
        <v/>
      </c>
      <c r="K971" s="15" t="str">
        <f>IFERROR(VLOOKUP(A971,'Fichier source CGECP'!$A$1:$F$1259,5,FALSE),"")</f>
        <v/>
      </c>
      <c r="L971" s="33" t="str">
        <f>IFERROR(IF(COUNTIFS($A$3:$A970,$A971,$B$3:$B970,$B971,$C$3:$C970,$C971,$D$3:$D970,$D971,$E$3:$E970,$E971,$F$3:$F970,$F971)&gt;0,"",VLOOKUP(A971,'Fichier source CGECP'!$A$1:$F$1259,6,FALSE)),"")</f>
        <v/>
      </c>
      <c r="M971" s="36" t="str">
        <f t="shared" si="75"/>
        <v/>
      </c>
      <c r="N971" s="35" t="str">
        <f t="shared" si="76"/>
        <v>Ok</v>
      </c>
      <c r="O971" s="35" t="str">
        <f t="shared" si="77"/>
        <v>Ecart</v>
      </c>
      <c r="P971" s="35" t="str">
        <f t="shared" si="78"/>
        <v>Ok</v>
      </c>
      <c r="Q971" s="35" t="str">
        <f t="shared" si="79"/>
        <v>Ecart</v>
      </c>
    </row>
    <row r="972" spans="1:17" ht="15.75" hidden="1" customHeight="1" x14ac:dyDescent="0.25">
      <c r="A972" s="12">
        <f>IFERROR(VLOOKUP('Requête 052'!$A971,'Requête 052'!$A$1:$F$2000,1,FALSE),"")</f>
        <v>7801</v>
      </c>
      <c r="B972" s="5" t="str">
        <f>IFERROR(VLOOKUP('Requête 052'!$A971,'Requête 052'!$A$1:$F$2000,2,FALSE),"")</f>
        <v>CGECP ST OUEN L AUMONE TPCPR</v>
      </c>
      <c r="C972" s="14">
        <f>IFERROR(VLOOKUP('Requête 052'!$A971,'Requête 052'!$A$1:$F$2000,3,FALSE),"")</f>
        <v>43823</v>
      </c>
      <c r="D972" s="5" t="str">
        <f>IFERROR(VLOOKUP('Requête 052'!$A971,'Requête 052'!$A$1:$F$2000,4,FALSE),"")</f>
        <v>CARTONS</v>
      </c>
      <c r="E972" s="5" t="str">
        <f>IFERROR(VLOOKUP('Requête 052'!$A971,'Requête 052'!$A$1:$F$2000,5,FALSE),"")</f>
        <v>CARTONS</v>
      </c>
      <c r="F972" s="5">
        <f>IFERROR(VLOOKUP('Requête 052'!$A971,'Requête 052'!$A$1:$F$2000,6,FALSE),"")</f>
        <v>7.02</v>
      </c>
      <c r="G972" s="15">
        <f>IFERROR(VLOOKUP(A972,'Fichier source CGECP'!$A$1:$F$1259,1,FALSE),"")</f>
        <v>7801</v>
      </c>
      <c r="H972" s="15" t="str">
        <f>IFERROR(VLOOKUP(A972,'Fichier source CGECP'!$A$1:$F$1259,2,FALSE),"")</f>
        <v>CGECP</v>
      </c>
      <c r="I972" s="38">
        <f>IFERROR(VLOOKUP(A972,'Fichier source CGECP'!$A$1:$F$1259,3,FALSE),"")</f>
        <v>43823</v>
      </c>
      <c r="J972" s="15" t="str">
        <f>IFERROR(VLOOKUP(A972,'Fichier source CGECP'!$A$1:$F$1259,4,FALSE),"")</f>
        <v>CARTONS ET SACHES PLAST - 1.04.00</v>
      </c>
      <c r="K972" s="15" t="str">
        <f>IFERROR(VLOOKUP(A972,'Fichier source CGECP'!$A$1:$F$1259,5,FALSE),"")</f>
        <v>CARTONS ET SACHES PLAST - 1.04.00</v>
      </c>
      <c r="L972" s="33">
        <f>IFERROR(IF(COUNTIFS($A$3:$A971,$A972,$B$3:$B971,$B972,$C$3:$C971,$C972,$D$3:$D971,$D972,$E$3:$E971,$E972,$F$3:$F971,$F972)&gt;0,"",VLOOKUP(A972,'Fichier source CGECP'!$A$1:$F$1259,6,FALSE)),"")</f>
        <v>2.2309999999999999</v>
      </c>
      <c r="M972" s="36">
        <f t="shared" si="75"/>
        <v>4.7889999999999997</v>
      </c>
      <c r="N972" s="35" t="str">
        <f t="shared" si="76"/>
        <v>Ok</v>
      </c>
      <c r="O972" s="35" t="str">
        <f t="shared" si="77"/>
        <v>Ecart</v>
      </c>
      <c r="P972" s="35" t="str">
        <f t="shared" si="78"/>
        <v>Ok</v>
      </c>
      <c r="Q972" s="35" t="str">
        <f t="shared" si="79"/>
        <v>Ecart</v>
      </c>
    </row>
    <row r="973" spans="1:17" ht="15.75" hidden="1" customHeight="1" x14ac:dyDescent="0.25">
      <c r="A973" s="12">
        <f>IFERROR(VLOOKUP('Requête 052'!$A972,'Requête 052'!$A$1:$F$2000,1,FALSE),"")</f>
        <v>7801</v>
      </c>
      <c r="B973" s="5" t="str">
        <f>IFERROR(VLOOKUP('Requête 052'!$A972,'Requête 052'!$A$1:$F$2000,2,FALSE),"")</f>
        <v>CGECP ST OUEN L AUMONE TPCPR</v>
      </c>
      <c r="C973" s="14">
        <f>IFERROR(VLOOKUP('Requête 052'!$A972,'Requête 052'!$A$1:$F$2000,3,FALSE),"")</f>
        <v>43823</v>
      </c>
      <c r="D973" s="5" t="str">
        <f>IFERROR(VLOOKUP('Requête 052'!$A972,'Requête 052'!$A$1:$F$2000,4,FALSE),"")</f>
        <v>CARTONS</v>
      </c>
      <c r="E973" s="5" t="str">
        <f>IFERROR(VLOOKUP('Requête 052'!$A972,'Requête 052'!$A$1:$F$2000,5,FALSE),"")</f>
        <v>CARTONS</v>
      </c>
      <c r="F973" s="5">
        <f>IFERROR(VLOOKUP('Requête 052'!$A972,'Requête 052'!$A$1:$F$2000,6,FALSE),"")</f>
        <v>7.02</v>
      </c>
      <c r="G973" s="15">
        <f>IFERROR(VLOOKUP(A973,'Fichier source CGECP'!$A$1:$F$1259,1,FALSE),"")</f>
        <v>7801</v>
      </c>
      <c r="H973" s="15" t="str">
        <f>IFERROR(VLOOKUP(A973,'Fichier source CGECP'!$A$1:$F$1259,2,FALSE),"")</f>
        <v>CGECP</v>
      </c>
      <c r="I973" s="38">
        <f>IFERROR(VLOOKUP(A973,'Fichier source CGECP'!$A$1:$F$1259,3,FALSE),"")</f>
        <v>43823</v>
      </c>
      <c r="J973" s="15" t="str">
        <f>IFERROR(VLOOKUP(A973,'Fichier source CGECP'!$A$1:$F$1259,4,FALSE),"")</f>
        <v>CARTONS ET SACHES PLAST - 1.04.00</v>
      </c>
      <c r="K973" s="15" t="str">
        <f>IFERROR(VLOOKUP(A973,'Fichier source CGECP'!$A$1:$F$1259,5,FALSE),"")</f>
        <v>CARTONS ET SACHES PLAST - 1.04.00</v>
      </c>
      <c r="L973" s="33" t="str">
        <f>IFERROR(IF(COUNTIFS($A$3:$A972,$A973,$B$3:$B972,$B973,$C$3:$C972,$C973,$D$3:$D972,$D973,$E$3:$E972,$E973,$F$3:$F972,$F973)&gt;0,"",VLOOKUP(A973,'Fichier source CGECP'!$A$1:$F$1259,6,FALSE)),"")</f>
        <v/>
      </c>
      <c r="M973" s="36" t="str">
        <f t="shared" si="75"/>
        <v/>
      </c>
      <c r="N973" s="35" t="str">
        <f t="shared" si="76"/>
        <v>Ok</v>
      </c>
      <c r="O973" s="35" t="str">
        <f t="shared" si="77"/>
        <v>Ecart</v>
      </c>
      <c r="P973" s="35" t="str">
        <f t="shared" si="78"/>
        <v>Ok</v>
      </c>
      <c r="Q973" s="35" t="str">
        <f t="shared" si="79"/>
        <v>Ecart</v>
      </c>
    </row>
    <row r="974" spans="1:17" ht="15.75" hidden="1" customHeight="1" x14ac:dyDescent="0.25">
      <c r="A974" s="12">
        <f>IFERROR(VLOOKUP('Requête 052'!$A973,'Requête 052'!$A$1:$F$2000,1,FALSE),"")</f>
        <v>7803</v>
      </c>
      <c r="B974" s="5" t="str">
        <f>IFERROR(VLOOKUP('Requête 052'!$A973,'Requête 052'!$A$1:$F$2000,2,FALSE),"")</f>
        <v>CGECP ST OUEN L AUMONE TDI</v>
      </c>
      <c r="C974" s="14">
        <f>IFERROR(VLOOKUP('Requête 052'!$A973,'Requête 052'!$A$1:$F$2000,3,FALSE),"")</f>
        <v>43823</v>
      </c>
      <c r="D974" s="5" t="str">
        <f>IFERROR(VLOOKUP('Requête 052'!$A973,'Requête 052'!$A$1:$F$2000,4,FALSE),"")</f>
        <v>ENCOMBRANTS</v>
      </c>
      <c r="E974" s="5" t="str">
        <f>IFERROR(VLOOKUP('Requête 052'!$A973,'Requête 052'!$A$1:$F$2000,5,FALSE),"")</f>
        <v>ENCOMBRANTS</v>
      </c>
      <c r="F974" s="5">
        <f>IFERROR(VLOOKUP('Requête 052'!$A973,'Requête 052'!$A$1:$F$2000,6,FALSE),"")</f>
        <v>0.40200000000000002</v>
      </c>
      <c r="G974" s="15" t="str">
        <f>IFERROR(VLOOKUP(A974,'Fichier source CGECP'!$A$1:$F$1259,1,FALSE),"")</f>
        <v/>
      </c>
      <c r="H974" s="15" t="str">
        <f>IFERROR(VLOOKUP(A974,'Fichier source CGECP'!$A$1:$F$1259,2,FALSE),"")</f>
        <v/>
      </c>
      <c r="I974" s="38" t="str">
        <f>IFERROR(VLOOKUP(A974,'Fichier source CGECP'!$A$1:$F$1259,3,FALSE),"")</f>
        <v/>
      </c>
      <c r="J974" s="15" t="str">
        <f>IFERROR(VLOOKUP(A974,'Fichier source CGECP'!$A$1:$F$1259,4,FALSE),"")</f>
        <v/>
      </c>
      <c r="K974" s="15" t="str">
        <f>IFERROR(VLOOKUP(A974,'Fichier source CGECP'!$A$1:$F$1259,5,FALSE),"")</f>
        <v/>
      </c>
      <c r="L974" s="33" t="str">
        <f>IFERROR(IF(COUNTIFS($A$3:$A973,$A974,$B$3:$B973,$B974,$C$3:$C973,$C974,$D$3:$D973,$D974,$E$3:$E973,$E974,$F$3:$F973,$F974)&gt;0,"",VLOOKUP(A974,'Fichier source CGECP'!$A$1:$F$1259,6,FALSE)),"")</f>
        <v/>
      </c>
      <c r="M974" s="36" t="str">
        <f t="shared" si="75"/>
        <v/>
      </c>
      <c r="N974" s="35" t="str">
        <f t="shared" si="76"/>
        <v>Ok</v>
      </c>
      <c r="O974" s="35" t="str">
        <f t="shared" si="77"/>
        <v>Ecart</v>
      </c>
      <c r="P974" s="35" t="str">
        <f t="shared" si="78"/>
        <v>Ok</v>
      </c>
      <c r="Q974" s="35" t="str">
        <f t="shared" si="79"/>
        <v>Ecart</v>
      </c>
    </row>
    <row r="975" spans="1:17" ht="15.75" hidden="1" customHeight="1" x14ac:dyDescent="0.25">
      <c r="A975" s="12">
        <f>IFERROR(VLOOKUP('Requête 052'!$A974,'Requête 052'!$A$1:$F$2000,1,FALSE),"")</f>
        <v>7820</v>
      </c>
      <c r="B975" s="5" t="str">
        <f>IFERROR(VLOOKUP('Requête 052'!$A974,'Requête 052'!$A$1:$F$2000,2,FALSE),"")</f>
        <v>CGECP ST OUEN L AUMONE TPCPR</v>
      </c>
      <c r="C975" s="14">
        <f>IFERROR(VLOOKUP('Requête 052'!$A974,'Requête 052'!$A$1:$F$2000,3,FALSE),"")</f>
        <v>43823</v>
      </c>
      <c r="D975" s="5" t="str">
        <f>IFERROR(VLOOKUP('Requête 052'!$A974,'Requête 052'!$A$1:$F$2000,4,FALSE),"")</f>
        <v>DECHETS INDUSTRIELS BANALS</v>
      </c>
      <c r="E975" s="5" t="str">
        <f>IFERROR(VLOOKUP('Requête 052'!$A974,'Requête 052'!$A$1:$F$2000,5,FALSE),"")</f>
        <v>DECHETS INDUSTRIELS BANALS</v>
      </c>
      <c r="F975" s="5">
        <f>IFERROR(VLOOKUP('Requête 052'!$A974,'Requête 052'!$A$1:$F$2000,6,FALSE),"")</f>
        <v>4.34</v>
      </c>
      <c r="G975" s="15">
        <f>IFERROR(VLOOKUP(A975,'Fichier source CGECP'!$A$1:$F$1259,1,FALSE),"")</f>
        <v>7820</v>
      </c>
      <c r="H975" s="15" t="str">
        <f>IFERROR(VLOOKUP(A975,'Fichier source CGECP'!$A$1:$F$1259,2,FALSE),"")</f>
        <v>CGECP</v>
      </c>
      <c r="I975" s="46">
        <f>IFERROR(VLOOKUP(A975,'Fichier source CGECP'!$A$1:$F$1259,3,FALSE),"")</f>
        <v>43823</v>
      </c>
      <c r="J975" s="15">
        <f>IFERROR(VLOOKUP(A975,'Fichier source CGECP'!$A$1:$F$1259,4,FALSE),"")</f>
        <v>0</v>
      </c>
      <c r="K975" s="15" t="str">
        <f>IFERROR(VLOOKUP(A975,'Fichier source CGECP'!$A$1:$F$1259,5,FALSE),"")</f>
        <v>DECHETS INDUSTRIELS BANALS</v>
      </c>
      <c r="L975" s="33">
        <f>IFERROR(IF(COUNTIFS($A$3:$A974,$A975,$B$3:$B974,$B975,$C$3:$C974,$C975,$D$3:$D974,$D975,$E$3:$E974,$E975,$F$3:$F974,$F975)&gt;0,"",VLOOKUP(A975,'Fichier source CGECP'!$A$1:$F$1259,6,FALSE)),"")</f>
        <v>2.42</v>
      </c>
      <c r="M975" s="36">
        <f t="shared" si="75"/>
        <v>1.92</v>
      </c>
      <c r="N975" s="35" t="str">
        <f t="shared" si="76"/>
        <v>Ok</v>
      </c>
      <c r="O975" s="35" t="str">
        <f t="shared" si="77"/>
        <v>Ok</v>
      </c>
      <c r="P975" s="35" t="str">
        <f t="shared" si="78"/>
        <v>Ok</v>
      </c>
      <c r="Q975" s="35" t="str">
        <f t="shared" si="79"/>
        <v>Ok</v>
      </c>
    </row>
    <row r="976" spans="1:17" ht="15.75" hidden="1" customHeight="1" x14ac:dyDescent="0.25">
      <c r="A976" s="12">
        <f>IFERROR(VLOOKUP('Requête 052'!$A975,'Requête 052'!$A$1:$F$2000,1,FALSE),"")</f>
        <v>7826</v>
      </c>
      <c r="B976" s="5" t="str">
        <f>IFERROR(VLOOKUP('Requête 052'!$A975,'Requête 052'!$A$1:$F$2000,2,FALSE),"")</f>
        <v>CGECP ST OUEN L AUMONE TDI</v>
      </c>
      <c r="C976" s="14">
        <f>IFERROR(VLOOKUP('Requête 052'!$A975,'Requête 052'!$A$1:$F$2000,3,FALSE),"")</f>
        <v>43823</v>
      </c>
      <c r="D976" s="5" t="str">
        <f>IFERROR(VLOOKUP('Requête 052'!$A975,'Requête 052'!$A$1:$F$2000,4,FALSE),"")</f>
        <v>MATIERE VALO EN MELANGE</v>
      </c>
      <c r="E976" s="5" t="str">
        <f>IFERROR(VLOOKUP('Requête 052'!$A975,'Requête 052'!$A$1:$F$2000,5,FALSE),"")</f>
        <v>MATIERE VALO EN MELANGE</v>
      </c>
      <c r="F976" s="5">
        <f>IFERROR(VLOOKUP('Requête 052'!$A975,'Requête 052'!$A$1:$F$2000,6,FALSE),"")</f>
        <v>2.06</v>
      </c>
      <c r="G976" s="15">
        <f>IFERROR(VLOOKUP(A976,'Fichier source CGECP'!$A$1:$F$1259,1,FALSE),"")</f>
        <v>7826</v>
      </c>
      <c r="H976" s="15" t="str">
        <f>IFERROR(VLOOKUP(A976,'Fichier source CGECP'!$A$1:$F$1259,2,FALSE),"")</f>
        <v>CGECP</v>
      </c>
      <c r="I976" s="38">
        <f>IFERROR(VLOOKUP(A976,'Fichier source CGECP'!$A$1:$F$1259,3,FALSE),"")</f>
        <v>43823</v>
      </c>
      <c r="J976" s="15">
        <f>IFERROR(VLOOKUP(A976,'Fichier source CGECP'!$A$1:$F$1259,4,FALSE),"")</f>
        <v>0</v>
      </c>
      <c r="K976" s="15" t="str">
        <f>IFERROR(VLOOKUP(A976,'Fichier source CGECP'!$A$1:$F$1259,5,FALSE),"")</f>
        <v>ORDURES MENAGERES</v>
      </c>
      <c r="L976" s="33">
        <f>IFERROR(IF(COUNTIFS($A$3:$A975,$A976,$B$3:$B975,$B976,$C$3:$C975,$C976,$D$3:$D975,$D976,$E$3:$E975,$E976,$F$3:$F975,$F976)&gt;0,"",VLOOKUP(A976,'Fichier source CGECP'!$A$1:$F$1259,6,FALSE)),"")</f>
        <v>1.54</v>
      </c>
      <c r="M976" s="36">
        <f t="shared" si="75"/>
        <v>0.52</v>
      </c>
      <c r="N976" s="35" t="str">
        <f t="shared" si="76"/>
        <v>Ok</v>
      </c>
      <c r="O976" s="35" t="str">
        <f t="shared" si="77"/>
        <v>Ecart</v>
      </c>
      <c r="P976" s="35" t="str">
        <f t="shared" si="78"/>
        <v>Ok</v>
      </c>
      <c r="Q976" s="35" t="str">
        <f t="shared" si="79"/>
        <v>Ecart</v>
      </c>
    </row>
    <row r="977" spans="1:17" ht="15.75" hidden="1" customHeight="1" x14ac:dyDescent="0.25">
      <c r="A977" s="12">
        <f>IFERROR(VLOOKUP('Requête 052'!$A976,'Requête 052'!$A$1:$F$2000,1,FALSE),"")</f>
        <v>7832</v>
      </c>
      <c r="B977" s="5" t="str">
        <f>IFERROR(VLOOKUP('Requête 052'!$A976,'Requête 052'!$A$1:$F$2000,2,FALSE),"")</f>
        <v>CGECP ST OUEN L AUMONE TDI</v>
      </c>
      <c r="C977" s="14">
        <f>IFERROR(VLOOKUP('Requête 052'!$A976,'Requête 052'!$A$1:$F$2000,3,FALSE),"")</f>
        <v>43823</v>
      </c>
      <c r="D977" s="5" t="str">
        <f>IFERROR(VLOOKUP('Requête 052'!$A976,'Requête 052'!$A$1:$F$2000,4,FALSE),"")</f>
        <v>ENCOMBRANTS</v>
      </c>
      <c r="E977" s="5" t="str">
        <f>IFERROR(VLOOKUP('Requête 052'!$A976,'Requête 052'!$A$1:$F$2000,5,FALSE),"")</f>
        <v>ENCOMBRANTS</v>
      </c>
      <c r="F977" s="5">
        <f>IFERROR(VLOOKUP('Requête 052'!$A976,'Requête 052'!$A$1:$F$2000,6,FALSE),"")</f>
        <v>0.93799999999999994</v>
      </c>
      <c r="G977" s="15">
        <f>IFERROR(VLOOKUP(A977,'Fichier source CGECP'!$A$1:$F$1259,1,FALSE),"")</f>
        <v>7832</v>
      </c>
      <c r="H977" s="15" t="str">
        <f>IFERROR(VLOOKUP(A977,'Fichier source CGECP'!$A$1:$F$1259,2,FALSE),"")</f>
        <v>CGECP</v>
      </c>
      <c r="I977" s="38">
        <f>IFERROR(VLOOKUP(A977,'Fichier source CGECP'!$A$1:$F$1259,3,FALSE),"")</f>
        <v>43823</v>
      </c>
      <c r="J977" s="15" t="str">
        <f>IFERROR(VLOOKUP(A977,'Fichier source CGECP'!$A$1:$F$1259,4,FALSE),"")</f>
        <v>DECHETS INDUSTRIELS BANALS</v>
      </c>
      <c r="K977" s="15" t="str">
        <f>IFERROR(VLOOKUP(A977,'Fichier source CGECP'!$A$1:$F$1259,5,FALSE),"")</f>
        <v>ENCOMBRANTS</v>
      </c>
      <c r="L977" s="33">
        <f>IFERROR(IF(COUNTIFS($A$3:$A976,$A977,$B$3:$B976,$B977,$C$3:$C976,$C977,$D$3:$D976,$D977,$E$3:$E976,$E977,$F$3:$F976,$F977)&gt;0,"",VLOOKUP(A977,'Fichier source CGECP'!$A$1:$F$1259,6,FALSE)),"")</f>
        <v>1.56</v>
      </c>
      <c r="M977" s="36">
        <f t="shared" si="75"/>
        <v>-0.62200000000000011</v>
      </c>
      <c r="N977" s="35" t="str">
        <f t="shared" si="76"/>
        <v>Ok</v>
      </c>
      <c r="O977" s="35" t="str">
        <f t="shared" si="77"/>
        <v>Ok</v>
      </c>
      <c r="P977" s="35" t="str">
        <f t="shared" si="78"/>
        <v>Ecart</v>
      </c>
      <c r="Q977" s="35" t="str">
        <f t="shared" si="79"/>
        <v>Ecart</v>
      </c>
    </row>
    <row r="978" spans="1:17" ht="15.75" hidden="1" customHeight="1" x14ac:dyDescent="0.25">
      <c r="A978" s="12">
        <f>IFERROR(VLOOKUP('Requête 052'!$A977,'Requête 052'!$A$1:$F$2000,1,FALSE),"")</f>
        <v>7834</v>
      </c>
      <c r="B978" s="5" t="str">
        <f>IFERROR(VLOOKUP('Requête 052'!$A977,'Requête 052'!$A$1:$F$2000,2,FALSE),"")</f>
        <v>CGECP ST OUEN L AUMONE TDI</v>
      </c>
      <c r="C978" s="14">
        <f>IFERROR(VLOOKUP('Requête 052'!$A977,'Requête 052'!$A$1:$F$2000,3,FALSE),"")</f>
        <v>43823</v>
      </c>
      <c r="D978" s="5" t="str">
        <f>IFERROR(VLOOKUP('Requête 052'!$A977,'Requête 052'!$A$1:$F$2000,4,FALSE),"")</f>
        <v>BOIS B BRUT</v>
      </c>
      <c r="E978" s="5" t="str">
        <f>IFERROR(VLOOKUP('Requête 052'!$A977,'Requête 052'!$A$1:$F$2000,5,FALSE),"")</f>
        <v>REFACTION</v>
      </c>
      <c r="F978" s="5">
        <f>IFERROR(VLOOKUP('Requête 052'!$A977,'Requête 052'!$A$1:$F$2000,6,FALSE),"")</f>
        <v>1.32</v>
      </c>
      <c r="G978" s="15">
        <f>IFERROR(VLOOKUP(A978,'Fichier source CGECP'!$A$1:$F$1259,1,FALSE),"")</f>
        <v>7834</v>
      </c>
      <c r="H978" s="15" t="str">
        <f>IFERROR(VLOOKUP(A978,'Fichier source CGECP'!$A$1:$F$1259,2,FALSE),"")</f>
        <v>CGECP</v>
      </c>
      <c r="I978" s="38">
        <f>IFERROR(VLOOKUP(A978,'Fichier source CGECP'!$A$1:$F$1259,3,FALSE),"")</f>
        <v>43823</v>
      </c>
      <c r="J978" s="15" t="str">
        <f>IFERROR(VLOOKUP(A978,'Fichier source CGECP'!$A$1:$F$1259,4,FALSE),"")</f>
        <v>MATIERE VALO EN MELANGE</v>
      </c>
      <c r="K978" s="15" t="str">
        <f>IFERROR(VLOOKUP(A978,'Fichier source CGECP'!$A$1:$F$1259,5,FALSE),"")</f>
        <v>MATIERE VALO EN MELANGE</v>
      </c>
      <c r="L978" s="33">
        <f>IFERROR(IF(COUNTIFS($A$3:$A977,$A978,$B$3:$B977,$B978,$C$3:$C977,$C978,$D$3:$D977,$D978,$E$3:$E977,$E978,$F$3:$F977,$F978)&gt;0,"",VLOOKUP(A978,'Fichier source CGECP'!$A$1:$F$1259,6,FALSE)),"")</f>
        <v>1.3360000000000001</v>
      </c>
      <c r="M978" s="36">
        <f t="shared" si="75"/>
        <v>-1.6000000000000014E-2</v>
      </c>
      <c r="N978" s="35" t="str">
        <f t="shared" si="76"/>
        <v>Ok</v>
      </c>
      <c r="O978" s="35" t="str">
        <f t="shared" si="77"/>
        <v>Ecart</v>
      </c>
      <c r="P978" s="35" t="str">
        <f t="shared" si="78"/>
        <v>Ecart</v>
      </c>
      <c r="Q978" s="35" t="str">
        <f t="shared" si="79"/>
        <v>Ecart</v>
      </c>
    </row>
    <row r="979" spans="1:17" ht="15.75" hidden="1" customHeight="1" x14ac:dyDescent="0.25">
      <c r="A979" s="12">
        <f>IFERROR(VLOOKUP('Requête 052'!$A978,'Requête 052'!$A$1:$F$2000,1,FALSE),"")</f>
        <v>7834</v>
      </c>
      <c r="B979" s="5" t="str">
        <f>IFERROR(VLOOKUP('Requête 052'!$A978,'Requête 052'!$A$1:$F$2000,2,FALSE),"")</f>
        <v>CGECP ST OUEN L AUMONE TDI</v>
      </c>
      <c r="C979" s="14">
        <f>IFERROR(VLOOKUP('Requête 052'!$A978,'Requête 052'!$A$1:$F$2000,3,FALSE),"")</f>
        <v>43823</v>
      </c>
      <c r="D979" s="5" t="str">
        <f>IFERROR(VLOOKUP('Requête 052'!$A978,'Requête 052'!$A$1:$F$2000,4,FALSE),"")</f>
        <v>BOIS B BRUT</v>
      </c>
      <c r="E979" s="5" t="str">
        <f>IFERROR(VLOOKUP('Requête 052'!$A978,'Requête 052'!$A$1:$F$2000,5,FALSE),"")</f>
        <v>REFACTION</v>
      </c>
      <c r="F979" s="5">
        <f>IFERROR(VLOOKUP('Requête 052'!$A978,'Requête 052'!$A$1:$F$2000,6,FALSE),"")</f>
        <v>1.32</v>
      </c>
      <c r="G979" s="15">
        <f>IFERROR(VLOOKUP(A979,'Fichier source CGECP'!$A$1:$F$1259,1,FALSE),"")</f>
        <v>7834</v>
      </c>
      <c r="H979" s="15" t="str">
        <f>IFERROR(VLOOKUP(A979,'Fichier source CGECP'!$A$1:$F$1259,2,FALSE),"")</f>
        <v>CGECP</v>
      </c>
      <c r="I979" s="38">
        <f>IFERROR(VLOOKUP(A979,'Fichier source CGECP'!$A$1:$F$1259,3,FALSE),"")</f>
        <v>43823</v>
      </c>
      <c r="J979" s="15" t="str">
        <f>IFERROR(VLOOKUP(A979,'Fichier source CGECP'!$A$1:$F$1259,4,FALSE),"")</f>
        <v>MATIERE VALO EN MELANGE</v>
      </c>
      <c r="K979" s="15" t="str">
        <f>IFERROR(VLOOKUP(A979,'Fichier source CGECP'!$A$1:$F$1259,5,FALSE),"")</f>
        <v>MATIERE VALO EN MELANGE</v>
      </c>
      <c r="L979" s="33" t="str">
        <f>IFERROR(IF(COUNTIFS($A$3:$A978,$A979,$B$3:$B978,$B979,$C$3:$C978,$C979,$D$3:$D978,$D979,$E$3:$E978,$E979,$F$3:$F978,$F979)&gt;0,"",VLOOKUP(A979,'Fichier source CGECP'!$A$1:$F$1259,6,FALSE)),"")</f>
        <v/>
      </c>
      <c r="M979" s="36" t="str">
        <f t="shared" si="75"/>
        <v/>
      </c>
      <c r="N979" s="35" t="str">
        <f t="shared" si="76"/>
        <v>Ok</v>
      </c>
      <c r="O979" s="35" t="str">
        <f t="shared" si="77"/>
        <v>Ecart</v>
      </c>
      <c r="P979" s="35" t="str">
        <f t="shared" si="78"/>
        <v>Ok</v>
      </c>
      <c r="Q979" s="35" t="str">
        <f t="shared" si="79"/>
        <v>Ecart</v>
      </c>
    </row>
    <row r="980" spans="1:17" ht="15.75" hidden="1" customHeight="1" x14ac:dyDescent="0.25">
      <c r="A980" s="12">
        <f>IFERROR(VLOOKUP('Requête 052'!$A979,'Requête 052'!$A$1:$F$2000,1,FALSE),"")</f>
        <v>7837</v>
      </c>
      <c r="B980" s="5" t="str">
        <f>IFERROR(VLOOKUP('Requête 052'!$A979,'Requête 052'!$A$1:$F$2000,2,FALSE),"")</f>
        <v>CGECP ST OUEN L AUMONE TDI</v>
      </c>
      <c r="C980" s="14">
        <f>IFERROR(VLOOKUP('Requête 052'!$A979,'Requête 052'!$A$1:$F$2000,3,FALSE),"")</f>
        <v>43823</v>
      </c>
      <c r="D980" s="5" t="str">
        <f>IFERROR(VLOOKUP('Requête 052'!$A979,'Requête 052'!$A$1:$F$2000,4,FALSE),"")</f>
        <v>CARTONS DE DECHETTERIE - 1.04.00</v>
      </c>
      <c r="E980" s="5" t="str">
        <f>IFERROR(VLOOKUP('Requête 052'!$A979,'Requête 052'!$A$1:$F$2000,5,FALSE),"")</f>
        <v>MATIERE VALO EN MELANGE</v>
      </c>
      <c r="F980" s="5">
        <f>IFERROR(VLOOKUP('Requête 052'!$A979,'Requête 052'!$A$1:$F$2000,6,FALSE),"")</f>
        <v>1.26</v>
      </c>
      <c r="G980" s="15" t="str">
        <f>IFERROR(VLOOKUP(A980,'Fichier source CGECP'!$A$1:$F$1259,1,FALSE),"")</f>
        <v/>
      </c>
      <c r="H980" s="15" t="str">
        <f>IFERROR(VLOOKUP(A980,'Fichier source CGECP'!$A$1:$F$1259,2,FALSE),"")</f>
        <v/>
      </c>
      <c r="I980" s="38" t="str">
        <f>IFERROR(VLOOKUP(A980,'Fichier source CGECP'!$A$1:$F$1259,3,FALSE),"")</f>
        <v/>
      </c>
      <c r="J980" s="15" t="str">
        <f>IFERROR(VLOOKUP(A980,'Fichier source CGECP'!$A$1:$F$1259,4,FALSE),"")</f>
        <v/>
      </c>
      <c r="K980" s="15" t="str">
        <f>IFERROR(VLOOKUP(A980,'Fichier source CGECP'!$A$1:$F$1259,5,FALSE),"")</f>
        <v/>
      </c>
      <c r="L980" s="33" t="str">
        <f>IFERROR(IF(COUNTIFS($A$3:$A979,$A980,$B$3:$B979,$B980,$C$3:$C979,$C980,$D$3:$D979,$D980,$E$3:$E979,$E980,$F$3:$F979,$F980)&gt;0,"",VLOOKUP(A980,'Fichier source CGECP'!$A$1:$F$1259,6,FALSE)),"")</f>
        <v/>
      </c>
      <c r="M980" s="36" t="str">
        <f t="shared" si="75"/>
        <v/>
      </c>
      <c r="N980" s="35" t="str">
        <f t="shared" si="76"/>
        <v>Ok</v>
      </c>
      <c r="O980" s="35" t="str">
        <f t="shared" si="77"/>
        <v>Ecart</v>
      </c>
      <c r="P980" s="35" t="str">
        <f t="shared" si="78"/>
        <v>Ok</v>
      </c>
      <c r="Q980" s="35" t="str">
        <f t="shared" si="79"/>
        <v>Ecart</v>
      </c>
    </row>
    <row r="981" spans="1:17" ht="15.75" hidden="1" customHeight="1" x14ac:dyDescent="0.25">
      <c r="A981" s="12">
        <f>IFERROR(VLOOKUP('Requête 052'!$A980,'Requête 052'!$A$1:$F$2000,1,FALSE),"")</f>
        <v>7842</v>
      </c>
      <c r="B981" s="5" t="str">
        <f>IFERROR(VLOOKUP('Requête 052'!$A980,'Requête 052'!$A$1:$F$2000,2,FALSE),"")</f>
        <v>CGECP ST OUEN L AUMONE TDI</v>
      </c>
      <c r="C981" s="14">
        <f>IFERROR(VLOOKUP('Requête 052'!$A980,'Requête 052'!$A$1:$F$2000,3,FALSE),"")</f>
        <v>43823</v>
      </c>
      <c r="D981" s="5" t="str">
        <f>IFERROR(VLOOKUP('Requête 052'!$A980,'Requête 052'!$A$1:$F$2000,4,FALSE),"")</f>
        <v>GRAVATS EN MELANGE</v>
      </c>
      <c r="E981" s="5" t="str">
        <f>IFERROR(VLOOKUP('Requête 052'!$A980,'Requête 052'!$A$1:$F$2000,5,FALSE),"")</f>
        <v>GRAVATS EN MELANGE</v>
      </c>
      <c r="F981" s="5">
        <f>IFERROR(VLOOKUP('Requête 052'!$A980,'Requête 052'!$A$1:$F$2000,6,FALSE),"")</f>
        <v>3.64</v>
      </c>
      <c r="G981" s="15" t="str">
        <f>IFERROR(VLOOKUP(A981,'Fichier source CGECP'!$A$1:$F$1259,1,FALSE),"")</f>
        <v/>
      </c>
      <c r="H981" s="15" t="str">
        <f>IFERROR(VLOOKUP(A981,'Fichier source CGECP'!$A$1:$F$1259,2,FALSE),"")</f>
        <v/>
      </c>
      <c r="I981" s="38" t="str">
        <f>IFERROR(VLOOKUP(A981,'Fichier source CGECP'!$A$1:$F$1259,3,FALSE),"")</f>
        <v/>
      </c>
      <c r="J981" s="15" t="str">
        <f>IFERROR(VLOOKUP(A981,'Fichier source CGECP'!$A$1:$F$1259,4,FALSE),"")</f>
        <v/>
      </c>
      <c r="K981" s="15" t="str">
        <f>IFERROR(VLOOKUP(A981,'Fichier source CGECP'!$A$1:$F$1259,5,FALSE),"")</f>
        <v/>
      </c>
      <c r="L981" s="33" t="str">
        <f>IFERROR(IF(COUNTIFS($A$3:$A980,$A981,$B$3:$B980,$B981,$C$3:$C980,$C981,$D$3:$D980,$D981,$E$3:$E980,$E981,$F$3:$F980,$F981)&gt;0,"",VLOOKUP(A981,'Fichier source CGECP'!$A$1:$F$1259,6,FALSE)),"")</f>
        <v/>
      </c>
      <c r="M981" s="36" t="str">
        <f t="shared" ref="M981:M1044" si="80">IFERROR(F981-L981,"")</f>
        <v/>
      </c>
      <c r="N981" s="35" t="str">
        <f t="shared" si="76"/>
        <v>Ok</v>
      </c>
      <c r="O981" s="35" t="str">
        <f t="shared" si="77"/>
        <v>Ecart</v>
      </c>
      <c r="P981" s="35" t="str">
        <f t="shared" si="78"/>
        <v>Ok</v>
      </c>
      <c r="Q981" s="35" t="str">
        <f t="shared" si="79"/>
        <v>Ecart</v>
      </c>
    </row>
    <row r="982" spans="1:17" ht="15.75" hidden="1" customHeight="1" x14ac:dyDescent="0.25">
      <c r="A982" s="12">
        <f>IFERROR(VLOOKUP('Requête 052'!$A981,'Requête 052'!$A$1:$F$2000,1,FALSE),"")</f>
        <v>7857</v>
      </c>
      <c r="B982" s="5" t="str">
        <f>IFERROR(VLOOKUP('Requête 052'!$A981,'Requête 052'!$A$1:$F$2000,2,FALSE),"")</f>
        <v>CGECP ST OUEN L AUMONE UVEND</v>
      </c>
      <c r="C982" s="14">
        <f>IFERROR(VLOOKUP('Requête 052'!$A981,'Requête 052'!$A$1:$F$2000,3,FALSE),"")</f>
        <v>43823</v>
      </c>
      <c r="D982" s="5" t="str">
        <f>IFERROR(VLOOKUP('Requête 052'!$A981,'Requête 052'!$A$1:$F$2000,4,FALSE),"")</f>
        <v>DECHET A INCINERER TRI</v>
      </c>
      <c r="E982" s="5" t="str">
        <f>IFERROR(VLOOKUP('Requête 052'!$A981,'Requête 052'!$A$1:$F$2000,5,FALSE),"")</f>
        <v>DECHET A INCINERER TRI</v>
      </c>
      <c r="F982" s="5">
        <f>IFERROR(VLOOKUP('Requête 052'!$A981,'Requête 052'!$A$1:$F$2000,6,FALSE),"")</f>
        <v>5.04</v>
      </c>
      <c r="G982" s="15">
        <f>IFERROR(VLOOKUP(A982,'Fichier source CGECP'!$A$1:$F$1259,1,FALSE),"")</f>
        <v>7857</v>
      </c>
      <c r="H982" s="15" t="str">
        <f>IFERROR(VLOOKUP(A982,'Fichier source CGECP'!$A$1:$F$1259,2,FALSE),"")</f>
        <v>CGECP</v>
      </c>
      <c r="I982" s="38">
        <f>IFERROR(VLOOKUP(A982,'Fichier source CGECP'!$A$1:$F$1259,3,FALSE),"")</f>
        <v>43823</v>
      </c>
      <c r="J982" s="15" t="str">
        <f>IFERROR(VLOOKUP(A982,'Fichier source CGECP'!$A$1:$F$1259,4,FALSE),"")</f>
        <v>CARTONS</v>
      </c>
      <c r="K982" s="15" t="str">
        <f>IFERROR(VLOOKUP(A982,'Fichier source CGECP'!$A$1:$F$1259,5,FALSE),"")</f>
        <v>CARTONS</v>
      </c>
      <c r="L982" s="33">
        <f>IFERROR(IF(COUNTIFS($A$3:$A981,$A982,$B$3:$B981,$B982,$C$3:$C981,$C982,$D$3:$D981,$D982,$E$3:$E981,$E982,$F$3:$F981,$F982)&gt;0,"",VLOOKUP(A982,'Fichier source CGECP'!$A$1:$F$1259,6,FALSE)),"")</f>
        <v>4.8600000000000003</v>
      </c>
      <c r="M982" s="36">
        <f t="shared" si="80"/>
        <v>0.17999999999999972</v>
      </c>
      <c r="N982" s="35" t="str">
        <f t="shared" si="76"/>
        <v>Ok</v>
      </c>
      <c r="O982" s="35" t="str">
        <f t="shared" si="77"/>
        <v>Ecart</v>
      </c>
      <c r="P982" s="35" t="str">
        <f t="shared" si="78"/>
        <v>Ok</v>
      </c>
      <c r="Q982" s="35" t="str">
        <f t="shared" si="79"/>
        <v>Ecart</v>
      </c>
    </row>
    <row r="983" spans="1:17" ht="15.75" hidden="1" customHeight="1" x14ac:dyDescent="0.25">
      <c r="A983" s="12">
        <f>IFERROR(VLOOKUP('Requête 052'!$A982,'Requête 052'!$A$1:$F$2000,1,FALSE),"")</f>
        <v>7861</v>
      </c>
      <c r="B983" s="5" t="str">
        <f>IFERROR(VLOOKUP('Requête 052'!$A982,'Requête 052'!$A$1:$F$2000,2,FALSE),"")</f>
        <v>CGECP ST OUEN L AUMONE DVBIODIV</v>
      </c>
      <c r="C983" s="14">
        <f>IFERROR(VLOOKUP('Requête 052'!$A982,'Requête 052'!$A$1:$F$2000,3,FALSE),"")</f>
        <v>43819</v>
      </c>
      <c r="D983" s="5" t="str">
        <f>IFERROR(VLOOKUP('Requête 052'!$A982,'Requête 052'!$A$1:$F$2000,4,FALSE),"")</f>
        <v>DECHETS VERTS EN MELANGE</v>
      </c>
      <c r="E983" s="5" t="str">
        <f>IFERROR(VLOOKUP('Requête 052'!$A982,'Requête 052'!$A$1:$F$2000,5,FALSE),"")</f>
        <v>DECHETS VERTS EN MELANGE</v>
      </c>
      <c r="F983" s="5">
        <f>IFERROR(VLOOKUP('Requête 052'!$A982,'Requête 052'!$A$1:$F$2000,6,FALSE),"")</f>
        <v>2.48</v>
      </c>
      <c r="G983" s="15" t="str">
        <f>IFERROR(VLOOKUP(A983,'Fichier source CGECP'!$A$1:$F$1259,1,FALSE),"")</f>
        <v/>
      </c>
      <c r="H983" s="15" t="str">
        <f>IFERROR(VLOOKUP(A983,'Fichier source CGECP'!$A$1:$F$1259,2,FALSE),"")</f>
        <v/>
      </c>
      <c r="I983" s="38" t="str">
        <f>IFERROR(VLOOKUP(A983,'Fichier source CGECP'!$A$1:$F$1259,3,FALSE),"")</f>
        <v/>
      </c>
      <c r="J983" s="15" t="str">
        <f>IFERROR(VLOOKUP(A983,'Fichier source CGECP'!$A$1:$F$1259,4,FALSE),"")</f>
        <v/>
      </c>
      <c r="K983" s="15" t="str">
        <f>IFERROR(VLOOKUP(A983,'Fichier source CGECP'!$A$1:$F$1259,5,FALSE),"")</f>
        <v/>
      </c>
      <c r="L983" s="33" t="str">
        <f>IFERROR(IF(COUNTIFS($A$3:$A982,$A983,$B$3:$B982,$B983,$C$3:$C982,$C983,$D$3:$D982,$D983,$E$3:$E982,$E983,$F$3:$F982,$F983)&gt;0,"",VLOOKUP(A983,'Fichier source CGECP'!$A$1:$F$1259,6,FALSE)),"")</f>
        <v/>
      </c>
      <c r="M983" s="36" t="str">
        <f t="shared" si="80"/>
        <v/>
      </c>
      <c r="N983" s="35" t="str">
        <f t="shared" si="76"/>
        <v>Ok</v>
      </c>
      <c r="O983" s="35" t="str">
        <f t="shared" si="77"/>
        <v>Ecart</v>
      </c>
      <c r="P983" s="35" t="str">
        <f t="shared" si="78"/>
        <v>Ok</v>
      </c>
      <c r="Q983" s="35" t="str">
        <f t="shared" si="79"/>
        <v>Ecart</v>
      </c>
    </row>
    <row r="984" spans="1:17" ht="15.75" hidden="1" customHeight="1" x14ac:dyDescent="0.25">
      <c r="A984" s="12">
        <f>IFERROR(VLOOKUP('Requête 052'!$A983,'Requête 052'!$A$1:$F$2000,1,FALSE),"")</f>
        <v>7868</v>
      </c>
      <c r="B984" s="5" t="str">
        <f>IFERROR(VLOOKUP('Requête 052'!$A983,'Requête 052'!$A$1:$F$2000,2,FALSE),"")</f>
        <v>CGECP ST OUEN L AUMONE TDI</v>
      </c>
      <c r="C984" s="14">
        <f>IFERROR(VLOOKUP('Requête 052'!$A983,'Requête 052'!$A$1:$F$2000,3,FALSE),"")</f>
        <v>43823</v>
      </c>
      <c r="D984" s="5" t="str">
        <f>IFERROR(VLOOKUP('Requête 052'!$A983,'Requête 052'!$A$1:$F$2000,4,FALSE),"")</f>
        <v>BOIS B BRUT</v>
      </c>
      <c r="E984" s="5" t="str">
        <f>IFERROR(VLOOKUP('Requête 052'!$A983,'Requête 052'!$A$1:$F$2000,5,FALSE),"")</f>
        <v>DECHETS INDUSTRIELS BANALS</v>
      </c>
      <c r="F984" s="5">
        <f>IFERROR(VLOOKUP('Requête 052'!$A983,'Requête 052'!$A$1:$F$2000,6,FALSE),"")</f>
        <v>3.28</v>
      </c>
      <c r="G984" s="15">
        <f>IFERROR(VLOOKUP(A984,'Fichier source CGECP'!$A$1:$F$1259,1,FALSE),"")</f>
        <v>7868</v>
      </c>
      <c r="H984" s="15" t="str">
        <f>IFERROR(VLOOKUP(A984,'Fichier source CGECP'!$A$1:$F$1259,2,FALSE),"")</f>
        <v>CGECP</v>
      </c>
      <c r="I984" s="46">
        <f>IFERROR(VLOOKUP(A984,'Fichier source CGECP'!$A$1:$F$1259,3,FALSE),"")</f>
        <v>43823</v>
      </c>
      <c r="J984" s="15" t="str">
        <f>IFERROR(VLOOKUP(A984,'Fichier source CGECP'!$A$1:$F$1259,4,FALSE),"")</f>
        <v>DECHETS INDUSTRIELS BANALS</v>
      </c>
      <c r="K984" s="15" t="str">
        <f>IFERROR(VLOOKUP(A984,'Fichier source CGECP'!$A$1:$F$1259,5,FALSE),"")</f>
        <v>DECHETS INDUSTRIELS BANALS</v>
      </c>
      <c r="L984" s="33">
        <f>IFERROR(IF(COUNTIFS($A$3:$A983,$A984,$B$3:$B983,$B984,$C$3:$C983,$C984,$D$3:$D983,$D984,$E$3:$E983,$E984,$F$3:$F983,$F984)&gt;0,"",VLOOKUP(A984,'Fichier source CGECP'!$A$1:$F$1259,6,FALSE)),"")</f>
        <v>1.42</v>
      </c>
      <c r="M984" s="36">
        <f t="shared" si="80"/>
        <v>1.8599999999999999</v>
      </c>
      <c r="N984" s="35" t="str">
        <f t="shared" si="76"/>
        <v>Ok</v>
      </c>
      <c r="O984" s="35" t="str">
        <f t="shared" si="77"/>
        <v>Ok</v>
      </c>
      <c r="P984" s="35" t="str">
        <f t="shared" si="78"/>
        <v>Ok</v>
      </c>
      <c r="Q984" s="35" t="str">
        <f t="shared" si="79"/>
        <v>Ok</v>
      </c>
    </row>
    <row r="985" spans="1:17" ht="15.75" hidden="1" customHeight="1" x14ac:dyDescent="0.25">
      <c r="A985" s="12">
        <f>IFERROR(VLOOKUP('Requête 052'!$A984,'Requête 052'!$A$1:$F$2000,1,FALSE),"")</f>
        <v>7871</v>
      </c>
      <c r="B985" s="5" t="str">
        <f>IFERROR(VLOOKUP('Requête 052'!$A984,'Requête 052'!$A$1:$F$2000,2,FALSE),"")</f>
        <v>CGECP ST OUEN L AUMONE TDI</v>
      </c>
      <c r="C985" s="14">
        <f>IFERROR(VLOOKUP('Requête 052'!$A984,'Requête 052'!$A$1:$F$2000,3,FALSE),"")</f>
        <v>43823</v>
      </c>
      <c r="D985" s="5" t="str">
        <f>IFERROR(VLOOKUP('Requête 052'!$A984,'Requête 052'!$A$1:$F$2000,4,FALSE),"")</f>
        <v>ENCOMBRANTS</v>
      </c>
      <c r="E985" s="5" t="str">
        <f>IFERROR(VLOOKUP('Requête 052'!$A984,'Requête 052'!$A$1:$F$2000,5,FALSE),"")</f>
        <v>ENCOMBRANTS</v>
      </c>
      <c r="F985" s="5">
        <f>IFERROR(VLOOKUP('Requête 052'!$A984,'Requête 052'!$A$1:$F$2000,6,FALSE),"")</f>
        <v>2.0339999999999998</v>
      </c>
      <c r="G985" s="15" t="str">
        <f>IFERROR(VLOOKUP(A985,'Fichier source CGECP'!$A$1:$F$1259,1,FALSE),"")</f>
        <v/>
      </c>
      <c r="H985" s="15" t="str">
        <f>IFERROR(VLOOKUP(A985,'Fichier source CGECP'!$A$1:$F$1259,2,FALSE),"")</f>
        <v/>
      </c>
      <c r="I985" s="38" t="str">
        <f>IFERROR(VLOOKUP(A985,'Fichier source CGECP'!$A$1:$F$1259,3,FALSE),"")</f>
        <v/>
      </c>
      <c r="J985" s="15" t="str">
        <f>IFERROR(VLOOKUP(A985,'Fichier source CGECP'!$A$1:$F$1259,4,FALSE),"")</f>
        <v/>
      </c>
      <c r="K985" s="15" t="str">
        <f>IFERROR(VLOOKUP(A985,'Fichier source CGECP'!$A$1:$F$1259,5,FALSE),"")</f>
        <v/>
      </c>
      <c r="L985" s="33" t="str">
        <f>IFERROR(IF(COUNTIFS($A$3:$A984,$A985,$B$3:$B984,$B985,$C$3:$C984,$C985,$D$3:$D984,$D985,$E$3:$E984,$E985,$F$3:$F984,$F985)&gt;0,"",VLOOKUP(A985,'Fichier source CGECP'!$A$1:$F$1259,6,FALSE)),"")</f>
        <v/>
      </c>
      <c r="M985" s="36" t="str">
        <f t="shared" si="80"/>
        <v/>
      </c>
      <c r="N985" s="35" t="str">
        <f t="shared" si="76"/>
        <v>Ok</v>
      </c>
      <c r="O985" s="35" t="str">
        <f t="shared" si="77"/>
        <v>Ecart</v>
      </c>
      <c r="P985" s="35" t="str">
        <f t="shared" si="78"/>
        <v>Ok</v>
      </c>
      <c r="Q985" s="35" t="str">
        <f t="shared" si="79"/>
        <v>Ecart</v>
      </c>
    </row>
    <row r="986" spans="1:17" ht="15.75" hidden="1" customHeight="1" x14ac:dyDescent="0.25">
      <c r="A986" s="12">
        <f>IFERROR(VLOOKUP('Requête 052'!$A985,'Requête 052'!$A$1:$F$2000,1,FALSE),"")</f>
        <v>7884</v>
      </c>
      <c r="B986" s="5" t="str">
        <f>IFERROR(VLOOKUP('Requête 052'!$A985,'Requête 052'!$A$1:$F$2000,2,FALSE),"")</f>
        <v>CGECP ST OUEN L AUMONE TDI</v>
      </c>
      <c r="C986" s="14">
        <f>IFERROR(VLOOKUP('Requête 052'!$A985,'Requête 052'!$A$1:$F$2000,3,FALSE),"")</f>
        <v>43823</v>
      </c>
      <c r="D986" s="5" t="str">
        <f>IFERROR(VLOOKUP('Requête 052'!$A985,'Requête 052'!$A$1:$F$2000,4,FALSE),"")</f>
        <v>ENCOMBRANTS</v>
      </c>
      <c r="E986" s="5" t="str">
        <f>IFERROR(VLOOKUP('Requête 052'!$A985,'Requête 052'!$A$1:$F$2000,5,FALSE),"")</f>
        <v>ENCOMBRANTS</v>
      </c>
      <c r="F986" s="5">
        <f>IFERROR(VLOOKUP('Requête 052'!$A985,'Requête 052'!$A$1:$F$2000,6,FALSE),"")</f>
        <v>0.22600000000000001</v>
      </c>
      <c r="G986" s="15" t="str">
        <f>IFERROR(VLOOKUP(A986,'Fichier source CGECP'!$A$1:$F$1259,1,FALSE),"")</f>
        <v/>
      </c>
      <c r="H986" s="15" t="str">
        <f>IFERROR(VLOOKUP(A986,'Fichier source CGECP'!$A$1:$F$1259,2,FALSE),"")</f>
        <v/>
      </c>
      <c r="I986" s="38" t="str">
        <f>IFERROR(VLOOKUP(A986,'Fichier source CGECP'!$A$1:$F$1259,3,FALSE),"")</f>
        <v/>
      </c>
      <c r="J986" s="15" t="str">
        <f>IFERROR(VLOOKUP(A986,'Fichier source CGECP'!$A$1:$F$1259,4,FALSE),"")</f>
        <v/>
      </c>
      <c r="K986" s="15" t="str">
        <f>IFERROR(VLOOKUP(A986,'Fichier source CGECP'!$A$1:$F$1259,5,FALSE),"")</f>
        <v/>
      </c>
      <c r="L986" s="33" t="str">
        <f>IFERROR(IF(COUNTIFS($A$3:$A985,$A986,$B$3:$B985,$B986,$C$3:$C985,$C986,$D$3:$D985,$D986,$E$3:$E985,$E986,$F$3:$F985,$F986)&gt;0,"",VLOOKUP(A986,'Fichier source CGECP'!$A$1:$F$1259,6,FALSE)),"")</f>
        <v/>
      </c>
      <c r="M986" s="36" t="str">
        <f t="shared" si="80"/>
        <v/>
      </c>
      <c r="N986" s="35" t="str">
        <f t="shared" si="76"/>
        <v>Ok</v>
      </c>
      <c r="O986" s="35" t="str">
        <f t="shared" si="77"/>
        <v>Ecart</v>
      </c>
      <c r="P986" s="35" t="str">
        <f t="shared" si="78"/>
        <v>Ok</v>
      </c>
      <c r="Q986" s="35" t="str">
        <f t="shared" si="79"/>
        <v>Ecart</v>
      </c>
    </row>
    <row r="987" spans="1:17" ht="15.75" hidden="1" customHeight="1" x14ac:dyDescent="0.25">
      <c r="A987" s="12">
        <f>IFERROR(VLOOKUP('Requête 052'!$A986,'Requête 052'!$A$1:$F$2000,1,FALSE),"")</f>
        <v>7891</v>
      </c>
      <c r="B987" s="5" t="str">
        <f>IFERROR(VLOOKUP('Requête 052'!$A986,'Requête 052'!$A$1:$F$2000,2,FALSE),"")</f>
        <v>CGECP ST OUEN L AUMONE TDI</v>
      </c>
      <c r="C987" s="14">
        <f>IFERROR(VLOOKUP('Requête 052'!$A986,'Requête 052'!$A$1:$F$2000,3,FALSE),"")</f>
        <v>43823</v>
      </c>
      <c r="D987" s="5" t="str">
        <f>IFERROR(VLOOKUP('Requête 052'!$A986,'Requête 052'!$A$1:$F$2000,4,FALSE),"")</f>
        <v>DECHETS INDUSTRIELS BANALS</v>
      </c>
      <c r="E987" s="5" t="str">
        <f>IFERROR(VLOOKUP('Requête 052'!$A986,'Requête 052'!$A$1:$F$2000,5,FALSE),"")</f>
        <v>DECHETS INDUSTRIELS BANALS</v>
      </c>
      <c r="F987" s="5">
        <f>IFERROR(VLOOKUP('Requête 052'!$A986,'Requête 052'!$A$1:$F$2000,6,FALSE),"")</f>
        <v>0.44700000000000001</v>
      </c>
      <c r="G987" s="15">
        <f>IFERROR(VLOOKUP(A987,'Fichier source CGECP'!$A$1:$F$1259,1,FALSE),"")</f>
        <v>7891</v>
      </c>
      <c r="H987" s="15" t="str">
        <f>IFERROR(VLOOKUP(A987,'Fichier source CGECP'!$A$1:$F$1259,2,FALSE),"")</f>
        <v>CGECP</v>
      </c>
      <c r="I987" s="38">
        <f>IFERROR(VLOOKUP(A987,'Fichier source CGECP'!$A$1:$F$1259,3,FALSE),"")</f>
        <v>43823</v>
      </c>
      <c r="J987" s="15">
        <f>IFERROR(VLOOKUP(A987,'Fichier source CGECP'!$A$1:$F$1259,4,FALSE),"")</f>
        <v>0</v>
      </c>
      <c r="K987" s="15" t="str">
        <f>IFERROR(VLOOKUP(A987,'Fichier source CGECP'!$A$1:$F$1259,5,FALSE),"")</f>
        <v>DECHETS INDUSTRIELS BANALS</v>
      </c>
      <c r="L987" s="33">
        <f>IFERROR(IF(COUNTIFS($A$3:$A986,$A987,$B$3:$B986,$B987,$C$3:$C986,$C987,$D$3:$D986,$D987,$E$3:$E986,$E987,$F$3:$F986,$F987)&gt;0,"",VLOOKUP(A987,'Fichier source CGECP'!$A$1:$F$1259,6,FALSE)),"")</f>
        <v>9.5</v>
      </c>
      <c r="M987" s="36">
        <f t="shared" si="80"/>
        <v>-9.0530000000000008</v>
      </c>
      <c r="N987" s="35" t="str">
        <f t="shared" si="76"/>
        <v>Ok</v>
      </c>
      <c r="O987" s="35" t="str">
        <f t="shared" si="77"/>
        <v>Ok</v>
      </c>
      <c r="P987" s="35" t="str">
        <f t="shared" si="78"/>
        <v>Ecart</v>
      </c>
      <c r="Q987" s="35" t="str">
        <f t="shared" si="79"/>
        <v>Ecart</v>
      </c>
    </row>
    <row r="988" spans="1:17" ht="15.75" hidden="1" customHeight="1" x14ac:dyDescent="0.25">
      <c r="A988" s="12">
        <f>IFERROR(VLOOKUP('Requête 052'!$A987,'Requête 052'!$A$1:$F$2000,1,FALSE),"")</f>
        <v>7898</v>
      </c>
      <c r="B988" s="5" t="str">
        <f>IFERROR(VLOOKUP('Requête 052'!$A987,'Requête 052'!$A$1:$F$2000,2,FALSE),"")</f>
        <v>CGECP ST OUEN L AUMONE TDI</v>
      </c>
      <c r="C988" s="14">
        <f>IFERROR(VLOOKUP('Requête 052'!$A987,'Requête 052'!$A$1:$F$2000,3,FALSE),"")</f>
        <v>43823</v>
      </c>
      <c r="D988" s="5" t="str">
        <f>IFERROR(VLOOKUP('Requête 052'!$A987,'Requête 052'!$A$1:$F$2000,4,FALSE),"")</f>
        <v>CARTONS</v>
      </c>
      <c r="E988" s="5" t="str">
        <f>IFERROR(VLOOKUP('Requête 052'!$A987,'Requête 052'!$A$1:$F$2000,5,FALSE),"")</f>
        <v>CARTONS</v>
      </c>
      <c r="F988" s="5">
        <f>IFERROR(VLOOKUP('Requête 052'!$A987,'Requête 052'!$A$1:$F$2000,6,FALSE),"")</f>
        <v>4.12</v>
      </c>
      <c r="G988" s="15">
        <f>IFERROR(VLOOKUP(A988,'Fichier source CGECP'!$A$1:$F$1259,1,FALSE),"")</f>
        <v>7898</v>
      </c>
      <c r="H988" s="15" t="str">
        <f>IFERROR(VLOOKUP(A988,'Fichier source CGECP'!$A$1:$F$1259,2,FALSE),"")</f>
        <v>CGECP</v>
      </c>
      <c r="I988" s="38">
        <f>IFERROR(VLOOKUP(A988,'Fichier source CGECP'!$A$1:$F$1259,3,FALSE),"")</f>
        <v>43823</v>
      </c>
      <c r="J988" s="15">
        <f>IFERROR(VLOOKUP(A988,'Fichier source CGECP'!$A$1:$F$1259,4,FALSE),"")</f>
        <v>0</v>
      </c>
      <c r="K988" s="15" t="str">
        <f>IFERROR(VLOOKUP(A988,'Fichier source CGECP'!$A$1:$F$1259,5,FALSE),"")</f>
        <v>ENCOMBRANTS</v>
      </c>
      <c r="L988" s="33">
        <f>IFERROR(IF(COUNTIFS($A$3:$A987,$A988,$B$3:$B987,$B988,$C$3:$C987,$C988,$D$3:$D987,$D988,$E$3:$E987,$E988,$F$3:$F987,$F988)&gt;0,"",VLOOKUP(A988,'Fichier source CGECP'!$A$1:$F$1259,6,FALSE)),"")</f>
        <v>1.64</v>
      </c>
      <c r="M988" s="36">
        <f t="shared" si="80"/>
        <v>2.4800000000000004</v>
      </c>
      <c r="N988" s="35" t="str">
        <f t="shared" si="76"/>
        <v>Ok</v>
      </c>
      <c r="O988" s="35" t="str">
        <f t="shared" si="77"/>
        <v>Ecart</v>
      </c>
      <c r="P988" s="35" t="str">
        <f t="shared" si="78"/>
        <v>Ok</v>
      </c>
      <c r="Q988" s="35" t="str">
        <f t="shared" si="79"/>
        <v>Ecart</v>
      </c>
    </row>
    <row r="989" spans="1:17" ht="15.75" hidden="1" customHeight="1" x14ac:dyDescent="0.25">
      <c r="A989" s="12">
        <f>IFERROR(VLOOKUP('Requête 052'!$A988,'Requête 052'!$A$1:$F$2000,1,FALSE),"")</f>
        <v>7905</v>
      </c>
      <c r="B989" s="5" t="str">
        <f>IFERROR(VLOOKUP('Requête 052'!$A988,'Requête 052'!$A$1:$F$2000,2,FALSE),"")</f>
        <v>CGECP ST OUEN L AUMONE UVEND</v>
      </c>
      <c r="C989" s="14">
        <f>IFERROR(VLOOKUP('Requête 052'!$A988,'Requête 052'!$A$1:$F$2000,3,FALSE),"")</f>
        <v>43823</v>
      </c>
      <c r="D989" s="5" t="str">
        <f>IFERROR(VLOOKUP('Requête 052'!$A988,'Requête 052'!$A$1:$F$2000,4,FALSE),"")</f>
        <v>REFUS DE TRI</v>
      </c>
      <c r="E989" s="5" t="str">
        <f>IFERROR(VLOOKUP('Requête 052'!$A988,'Requête 052'!$A$1:$F$2000,5,FALSE),"")</f>
        <v>REFUS DE TRI</v>
      </c>
      <c r="F989" s="5">
        <f>IFERROR(VLOOKUP('Requête 052'!$A988,'Requête 052'!$A$1:$F$2000,6,FALSE),"")</f>
        <v>0.53400000000000003</v>
      </c>
      <c r="G989" s="15" t="str">
        <f>IFERROR(VLOOKUP(A989,'Fichier source CGECP'!$A$1:$F$1259,1,FALSE),"")</f>
        <v/>
      </c>
      <c r="H989" s="15" t="str">
        <f>IFERROR(VLOOKUP(A989,'Fichier source CGECP'!$A$1:$F$1259,2,FALSE),"")</f>
        <v/>
      </c>
      <c r="I989" s="38" t="str">
        <f>IFERROR(VLOOKUP(A989,'Fichier source CGECP'!$A$1:$F$1259,3,FALSE),"")</f>
        <v/>
      </c>
      <c r="J989" s="15" t="str">
        <f>IFERROR(VLOOKUP(A989,'Fichier source CGECP'!$A$1:$F$1259,4,FALSE),"")</f>
        <v/>
      </c>
      <c r="K989" s="15" t="str">
        <f>IFERROR(VLOOKUP(A989,'Fichier source CGECP'!$A$1:$F$1259,5,FALSE),"")</f>
        <v/>
      </c>
      <c r="L989" s="33" t="str">
        <f>IFERROR(IF(COUNTIFS($A$3:$A988,$A989,$B$3:$B988,$B989,$C$3:$C988,$C989,$D$3:$D988,$D989,$E$3:$E988,$E989,$F$3:$F988,$F989)&gt;0,"",VLOOKUP(A989,'Fichier source CGECP'!$A$1:$F$1259,6,FALSE)),"")</f>
        <v/>
      </c>
      <c r="M989" s="36" t="str">
        <f t="shared" si="80"/>
        <v/>
      </c>
      <c r="N989" s="35" t="str">
        <f t="shared" si="76"/>
        <v>Ok</v>
      </c>
      <c r="O989" s="35" t="str">
        <f t="shared" si="77"/>
        <v>Ecart</v>
      </c>
      <c r="P989" s="35" t="str">
        <f t="shared" si="78"/>
        <v>Ok</v>
      </c>
      <c r="Q989" s="35" t="str">
        <f t="shared" si="79"/>
        <v>Ecart</v>
      </c>
    </row>
    <row r="990" spans="1:17" ht="15.75" hidden="1" customHeight="1" x14ac:dyDescent="0.25">
      <c r="A990" s="12">
        <f>IFERROR(VLOOKUP('Requête 052'!$A989,'Requête 052'!$A$1:$F$2000,1,FALSE),"")</f>
        <v>7908</v>
      </c>
      <c r="B990" s="5" t="str">
        <f>IFERROR(VLOOKUP('Requête 052'!$A989,'Requête 052'!$A$1:$F$2000,2,FALSE),"")</f>
        <v>CGECP ST OUEN L AUMONE TDI</v>
      </c>
      <c r="C990" s="14">
        <f>IFERROR(VLOOKUP('Requête 052'!$A989,'Requête 052'!$A$1:$F$2000,3,FALSE),"")</f>
        <v>43823</v>
      </c>
      <c r="D990" s="5" t="str">
        <f>IFERROR(VLOOKUP('Requête 052'!$A989,'Requête 052'!$A$1:$F$2000,4,FALSE),"")</f>
        <v>ENCOMBRANTS</v>
      </c>
      <c r="E990" s="5" t="str">
        <f>IFERROR(VLOOKUP('Requête 052'!$A989,'Requête 052'!$A$1:$F$2000,5,FALSE),"")</f>
        <v>ENCOMBRANTS</v>
      </c>
      <c r="F990" s="5">
        <f>IFERROR(VLOOKUP('Requête 052'!$A989,'Requête 052'!$A$1:$F$2000,6,FALSE),"")</f>
        <v>5.2</v>
      </c>
      <c r="G990" s="15" t="str">
        <f>IFERROR(VLOOKUP(A990,'Fichier source CGECP'!$A$1:$F$1259,1,FALSE),"")</f>
        <v/>
      </c>
      <c r="H990" s="15" t="str">
        <f>IFERROR(VLOOKUP(A990,'Fichier source CGECP'!$A$1:$F$1259,2,FALSE),"")</f>
        <v/>
      </c>
      <c r="I990" s="38" t="str">
        <f>IFERROR(VLOOKUP(A990,'Fichier source CGECP'!$A$1:$F$1259,3,FALSE),"")</f>
        <v/>
      </c>
      <c r="J990" s="15" t="str">
        <f>IFERROR(VLOOKUP(A990,'Fichier source CGECP'!$A$1:$F$1259,4,FALSE),"")</f>
        <v/>
      </c>
      <c r="K990" s="15" t="str">
        <f>IFERROR(VLOOKUP(A990,'Fichier source CGECP'!$A$1:$F$1259,5,FALSE),"")</f>
        <v/>
      </c>
      <c r="L990" s="33" t="str">
        <f>IFERROR(IF(COUNTIFS($A$3:$A989,$A990,$B$3:$B989,$B990,$C$3:$C989,$C990,$D$3:$D989,$D990,$E$3:$E989,$E990,$F$3:$F989,$F990)&gt;0,"",VLOOKUP(A990,'Fichier source CGECP'!$A$1:$F$1259,6,FALSE)),"")</f>
        <v/>
      </c>
      <c r="M990" s="36" t="str">
        <f t="shared" si="80"/>
        <v/>
      </c>
      <c r="N990" s="35" t="str">
        <f t="shared" si="76"/>
        <v>Ok</v>
      </c>
      <c r="O990" s="35" t="str">
        <f t="shared" si="77"/>
        <v>Ecart</v>
      </c>
      <c r="P990" s="35" t="str">
        <f t="shared" si="78"/>
        <v>Ok</v>
      </c>
      <c r="Q990" s="35" t="str">
        <f t="shared" si="79"/>
        <v>Ecart</v>
      </c>
    </row>
    <row r="991" spans="1:17" ht="15.75" hidden="1" customHeight="1" x14ac:dyDescent="0.25">
      <c r="A991" s="12">
        <f>IFERROR(VLOOKUP('Requête 052'!$A990,'Requête 052'!$A$1:$F$2000,1,FALSE),"")</f>
        <v>7911</v>
      </c>
      <c r="B991" s="5" t="str">
        <f>IFERROR(VLOOKUP('Requête 052'!$A990,'Requête 052'!$A$1:$F$2000,2,FALSE),"")</f>
        <v>CGECP ST OUEN L AUMONE UVEND</v>
      </c>
      <c r="C991" s="14">
        <f>IFERROR(VLOOKUP('Requête 052'!$A990,'Requête 052'!$A$1:$F$2000,3,FALSE),"")</f>
        <v>43823</v>
      </c>
      <c r="D991" s="5" t="str">
        <f>IFERROR(VLOOKUP('Requête 052'!$A990,'Requête 052'!$A$1:$F$2000,4,FALSE),"")</f>
        <v>REFUS DE TRI</v>
      </c>
      <c r="E991" s="5" t="str">
        <f>IFERROR(VLOOKUP('Requête 052'!$A990,'Requête 052'!$A$1:$F$2000,5,FALSE),"")</f>
        <v>REFUS DE TRI</v>
      </c>
      <c r="F991" s="5">
        <f>IFERROR(VLOOKUP('Requête 052'!$A990,'Requête 052'!$A$1:$F$2000,6,FALSE),"")</f>
        <v>4.16</v>
      </c>
      <c r="G991" s="15" t="str">
        <f>IFERROR(VLOOKUP(A991,'Fichier source CGECP'!$A$1:$F$1259,1,FALSE),"")</f>
        <v/>
      </c>
      <c r="H991" s="15" t="str">
        <f>IFERROR(VLOOKUP(A991,'Fichier source CGECP'!$A$1:$F$1259,2,FALSE),"")</f>
        <v/>
      </c>
      <c r="I991" s="38" t="str">
        <f>IFERROR(VLOOKUP(A991,'Fichier source CGECP'!$A$1:$F$1259,3,FALSE),"")</f>
        <v/>
      </c>
      <c r="J991" s="15" t="str">
        <f>IFERROR(VLOOKUP(A991,'Fichier source CGECP'!$A$1:$F$1259,4,FALSE),"")</f>
        <v/>
      </c>
      <c r="K991" s="15" t="str">
        <f>IFERROR(VLOOKUP(A991,'Fichier source CGECP'!$A$1:$F$1259,5,FALSE),"")</f>
        <v/>
      </c>
      <c r="L991" s="33" t="str">
        <f>IFERROR(IF(COUNTIFS($A$3:$A990,$A991,$B$3:$B990,$B991,$C$3:$C990,$C991,$D$3:$D990,$D991,$E$3:$E990,$E991,$F$3:$F990,$F991)&gt;0,"",VLOOKUP(A991,'Fichier source CGECP'!$A$1:$F$1259,6,FALSE)),"")</f>
        <v/>
      </c>
      <c r="M991" s="36" t="str">
        <f t="shared" si="80"/>
        <v/>
      </c>
      <c r="N991" s="35" t="str">
        <f t="shared" si="76"/>
        <v>Ok</v>
      </c>
      <c r="O991" s="35" t="str">
        <f t="shared" si="77"/>
        <v>Ecart</v>
      </c>
      <c r="P991" s="35" t="str">
        <f t="shared" si="78"/>
        <v>Ok</v>
      </c>
      <c r="Q991" s="35" t="str">
        <f t="shared" si="79"/>
        <v>Ecart</v>
      </c>
    </row>
    <row r="992" spans="1:17" ht="15.75" hidden="1" customHeight="1" x14ac:dyDescent="0.25">
      <c r="A992" s="12">
        <f>IFERROR(VLOOKUP('Requête 052'!$A991,'Requête 052'!$A$1:$F$2000,1,FALSE),"")</f>
        <v>7935</v>
      </c>
      <c r="B992" s="5" t="str">
        <f>IFERROR(VLOOKUP('Requête 052'!$A991,'Requête 052'!$A$1:$F$2000,2,FALSE),"")</f>
        <v>CGECP ST OUEN L AUMONE UVEND</v>
      </c>
      <c r="C992" s="14">
        <f>IFERROR(VLOOKUP('Requête 052'!$A991,'Requête 052'!$A$1:$F$2000,3,FALSE),"")</f>
        <v>43824</v>
      </c>
      <c r="D992" s="5" t="str">
        <f>IFERROR(VLOOKUP('Requête 052'!$A991,'Requête 052'!$A$1:$F$2000,4,FALSE),"")</f>
        <v>REFUS DE TRI</v>
      </c>
      <c r="E992" s="5" t="str">
        <f>IFERROR(VLOOKUP('Requête 052'!$A991,'Requête 052'!$A$1:$F$2000,5,FALSE),"")</f>
        <v>REFUS DE TRI</v>
      </c>
      <c r="F992" s="5">
        <f>IFERROR(VLOOKUP('Requête 052'!$A991,'Requête 052'!$A$1:$F$2000,6,FALSE),"")</f>
        <v>2.12</v>
      </c>
      <c r="G992" s="15" t="str">
        <f>IFERROR(VLOOKUP(A992,'Fichier source CGECP'!$A$1:$F$1259,1,FALSE),"")</f>
        <v/>
      </c>
      <c r="H992" s="15" t="str">
        <f>IFERROR(VLOOKUP(A992,'Fichier source CGECP'!$A$1:$F$1259,2,FALSE),"")</f>
        <v/>
      </c>
      <c r="I992" s="38" t="str">
        <f>IFERROR(VLOOKUP(A992,'Fichier source CGECP'!$A$1:$F$1259,3,FALSE),"")</f>
        <v/>
      </c>
      <c r="J992" s="15" t="str">
        <f>IFERROR(VLOOKUP(A992,'Fichier source CGECP'!$A$1:$F$1259,4,FALSE),"")</f>
        <v/>
      </c>
      <c r="K992" s="15" t="str">
        <f>IFERROR(VLOOKUP(A992,'Fichier source CGECP'!$A$1:$F$1259,5,FALSE),"")</f>
        <v/>
      </c>
      <c r="L992" s="33" t="str">
        <f>IFERROR(IF(COUNTIFS($A$3:$A991,$A992,$B$3:$B991,$B992,$C$3:$C991,$C992,$D$3:$D991,$D992,$E$3:$E991,$E992,$F$3:$F991,$F992)&gt;0,"",VLOOKUP(A992,'Fichier source CGECP'!$A$1:$F$1259,6,FALSE)),"")</f>
        <v/>
      </c>
      <c r="M992" s="36" t="str">
        <f t="shared" si="80"/>
        <v/>
      </c>
      <c r="N992" s="35" t="str">
        <f t="shared" si="76"/>
        <v>Ok</v>
      </c>
      <c r="O992" s="35" t="str">
        <f t="shared" si="77"/>
        <v>Ecart</v>
      </c>
      <c r="P992" s="35" t="str">
        <f t="shared" si="78"/>
        <v>Ok</v>
      </c>
      <c r="Q992" s="35" t="str">
        <f t="shared" si="79"/>
        <v>Ecart</v>
      </c>
    </row>
    <row r="993" spans="1:17" ht="15.75" hidden="1" customHeight="1" x14ac:dyDescent="0.25">
      <c r="A993" s="12">
        <f>IFERROR(VLOOKUP('Requête 052'!$A992,'Requête 052'!$A$1:$F$2000,1,FALSE),"")</f>
        <v>7938</v>
      </c>
      <c r="B993" s="5" t="str">
        <f>IFERROR(VLOOKUP('Requête 052'!$A992,'Requête 052'!$A$1:$F$2000,2,FALSE),"")</f>
        <v>CGECP ST OUEN L AUMONE TDI</v>
      </c>
      <c r="C993" s="14">
        <f>IFERROR(VLOOKUP('Requête 052'!$A992,'Requête 052'!$A$1:$F$2000,3,FALSE),"")</f>
        <v>43824</v>
      </c>
      <c r="D993" s="5" t="str">
        <f>IFERROR(VLOOKUP('Requête 052'!$A992,'Requête 052'!$A$1:$F$2000,4,FALSE),"")</f>
        <v>ENCOMBRANTS</v>
      </c>
      <c r="E993" s="5" t="str">
        <f>IFERROR(VLOOKUP('Requête 052'!$A992,'Requête 052'!$A$1:$F$2000,5,FALSE),"")</f>
        <v>ENCOMBRANTS</v>
      </c>
      <c r="F993" s="5">
        <f>IFERROR(VLOOKUP('Requête 052'!$A992,'Requête 052'!$A$1:$F$2000,6,FALSE),"")</f>
        <v>0.88</v>
      </c>
      <c r="G993" s="15" t="str">
        <f>IFERROR(VLOOKUP(A993,'Fichier source CGECP'!$A$1:$F$1259,1,FALSE),"")</f>
        <v/>
      </c>
      <c r="H993" s="15" t="str">
        <f>IFERROR(VLOOKUP(A993,'Fichier source CGECP'!$A$1:$F$1259,2,FALSE),"")</f>
        <v/>
      </c>
      <c r="I993" s="38" t="str">
        <f>IFERROR(VLOOKUP(A993,'Fichier source CGECP'!$A$1:$F$1259,3,FALSE),"")</f>
        <v/>
      </c>
      <c r="J993" s="15" t="str">
        <f>IFERROR(VLOOKUP(A993,'Fichier source CGECP'!$A$1:$F$1259,4,FALSE),"")</f>
        <v/>
      </c>
      <c r="K993" s="15" t="str">
        <f>IFERROR(VLOOKUP(A993,'Fichier source CGECP'!$A$1:$F$1259,5,FALSE),"")</f>
        <v/>
      </c>
      <c r="L993" s="33" t="str">
        <f>IFERROR(IF(COUNTIFS($A$3:$A992,$A993,$B$3:$B992,$B993,$C$3:$C992,$C993,$D$3:$D992,$D993,$E$3:$E992,$E993,$F$3:$F992,$F993)&gt;0,"",VLOOKUP(A993,'Fichier source CGECP'!$A$1:$F$1259,6,FALSE)),"")</f>
        <v/>
      </c>
      <c r="M993" s="36" t="str">
        <f t="shared" si="80"/>
        <v/>
      </c>
      <c r="N993" s="35" t="str">
        <f t="shared" si="76"/>
        <v>Ok</v>
      </c>
      <c r="O993" s="35" t="str">
        <f t="shared" si="77"/>
        <v>Ecart</v>
      </c>
      <c r="P993" s="35" t="str">
        <f t="shared" si="78"/>
        <v>Ok</v>
      </c>
      <c r="Q993" s="35" t="str">
        <f t="shared" si="79"/>
        <v>Ecart</v>
      </c>
    </row>
    <row r="994" spans="1:17" ht="15.75" hidden="1" customHeight="1" x14ac:dyDescent="0.25">
      <c r="A994" s="12">
        <f>IFERROR(VLOOKUP('Requête 052'!$A993,'Requête 052'!$A$1:$F$2000,1,FALSE),"")</f>
        <v>7946</v>
      </c>
      <c r="B994" s="5" t="str">
        <f>IFERROR(VLOOKUP('Requête 052'!$A993,'Requête 052'!$A$1:$F$2000,2,FALSE),"")</f>
        <v>CGECP ST OUEN L AUMONE TDI</v>
      </c>
      <c r="C994" s="14">
        <f>IFERROR(VLOOKUP('Requête 052'!$A993,'Requête 052'!$A$1:$F$2000,3,FALSE),"")</f>
        <v>43824</v>
      </c>
      <c r="D994" s="5" t="str">
        <f>IFERROR(VLOOKUP('Requête 052'!$A993,'Requête 052'!$A$1:$F$2000,4,FALSE),"")</f>
        <v>ENCOMBRANTS</v>
      </c>
      <c r="E994" s="5" t="str">
        <f>IFERROR(VLOOKUP('Requête 052'!$A993,'Requête 052'!$A$1:$F$2000,5,FALSE),"")</f>
        <v>ENCOMBRANTS</v>
      </c>
      <c r="F994" s="5">
        <f>IFERROR(VLOOKUP('Requête 052'!$A993,'Requête 052'!$A$1:$F$2000,6,FALSE),"")</f>
        <v>1.3520000000000001</v>
      </c>
      <c r="G994" s="15" t="str">
        <f>IFERROR(VLOOKUP(A994,'Fichier source CGECP'!$A$1:$F$1259,1,FALSE),"")</f>
        <v/>
      </c>
      <c r="H994" s="15" t="str">
        <f>IFERROR(VLOOKUP(A994,'Fichier source CGECP'!$A$1:$F$1259,2,FALSE),"")</f>
        <v/>
      </c>
      <c r="I994" s="38" t="str">
        <f>IFERROR(VLOOKUP(A994,'Fichier source CGECP'!$A$1:$F$1259,3,FALSE),"")</f>
        <v/>
      </c>
      <c r="J994" s="15" t="str">
        <f>IFERROR(VLOOKUP(A994,'Fichier source CGECP'!$A$1:$F$1259,4,FALSE),"")</f>
        <v/>
      </c>
      <c r="K994" s="15" t="str">
        <f>IFERROR(VLOOKUP(A994,'Fichier source CGECP'!$A$1:$F$1259,5,FALSE),"")</f>
        <v/>
      </c>
      <c r="L994" s="33" t="str">
        <f>IFERROR(IF(COUNTIFS($A$3:$A993,$A994,$B$3:$B993,$B994,$C$3:$C993,$C994,$D$3:$D993,$D994,$E$3:$E993,$E994,$F$3:$F993,$F994)&gt;0,"",VLOOKUP(A994,'Fichier source CGECP'!$A$1:$F$1259,6,FALSE)),"")</f>
        <v/>
      </c>
      <c r="M994" s="36" t="str">
        <f t="shared" si="80"/>
        <v/>
      </c>
      <c r="N994" s="35" t="str">
        <f t="shared" si="76"/>
        <v>Ok</v>
      </c>
      <c r="O994" s="35" t="str">
        <f t="shared" si="77"/>
        <v>Ecart</v>
      </c>
      <c r="P994" s="35" t="str">
        <f t="shared" si="78"/>
        <v>Ok</v>
      </c>
      <c r="Q994" s="35" t="str">
        <f t="shared" si="79"/>
        <v>Ecart</v>
      </c>
    </row>
    <row r="995" spans="1:17" ht="15.75" hidden="1" customHeight="1" x14ac:dyDescent="0.25">
      <c r="A995" s="12">
        <f>IFERROR(VLOOKUP('Requête 052'!$A994,'Requête 052'!$A$1:$F$2000,1,FALSE),"")</f>
        <v>7949</v>
      </c>
      <c r="B995" s="5" t="str">
        <f>IFERROR(VLOOKUP('Requête 052'!$A994,'Requête 052'!$A$1:$F$2000,2,FALSE),"")</f>
        <v>CGECP ST OUEN L AUMONE TDI</v>
      </c>
      <c r="C995" s="14">
        <f>IFERROR(VLOOKUP('Requête 052'!$A994,'Requête 052'!$A$1:$F$2000,3,FALSE),"")</f>
        <v>43824</v>
      </c>
      <c r="D995" s="5" t="str">
        <f>IFERROR(VLOOKUP('Requête 052'!$A994,'Requête 052'!$A$1:$F$2000,4,FALSE),"")</f>
        <v>ENCOMBRANTS</v>
      </c>
      <c r="E995" s="5" t="str">
        <f>IFERROR(VLOOKUP('Requête 052'!$A994,'Requête 052'!$A$1:$F$2000,5,FALSE),"")</f>
        <v>ENCOMBRANTS</v>
      </c>
      <c r="F995" s="5">
        <f>IFERROR(VLOOKUP('Requête 052'!$A994,'Requête 052'!$A$1:$F$2000,6,FALSE),"")</f>
        <v>0.72799999999999998</v>
      </c>
      <c r="G995" s="15" t="str">
        <f>IFERROR(VLOOKUP(A995,'Fichier source CGECP'!$A$1:$F$1259,1,FALSE),"")</f>
        <v/>
      </c>
      <c r="H995" s="15" t="str">
        <f>IFERROR(VLOOKUP(A995,'Fichier source CGECP'!$A$1:$F$1259,2,FALSE),"")</f>
        <v/>
      </c>
      <c r="I995" s="38" t="str">
        <f>IFERROR(VLOOKUP(A995,'Fichier source CGECP'!$A$1:$F$1259,3,FALSE),"")</f>
        <v/>
      </c>
      <c r="J995" s="15" t="str">
        <f>IFERROR(VLOOKUP(A995,'Fichier source CGECP'!$A$1:$F$1259,4,FALSE),"")</f>
        <v/>
      </c>
      <c r="K995" s="15" t="str">
        <f>IFERROR(VLOOKUP(A995,'Fichier source CGECP'!$A$1:$F$1259,5,FALSE),"")</f>
        <v/>
      </c>
      <c r="L995" s="33" t="str">
        <f>IFERROR(IF(COUNTIFS($A$3:$A994,$A995,$B$3:$B994,$B995,$C$3:$C994,$C995,$D$3:$D994,$D995,$E$3:$E994,$E995,$F$3:$F994,$F995)&gt;0,"",VLOOKUP(A995,'Fichier source CGECP'!$A$1:$F$1259,6,FALSE)),"")</f>
        <v/>
      </c>
      <c r="M995" s="36" t="str">
        <f t="shared" si="80"/>
        <v/>
      </c>
      <c r="N995" s="35" t="str">
        <f t="shared" si="76"/>
        <v>Ok</v>
      </c>
      <c r="O995" s="35" t="str">
        <f t="shared" si="77"/>
        <v>Ecart</v>
      </c>
      <c r="P995" s="35" t="str">
        <f t="shared" si="78"/>
        <v>Ok</v>
      </c>
      <c r="Q995" s="35" t="str">
        <f t="shared" si="79"/>
        <v>Ecart</v>
      </c>
    </row>
    <row r="996" spans="1:17" ht="15.75" hidden="1" customHeight="1" x14ac:dyDescent="0.25">
      <c r="A996" s="12">
        <f>IFERROR(VLOOKUP('Requête 052'!$A995,'Requête 052'!$A$1:$F$2000,1,FALSE),"")</f>
        <v>7969</v>
      </c>
      <c r="B996" s="5" t="str">
        <f>IFERROR(VLOOKUP('Requête 052'!$A995,'Requête 052'!$A$1:$F$2000,2,FALSE),"")</f>
        <v>CGECP ST OUEN L AUMONE TDI</v>
      </c>
      <c r="C996" s="14">
        <f>IFERROR(VLOOKUP('Requête 052'!$A995,'Requête 052'!$A$1:$F$2000,3,FALSE),"")</f>
        <v>43824</v>
      </c>
      <c r="D996" s="5" t="str">
        <f>IFERROR(VLOOKUP('Requête 052'!$A995,'Requête 052'!$A$1:$F$2000,4,FALSE),"")</f>
        <v>FERRAILLES A BROYER (FAB)</v>
      </c>
      <c r="E996" s="5" t="str">
        <f>IFERROR(VLOOKUP('Requête 052'!$A995,'Requête 052'!$A$1:$F$2000,5,FALSE),"")</f>
        <v>FERRAILLES A BROYER (FAB)</v>
      </c>
      <c r="F996" s="5">
        <f>IFERROR(VLOOKUP('Requête 052'!$A995,'Requête 052'!$A$1:$F$2000,6,FALSE),"")</f>
        <v>7.76</v>
      </c>
      <c r="G996" s="15" t="str">
        <f>IFERROR(VLOOKUP(A996,'Fichier source CGECP'!$A$1:$F$1259,1,FALSE),"")</f>
        <v/>
      </c>
      <c r="H996" s="15" t="str">
        <f>IFERROR(VLOOKUP(A996,'Fichier source CGECP'!$A$1:$F$1259,2,FALSE),"")</f>
        <v/>
      </c>
      <c r="I996" s="38" t="str">
        <f>IFERROR(VLOOKUP(A996,'Fichier source CGECP'!$A$1:$F$1259,3,FALSE),"")</f>
        <v/>
      </c>
      <c r="J996" s="15" t="str">
        <f>IFERROR(VLOOKUP(A996,'Fichier source CGECP'!$A$1:$F$1259,4,FALSE),"")</f>
        <v/>
      </c>
      <c r="K996" s="15" t="str">
        <f>IFERROR(VLOOKUP(A996,'Fichier source CGECP'!$A$1:$F$1259,5,FALSE),"")</f>
        <v/>
      </c>
      <c r="L996" s="33" t="str">
        <f>IFERROR(IF(COUNTIFS($A$3:$A995,$A996,$B$3:$B995,$B996,$C$3:$C995,$C996,$D$3:$D995,$D996,$E$3:$E995,$E996,$F$3:$F995,$F996)&gt;0,"",VLOOKUP(A996,'Fichier source CGECP'!$A$1:$F$1259,6,FALSE)),"")</f>
        <v/>
      </c>
      <c r="M996" s="36" t="str">
        <f t="shared" si="80"/>
        <v/>
      </c>
      <c r="N996" s="35" t="str">
        <f t="shared" si="76"/>
        <v>Ok</v>
      </c>
      <c r="O996" s="35" t="str">
        <f t="shared" si="77"/>
        <v>Ecart</v>
      </c>
      <c r="P996" s="35" t="str">
        <f t="shared" si="78"/>
        <v>Ok</v>
      </c>
      <c r="Q996" s="35" t="str">
        <f t="shared" si="79"/>
        <v>Ecart</v>
      </c>
    </row>
    <row r="997" spans="1:17" ht="15.75" hidden="1" customHeight="1" x14ac:dyDescent="0.25">
      <c r="A997" s="12">
        <f>IFERROR(VLOOKUP('Requête 052'!$A996,'Requête 052'!$A$1:$F$2000,1,FALSE),"")</f>
        <v>7987</v>
      </c>
      <c r="B997" s="5" t="str">
        <f>IFERROR(VLOOKUP('Requête 052'!$A996,'Requête 052'!$A$1:$F$2000,2,FALSE),"")</f>
        <v>CGECP ST OUEN L AUMONE UVEND</v>
      </c>
      <c r="C997" s="14">
        <f>IFERROR(VLOOKUP('Requête 052'!$A996,'Requête 052'!$A$1:$F$2000,3,FALSE),"")</f>
        <v>43824</v>
      </c>
      <c r="D997" s="5" t="str">
        <f>IFERROR(VLOOKUP('Requête 052'!$A996,'Requête 052'!$A$1:$F$2000,4,FALSE),"")</f>
        <v>REFUS DE TRI</v>
      </c>
      <c r="E997" s="5" t="str">
        <f>IFERROR(VLOOKUP('Requête 052'!$A996,'Requête 052'!$A$1:$F$2000,5,FALSE),"")</f>
        <v>REFUS DE TRI</v>
      </c>
      <c r="F997" s="5">
        <f>IFERROR(VLOOKUP('Requête 052'!$A996,'Requête 052'!$A$1:$F$2000,6,FALSE),"")</f>
        <v>2.72</v>
      </c>
      <c r="G997" s="15" t="str">
        <f>IFERROR(VLOOKUP(A997,'Fichier source CGECP'!$A$1:$F$1259,1,FALSE),"")</f>
        <v/>
      </c>
      <c r="H997" s="15" t="str">
        <f>IFERROR(VLOOKUP(A997,'Fichier source CGECP'!$A$1:$F$1259,2,FALSE),"")</f>
        <v/>
      </c>
      <c r="I997" s="38" t="str">
        <f>IFERROR(VLOOKUP(A997,'Fichier source CGECP'!$A$1:$F$1259,3,FALSE),"")</f>
        <v/>
      </c>
      <c r="J997" s="15" t="str">
        <f>IFERROR(VLOOKUP(A997,'Fichier source CGECP'!$A$1:$F$1259,4,FALSE),"")</f>
        <v/>
      </c>
      <c r="K997" s="15" t="str">
        <f>IFERROR(VLOOKUP(A997,'Fichier source CGECP'!$A$1:$F$1259,5,FALSE),"")</f>
        <v/>
      </c>
      <c r="L997" s="33" t="str">
        <f>IFERROR(IF(COUNTIFS($A$3:$A996,$A997,$B$3:$B996,$B997,$C$3:$C996,$C997,$D$3:$D996,$D997,$E$3:$E996,$E997,$F$3:$F996,$F997)&gt;0,"",VLOOKUP(A997,'Fichier source CGECP'!$A$1:$F$1259,6,FALSE)),"")</f>
        <v/>
      </c>
      <c r="M997" s="36" t="str">
        <f t="shared" si="80"/>
        <v/>
      </c>
      <c r="N997" s="35" t="str">
        <f t="shared" si="76"/>
        <v>Ok</v>
      </c>
      <c r="O997" s="35" t="str">
        <f t="shared" si="77"/>
        <v>Ecart</v>
      </c>
      <c r="P997" s="35" t="str">
        <f t="shared" si="78"/>
        <v>Ok</v>
      </c>
      <c r="Q997" s="35" t="str">
        <f t="shared" si="79"/>
        <v>Ecart</v>
      </c>
    </row>
    <row r="998" spans="1:17" ht="15.75" hidden="1" customHeight="1" x14ac:dyDescent="0.25">
      <c r="A998" s="12">
        <f>IFERROR(VLOOKUP('Requête 052'!$A997,'Requête 052'!$A$1:$F$2000,1,FALSE),"")</f>
        <v>7989</v>
      </c>
      <c r="B998" s="5" t="str">
        <f>IFERROR(VLOOKUP('Requête 052'!$A997,'Requête 052'!$A$1:$F$2000,2,FALSE),"")</f>
        <v>CGECP ST OUEN L AUMONE UVEND</v>
      </c>
      <c r="C998" s="14">
        <f>IFERROR(VLOOKUP('Requête 052'!$A997,'Requête 052'!$A$1:$F$2000,3,FALSE),"")</f>
        <v>43824</v>
      </c>
      <c r="D998" s="5" t="str">
        <f>IFERROR(VLOOKUP('Requête 052'!$A997,'Requête 052'!$A$1:$F$2000,4,FALSE),"")</f>
        <v>REFUS DE TRI</v>
      </c>
      <c r="E998" s="5" t="str">
        <f>IFERROR(VLOOKUP('Requête 052'!$A997,'Requête 052'!$A$1:$F$2000,5,FALSE),"")</f>
        <v>REFUS DE TRI</v>
      </c>
      <c r="F998" s="5">
        <f>IFERROR(VLOOKUP('Requête 052'!$A997,'Requête 052'!$A$1:$F$2000,6,FALSE),"")</f>
        <v>3.4</v>
      </c>
      <c r="G998" s="15" t="str">
        <f>IFERROR(VLOOKUP(A998,'Fichier source CGECP'!$A$1:$F$1259,1,FALSE),"")</f>
        <v/>
      </c>
      <c r="H998" s="15" t="str">
        <f>IFERROR(VLOOKUP(A998,'Fichier source CGECP'!$A$1:$F$1259,2,FALSE),"")</f>
        <v/>
      </c>
      <c r="I998" s="38" t="str">
        <f>IFERROR(VLOOKUP(A998,'Fichier source CGECP'!$A$1:$F$1259,3,FALSE),"")</f>
        <v/>
      </c>
      <c r="J998" s="15" t="str">
        <f>IFERROR(VLOOKUP(A998,'Fichier source CGECP'!$A$1:$F$1259,4,FALSE),"")</f>
        <v/>
      </c>
      <c r="K998" s="15" t="str">
        <f>IFERROR(VLOOKUP(A998,'Fichier source CGECP'!$A$1:$F$1259,5,FALSE),"")</f>
        <v/>
      </c>
      <c r="L998" s="33" t="str">
        <f>IFERROR(IF(COUNTIFS($A$3:$A997,$A998,$B$3:$B997,$B998,$C$3:$C997,$C998,$D$3:$D997,$D998,$E$3:$E997,$E998,$F$3:$F997,$F998)&gt;0,"",VLOOKUP(A998,'Fichier source CGECP'!$A$1:$F$1259,6,FALSE)),"")</f>
        <v/>
      </c>
      <c r="M998" s="36" t="str">
        <f t="shared" si="80"/>
        <v/>
      </c>
      <c r="N998" s="35" t="str">
        <f t="shared" si="76"/>
        <v>Ok</v>
      </c>
      <c r="O998" s="35" t="str">
        <f t="shared" si="77"/>
        <v>Ecart</v>
      </c>
      <c r="P998" s="35" t="str">
        <f t="shared" si="78"/>
        <v>Ok</v>
      </c>
      <c r="Q998" s="35" t="str">
        <f t="shared" si="79"/>
        <v>Ecart</v>
      </c>
    </row>
    <row r="999" spans="1:17" ht="15.75" hidden="1" customHeight="1" x14ac:dyDescent="0.25">
      <c r="A999" s="12">
        <f>IFERROR(VLOOKUP('Requête 052'!$A998,'Requête 052'!$A$1:$F$2000,1,FALSE),"")</f>
        <v>7991</v>
      </c>
      <c r="B999" s="5" t="str">
        <f>IFERROR(VLOOKUP('Requête 052'!$A998,'Requête 052'!$A$1:$F$2000,2,FALSE),"")</f>
        <v>CGECP ST OUEN L AUMONE DVBIODIV</v>
      </c>
      <c r="C999" s="14">
        <f>IFERROR(VLOOKUP('Requête 052'!$A998,'Requête 052'!$A$1:$F$2000,3,FALSE),"")</f>
        <v>43824</v>
      </c>
      <c r="D999" s="5" t="str">
        <f>IFERROR(VLOOKUP('Requête 052'!$A998,'Requête 052'!$A$1:$F$2000,4,FALSE),"")</f>
        <v>DECHETS VERTS EN MELANGE</v>
      </c>
      <c r="E999" s="5" t="str">
        <f>IFERROR(VLOOKUP('Requête 052'!$A998,'Requête 052'!$A$1:$F$2000,5,FALSE),"")</f>
        <v>DECHETS VERTS EN MELANGE</v>
      </c>
      <c r="F999" s="5">
        <f>IFERROR(VLOOKUP('Requête 052'!$A998,'Requête 052'!$A$1:$F$2000,6,FALSE),"")</f>
        <v>9.5</v>
      </c>
      <c r="G999" s="15" t="str">
        <f>IFERROR(VLOOKUP(A999,'Fichier source CGECP'!$A$1:$F$1259,1,FALSE),"")</f>
        <v/>
      </c>
      <c r="H999" s="15" t="str">
        <f>IFERROR(VLOOKUP(A999,'Fichier source CGECP'!$A$1:$F$1259,2,FALSE),"")</f>
        <v/>
      </c>
      <c r="I999" s="38" t="str">
        <f>IFERROR(VLOOKUP(A999,'Fichier source CGECP'!$A$1:$F$1259,3,FALSE),"")</f>
        <v/>
      </c>
      <c r="J999" s="15" t="str">
        <f>IFERROR(VLOOKUP(A999,'Fichier source CGECP'!$A$1:$F$1259,4,FALSE),"")</f>
        <v/>
      </c>
      <c r="K999" s="15" t="str">
        <f>IFERROR(VLOOKUP(A999,'Fichier source CGECP'!$A$1:$F$1259,5,FALSE),"")</f>
        <v/>
      </c>
      <c r="L999" s="33" t="str">
        <f>IFERROR(IF(COUNTIFS($A$3:$A998,$A999,$B$3:$B998,$B999,$C$3:$C998,$C999,$D$3:$D998,$D999,$E$3:$E998,$E999,$F$3:$F998,$F999)&gt;0,"",VLOOKUP(A999,'Fichier source CGECP'!$A$1:$F$1259,6,FALSE)),"")</f>
        <v/>
      </c>
      <c r="M999" s="36" t="str">
        <f t="shared" si="80"/>
        <v/>
      </c>
      <c r="N999" s="35" t="str">
        <f t="shared" si="76"/>
        <v>Ok</v>
      </c>
      <c r="O999" s="35" t="str">
        <f t="shared" si="77"/>
        <v>Ecart</v>
      </c>
      <c r="P999" s="35" t="str">
        <f t="shared" si="78"/>
        <v>Ok</v>
      </c>
      <c r="Q999" s="35" t="str">
        <f t="shared" si="79"/>
        <v>Ecart</v>
      </c>
    </row>
    <row r="1000" spans="1:17" ht="15.75" hidden="1" customHeight="1" x14ac:dyDescent="0.25">
      <c r="A1000" s="12">
        <f>IFERROR(VLOOKUP('Requête 052'!$A999,'Requête 052'!$A$1:$F$2000,1,FALSE),"")</f>
        <v>8023</v>
      </c>
      <c r="B1000" s="5" t="str">
        <f>IFERROR(VLOOKUP('Requête 052'!$A999,'Requête 052'!$A$1:$F$2000,2,FALSE),"")</f>
        <v>CGECP ST OUEN L AUMONE UVEND</v>
      </c>
      <c r="C1000" s="14">
        <f>IFERROR(VLOOKUP('Requête 052'!$A999,'Requête 052'!$A$1:$F$2000,3,FALSE),"")</f>
        <v>43825</v>
      </c>
      <c r="D1000" s="5" t="str">
        <f>IFERROR(VLOOKUP('Requête 052'!$A999,'Requête 052'!$A$1:$F$2000,4,FALSE),"")</f>
        <v>ORDURES MENAGERES</v>
      </c>
      <c r="E1000" s="5" t="str">
        <f>IFERROR(VLOOKUP('Requête 052'!$A999,'Requête 052'!$A$1:$F$2000,5,FALSE),"")</f>
        <v>ORDURES MENAGERES</v>
      </c>
      <c r="F1000" s="5">
        <f>IFERROR(VLOOKUP('Requête 052'!$A999,'Requête 052'!$A$1:$F$2000,6,FALSE),"")</f>
        <v>3.76</v>
      </c>
      <c r="G1000" s="15">
        <f>IFERROR(VLOOKUP(A1000,'Fichier source CGECP'!$A$1:$F$1259,1,FALSE),"")</f>
        <v>8023</v>
      </c>
      <c r="H1000" s="15" t="str">
        <f>IFERROR(VLOOKUP(A1000,'Fichier source CGECP'!$A$1:$F$1259,2,FALSE),"")</f>
        <v>CGECP</v>
      </c>
      <c r="I1000" s="38">
        <f>IFERROR(VLOOKUP(A1000,'Fichier source CGECP'!$A$1:$F$1259,3,FALSE),"")</f>
        <v>43825</v>
      </c>
      <c r="J1000" s="15">
        <f>IFERROR(VLOOKUP(A1000,'Fichier source CGECP'!$A$1:$F$1259,4,FALSE),"")</f>
        <v>0</v>
      </c>
      <c r="K1000" s="15" t="str">
        <f>IFERROR(VLOOKUP(A1000,'Fichier source CGECP'!$A$1:$F$1259,5,FALSE),"")</f>
        <v>ORDURES MENAGERES</v>
      </c>
      <c r="L1000" s="33">
        <f>IFERROR(IF(COUNTIFS($A$3:$A999,$A1000,$B$3:$B999,$B1000,$C$3:$C999,$C1000,$D$3:$D999,$D1000,$E$3:$E999,$E1000,$F$3:$F999,$F1000)&gt;0,"",VLOOKUP(A1000,'Fichier source CGECP'!$A$1:$F$1259,6,FALSE)),"")</f>
        <v>4.78</v>
      </c>
      <c r="M1000" s="36">
        <f t="shared" si="80"/>
        <v>-1.0200000000000005</v>
      </c>
      <c r="N1000" s="35" t="str">
        <f t="shared" si="76"/>
        <v>Ok</v>
      </c>
      <c r="O1000" s="35" t="str">
        <f t="shared" si="77"/>
        <v>Ok</v>
      </c>
      <c r="P1000" s="35" t="str">
        <f t="shared" si="78"/>
        <v>Ecart</v>
      </c>
      <c r="Q1000" s="35" t="str">
        <f t="shared" si="79"/>
        <v>Ecart</v>
      </c>
    </row>
    <row r="1001" spans="1:17" ht="15.75" hidden="1" customHeight="1" x14ac:dyDescent="0.25">
      <c r="A1001" s="12">
        <f>IFERROR(VLOOKUP('Requête 052'!$A1000,'Requête 052'!$A$1:$F$2000,1,FALSE),"")</f>
        <v>8024</v>
      </c>
      <c r="B1001" s="5" t="str">
        <f>IFERROR(VLOOKUP('Requête 052'!$A1000,'Requête 052'!$A$1:$F$2000,2,FALSE),"")</f>
        <v>CGECP ST OUEN L AUMONE UVEND</v>
      </c>
      <c r="C1001" s="14">
        <f>IFERROR(VLOOKUP('Requête 052'!$A1000,'Requête 052'!$A$1:$F$2000,3,FALSE),"")</f>
        <v>43825</v>
      </c>
      <c r="D1001" s="5" t="str">
        <f>IFERROR(VLOOKUP('Requête 052'!$A1000,'Requête 052'!$A$1:$F$2000,4,FALSE),"")</f>
        <v>REFUS DE TRI</v>
      </c>
      <c r="E1001" s="5" t="str">
        <f>IFERROR(VLOOKUP('Requête 052'!$A1000,'Requête 052'!$A$1:$F$2000,5,FALSE),"")</f>
        <v>REFUS DE TRI</v>
      </c>
      <c r="F1001" s="5">
        <f>IFERROR(VLOOKUP('Requête 052'!$A1000,'Requête 052'!$A$1:$F$2000,6,FALSE),"")</f>
        <v>7.84</v>
      </c>
      <c r="G1001" s="15" t="str">
        <f>IFERROR(VLOOKUP(A1001,'Fichier source CGECP'!$A$1:$F$1259,1,FALSE),"")</f>
        <v/>
      </c>
      <c r="H1001" s="15" t="str">
        <f>IFERROR(VLOOKUP(A1001,'Fichier source CGECP'!$A$1:$F$1259,2,FALSE),"")</f>
        <v/>
      </c>
      <c r="I1001" s="38" t="str">
        <f>IFERROR(VLOOKUP(A1001,'Fichier source CGECP'!$A$1:$F$1259,3,FALSE),"")</f>
        <v/>
      </c>
      <c r="J1001" s="15" t="str">
        <f>IFERROR(VLOOKUP(A1001,'Fichier source CGECP'!$A$1:$F$1259,4,FALSE),"")</f>
        <v/>
      </c>
      <c r="K1001" s="15" t="str">
        <f>IFERROR(VLOOKUP(A1001,'Fichier source CGECP'!$A$1:$F$1259,5,FALSE),"")</f>
        <v/>
      </c>
      <c r="L1001" s="33" t="str">
        <f>IFERROR(IF(COUNTIFS($A$3:$A1000,$A1001,$B$3:$B1000,$B1001,$C$3:$C1000,$C1001,$D$3:$D1000,$D1001,$E$3:$E1000,$E1001,$F$3:$F1000,$F1001)&gt;0,"",VLOOKUP(A1001,'Fichier source CGECP'!$A$1:$F$1259,6,FALSE)),"")</f>
        <v/>
      </c>
      <c r="M1001" s="36" t="str">
        <f t="shared" si="80"/>
        <v/>
      </c>
      <c r="N1001" s="35" t="str">
        <f t="shared" si="76"/>
        <v>Ok</v>
      </c>
      <c r="O1001" s="35" t="str">
        <f t="shared" si="77"/>
        <v>Ecart</v>
      </c>
      <c r="P1001" s="35" t="str">
        <f t="shared" si="78"/>
        <v>Ok</v>
      </c>
      <c r="Q1001" s="35" t="str">
        <f t="shared" si="79"/>
        <v>Ecart</v>
      </c>
    </row>
    <row r="1002" spans="1:17" ht="15.75" hidden="1" customHeight="1" x14ac:dyDescent="0.25">
      <c r="A1002" s="12">
        <f>IFERROR(VLOOKUP('Requête 052'!$A1001,'Requête 052'!$A$1:$F$2000,1,FALSE),"")</f>
        <v>8025</v>
      </c>
      <c r="B1002" s="5" t="str">
        <f>IFERROR(VLOOKUP('Requête 052'!$A1001,'Requête 052'!$A$1:$F$2000,2,FALSE),"")</f>
        <v>CGECP ST OUEN L AUMONE UVEND</v>
      </c>
      <c r="C1002" s="14">
        <f>IFERROR(VLOOKUP('Requête 052'!$A1001,'Requête 052'!$A$1:$F$2000,3,FALSE),"")</f>
        <v>43825</v>
      </c>
      <c r="D1002" s="5" t="str">
        <f>IFERROR(VLOOKUP('Requête 052'!$A1001,'Requête 052'!$A$1:$F$2000,4,FALSE),"")</f>
        <v>REFUS DE TRI</v>
      </c>
      <c r="E1002" s="5" t="str">
        <f>IFERROR(VLOOKUP('Requête 052'!$A1001,'Requête 052'!$A$1:$F$2000,5,FALSE),"")</f>
        <v>REFUS DE TRI</v>
      </c>
      <c r="F1002" s="5">
        <f>IFERROR(VLOOKUP('Requête 052'!$A1001,'Requête 052'!$A$1:$F$2000,6,FALSE),"")</f>
        <v>5.94</v>
      </c>
      <c r="G1002" s="15" t="str">
        <f>IFERROR(VLOOKUP(A1002,'Fichier source CGECP'!$A$1:$F$1259,1,FALSE),"")</f>
        <v/>
      </c>
      <c r="H1002" s="15" t="str">
        <f>IFERROR(VLOOKUP(A1002,'Fichier source CGECP'!$A$1:$F$1259,2,FALSE),"")</f>
        <v/>
      </c>
      <c r="I1002" s="38" t="str">
        <f>IFERROR(VLOOKUP(A1002,'Fichier source CGECP'!$A$1:$F$1259,3,FALSE),"")</f>
        <v/>
      </c>
      <c r="J1002" s="15" t="str">
        <f>IFERROR(VLOOKUP(A1002,'Fichier source CGECP'!$A$1:$F$1259,4,FALSE),"")</f>
        <v/>
      </c>
      <c r="K1002" s="15" t="str">
        <f>IFERROR(VLOOKUP(A1002,'Fichier source CGECP'!$A$1:$F$1259,5,FALSE),"")</f>
        <v/>
      </c>
      <c r="L1002" s="33" t="str">
        <f>IFERROR(IF(COUNTIFS($A$3:$A1001,$A1002,$B$3:$B1001,$B1002,$C$3:$C1001,$C1002,$D$3:$D1001,$D1002,$E$3:$E1001,$E1002,$F$3:$F1001,$F1002)&gt;0,"",VLOOKUP(A1002,'Fichier source CGECP'!$A$1:$F$1259,6,FALSE)),"")</f>
        <v/>
      </c>
      <c r="M1002" s="36" t="str">
        <f t="shared" si="80"/>
        <v/>
      </c>
      <c r="N1002" s="35" t="str">
        <f t="shared" si="76"/>
        <v>Ok</v>
      </c>
      <c r="O1002" s="35" t="str">
        <f t="shared" si="77"/>
        <v>Ecart</v>
      </c>
      <c r="P1002" s="35" t="str">
        <f t="shared" si="78"/>
        <v>Ok</v>
      </c>
      <c r="Q1002" s="35" t="str">
        <f t="shared" si="79"/>
        <v>Ecart</v>
      </c>
    </row>
    <row r="1003" spans="1:17" ht="15.75" hidden="1" customHeight="1" x14ac:dyDescent="0.25">
      <c r="A1003" s="12">
        <f>IFERROR(VLOOKUP('Requête 052'!$A1002,'Requête 052'!$A$1:$F$2000,1,FALSE),"")</f>
        <v>8027</v>
      </c>
      <c r="B1003" s="5" t="str">
        <f>IFERROR(VLOOKUP('Requête 052'!$A1002,'Requête 052'!$A$1:$F$2000,2,FALSE),"")</f>
        <v>CGECP ST OUEN L AUMONE UVEND</v>
      </c>
      <c r="C1003" s="14">
        <f>IFERROR(VLOOKUP('Requête 052'!$A1002,'Requête 052'!$A$1:$F$2000,3,FALSE),"")</f>
        <v>43825</v>
      </c>
      <c r="D1003" s="5" t="str">
        <f>IFERROR(VLOOKUP('Requête 052'!$A1002,'Requête 052'!$A$1:$F$2000,4,FALSE),"")</f>
        <v>ORDURES MENAGERES</v>
      </c>
      <c r="E1003" s="5" t="str">
        <f>IFERROR(VLOOKUP('Requête 052'!$A1002,'Requête 052'!$A$1:$F$2000,5,FALSE),"")</f>
        <v>ORDURES MENAGERES</v>
      </c>
      <c r="F1003" s="5">
        <f>IFERROR(VLOOKUP('Requête 052'!$A1002,'Requête 052'!$A$1:$F$2000,6,FALSE),"")</f>
        <v>2.8</v>
      </c>
      <c r="G1003" s="15">
        <f>IFERROR(VLOOKUP(A1003,'Fichier source CGECP'!$A$1:$F$1259,1,FALSE),"")</f>
        <v>8027</v>
      </c>
      <c r="H1003" s="15" t="str">
        <f>IFERROR(VLOOKUP(A1003,'Fichier source CGECP'!$A$1:$F$1259,2,FALSE),"")</f>
        <v>CGECP</v>
      </c>
      <c r="I1003" s="46">
        <f>IFERROR(VLOOKUP(A1003,'Fichier source CGECP'!$A$1:$F$1259,3,FALSE),"")</f>
        <v>43825</v>
      </c>
      <c r="J1003" s="15">
        <f>IFERROR(VLOOKUP(A1003,'Fichier source CGECP'!$A$1:$F$1259,4,FALSE),"")</f>
        <v>0</v>
      </c>
      <c r="K1003" s="15" t="str">
        <f>IFERROR(VLOOKUP(A1003,'Fichier source CGECP'!$A$1:$F$1259,5,FALSE),"")</f>
        <v>ORDURES MENAGERES</v>
      </c>
      <c r="L1003" s="33">
        <f>IFERROR(IF(COUNTIFS($A$3:$A1002,$A1003,$B$3:$B1002,$B1003,$C$3:$C1002,$C1003,$D$3:$D1002,$D1003,$E$3:$E1002,$E1003,$F$3:$F1002,$F1003)&gt;0,"",VLOOKUP(A1003,'Fichier source CGECP'!$A$1:$F$1259,6,FALSE)),"")</f>
        <v>1.9</v>
      </c>
      <c r="M1003" s="36">
        <f t="shared" si="80"/>
        <v>0.89999999999999991</v>
      </c>
      <c r="N1003" s="35" t="str">
        <f t="shared" si="76"/>
        <v>Ok</v>
      </c>
      <c r="O1003" s="35" t="str">
        <f t="shared" si="77"/>
        <v>Ok</v>
      </c>
      <c r="P1003" s="35" t="str">
        <f t="shared" si="78"/>
        <v>Ok</v>
      </c>
      <c r="Q1003" s="35" t="str">
        <f t="shared" si="79"/>
        <v>Ok</v>
      </c>
    </row>
    <row r="1004" spans="1:17" ht="15.75" hidden="1" customHeight="1" x14ac:dyDescent="0.25">
      <c r="A1004" s="12">
        <f>IFERROR(VLOOKUP('Requête 052'!$A1003,'Requête 052'!$A$1:$F$2000,1,FALSE),"")</f>
        <v>8030</v>
      </c>
      <c r="B1004" s="5" t="str">
        <f>IFERROR(VLOOKUP('Requête 052'!$A1003,'Requête 052'!$A$1:$F$2000,2,FALSE),"")</f>
        <v>CGECP ST OUEN L AUMONE TDI</v>
      </c>
      <c r="C1004" s="14">
        <f>IFERROR(VLOOKUP('Requête 052'!$A1003,'Requête 052'!$A$1:$F$2000,3,FALSE),"")</f>
        <v>43825</v>
      </c>
      <c r="D1004" s="5" t="str">
        <f>IFERROR(VLOOKUP('Requête 052'!$A1003,'Requête 052'!$A$1:$F$2000,4,FALSE),"")</f>
        <v>BOIS B BRUT</v>
      </c>
      <c r="E1004" s="5" t="str">
        <f>IFERROR(VLOOKUP('Requête 052'!$A1003,'Requête 052'!$A$1:$F$2000,5,FALSE),"")</f>
        <v>REFACTION</v>
      </c>
      <c r="F1004" s="5">
        <f>IFERROR(VLOOKUP('Requête 052'!$A1003,'Requête 052'!$A$1:$F$2000,6,FALSE),"")</f>
        <v>7.68</v>
      </c>
      <c r="G1004" s="15">
        <f>IFERROR(VLOOKUP(A1004,'Fichier source CGECP'!$A$1:$F$1259,1,FALSE),"")</f>
        <v>8030</v>
      </c>
      <c r="H1004" s="15" t="str">
        <f>IFERROR(VLOOKUP(A1004,'Fichier source CGECP'!$A$1:$F$1259,2,FALSE),"")</f>
        <v>CGECP</v>
      </c>
      <c r="I1004" s="38">
        <f>IFERROR(VLOOKUP(A1004,'Fichier source CGECP'!$A$1:$F$1259,3,FALSE),"")</f>
        <v>43825</v>
      </c>
      <c r="J1004" s="15" t="str">
        <f>IFERROR(VLOOKUP(A1004,'Fichier source CGECP'!$A$1:$F$1259,4,FALSE),"")</f>
        <v>MATIERE VALO EN MELANGE</v>
      </c>
      <c r="K1004" s="15" t="str">
        <f>IFERROR(VLOOKUP(A1004,'Fichier source CGECP'!$A$1:$F$1259,5,FALSE),"")</f>
        <v>MATIERE VALO EN MELANGE</v>
      </c>
      <c r="L1004" s="33">
        <f>IFERROR(IF(COUNTIFS($A$3:$A1003,$A1004,$B$3:$B1003,$B1004,$C$3:$C1003,$C1004,$D$3:$D1003,$D1004,$E$3:$E1003,$E1004,$F$3:$F1003,$F1004)&gt;0,"",VLOOKUP(A1004,'Fichier source CGECP'!$A$1:$F$1259,6,FALSE)),"")</f>
        <v>2.3199999999999998</v>
      </c>
      <c r="M1004" s="36">
        <f t="shared" si="80"/>
        <v>5.3599999999999994</v>
      </c>
      <c r="N1004" s="35" t="str">
        <f t="shared" si="76"/>
        <v>Ok</v>
      </c>
      <c r="O1004" s="35" t="str">
        <f t="shared" si="77"/>
        <v>Ecart</v>
      </c>
      <c r="P1004" s="35" t="str">
        <f t="shared" si="78"/>
        <v>Ok</v>
      </c>
      <c r="Q1004" s="35" t="str">
        <f t="shared" si="79"/>
        <v>Ecart</v>
      </c>
    </row>
    <row r="1005" spans="1:17" ht="15.75" hidden="1" customHeight="1" x14ac:dyDescent="0.25">
      <c r="A1005" s="12">
        <f>IFERROR(VLOOKUP('Requête 052'!$A1004,'Requête 052'!$A$1:$F$2000,1,FALSE),"")</f>
        <v>8030</v>
      </c>
      <c r="B1005" s="5" t="str">
        <f>IFERROR(VLOOKUP('Requête 052'!$A1004,'Requête 052'!$A$1:$F$2000,2,FALSE),"")</f>
        <v>CGECP ST OUEN L AUMONE TDI</v>
      </c>
      <c r="C1005" s="14">
        <f>IFERROR(VLOOKUP('Requête 052'!$A1004,'Requête 052'!$A$1:$F$2000,3,FALSE),"")</f>
        <v>43825</v>
      </c>
      <c r="D1005" s="5" t="str">
        <f>IFERROR(VLOOKUP('Requête 052'!$A1004,'Requête 052'!$A$1:$F$2000,4,FALSE),"")</f>
        <v>BOIS B BRUT</v>
      </c>
      <c r="E1005" s="5" t="str">
        <f>IFERROR(VLOOKUP('Requête 052'!$A1004,'Requête 052'!$A$1:$F$2000,5,FALSE),"")</f>
        <v>REFACTION</v>
      </c>
      <c r="F1005" s="5">
        <f>IFERROR(VLOOKUP('Requête 052'!$A1004,'Requête 052'!$A$1:$F$2000,6,FALSE),"")</f>
        <v>7.68</v>
      </c>
      <c r="G1005" s="15">
        <f>IFERROR(VLOOKUP(A1005,'Fichier source CGECP'!$A$1:$F$1259,1,FALSE),"")</f>
        <v>8030</v>
      </c>
      <c r="H1005" s="15" t="str">
        <f>IFERROR(VLOOKUP(A1005,'Fichier source CGECP'!$A$1:$F$1259,2,FALSE),"")</f>
        <v>CGECP</v>
      </c>
      <c r="I1005" s="38">
        <f>IFERROR(VLOOKUP(A1005,'Fichier source CGECP'!$A$1:$F$1259,3,FALSE),"")</f>
        <v>43825</v>
      </c>
      <c r="J1005" s="15" t="str">
        <f>IFERROR(VLOOKUP(A1005,'Fichier source CGECP'!$A$1:$F$1259,4,FALSE),"")</f>
        <v>MATIERE VALO EN MELANGE</v>
      </c>
      <c r="K1005" s="15" t="str">
        <f>IFERROR(VLOOKUP(A1005,'Fichier source CGECP'!$A$1:$F$1259,5,FALSE),"")</f>
        <v>MATIERE VALO EN MELANGE</v>
      </c>
      <c r="L1005" s="33" t="str">
        <f>IFERROR(IF(COUNTIFS($A$3:$A1004,$A1005,$B$3:$B1004,$B1005,$C$3:$C1004,$C1005,$D$3:$D1004,$D1005,$E$3:$E1004,$E1005,$F$3:$F1004,$F1005)&gt;0,"",VLOOKUP(A1005,'Fichier source CGECP'!$A$1:$F$1259,6,FALSE)),"")</f>
        <v/>
      </c>
      <c r="M1005" s="36" t="str">
        <f t="shared" si="80"/>
        <v/>
      </c>
      <c r="N1005" s="35" t="str">
        <f t="shared" si="76"/>
        <v>Ok</v>
      </c>
      <c r="O1005" s="35" t="str">
        <f t="shared" si="77"/>
        <v>Ecart</v>
      </c>
      <c r="P1005" s="35" t="str">
        <f t="shared" si="78"/>
        <v>Ok</v>
      </c>
      <c r="Q1005" s="35" t="str">
        <f t="shared" si="79"/>
        <v>Ecart</v>
      </c>
    </row>
    <row r="1006" spans="1:17" ht="15.75" hidden="1" customHeight="1" x14ac:dyDescent="0.25">
      <c r="A1006" s="12">
        <f>IFERROR(VLOOKUP('Requête 052'!$A1005,'Requête 052'!$A$1:$F$2000,1,FALSE),"")</f>
        <v>8036</v>
      </c>
      <c r="B1006" s="5" t="str">
        <f>IFERROR(VLOOKUP('Requête 052'!$A1005,'Requête 052'!$A$1:$F$2000,2,FALSE),"")</f>
        <v>CGECP ST OUEN L AUMONE TDI</v>
      </c>
      <c r="C1006" s="14">
        <f>IFERROR(VLOOKUP('Requête 052'!$A1005,'Requête 052'!$A$1:$F$2000,3,FALSE),"")</f>
        <v>43825</v>
      </c>
      <c r="D1006" s="5" t="str">
        <f>IFERROR(VLOOKUP('Requête 052'!$A1005,'Requête 052'!$A$1:$F$2000,4,FALSE),"")</f>
        <v>GRAVATS EN MELANGE</v>
      </c>
      <c r="E1006" s="5" t="str">
        <f>IFERROR(VLOOKUP('Requête 052'!$A1005,'Requête 052'!$A$1:$F$2000,5,FALSE),"")</f>
        <v>GRAVATS EN MELANGE</v>
      </c>
      <c r="F1006" s="5">
        <f>IFERROR(VLOOKUP('Requête 052'!$A1005,'Requête 052'!$A$1:$F$2000,6,FALSE),"")</f>
        <v>3.38</v>
      </c>
      <c r="G1006" s="15" t="str">
        <f>IFERROR(VLOOKUP(A1006,'Fichier source CGECP'!$A$1:$F$1259,1,FALSE),"")</f>
        <v/>
      </c>
      <c r="H1006" s="15" t="str">
        <f>IFERROR(VLOOKUP(A1006,'Fichier source CGECP'!$A$1:$F$1259,2,FALSE),"")</f>
        <v/>
      </c>
      <c r="I1006" s="38" t="str">
        <f>IFERROR(VLOOKUP(A1006,'Fichier source CGECP'!$A$1:$F$1259,3,FALSE),"")</f>
        <v/>
      </c>
      <c r="J1006" s="15" t="str">
        <f>IFERROR(VLOOKUP(A1006,'Fichier source CGECP'!$A$1:$F$1259,4,FALSE),"")</f>
        <v/>
      </c>
      <c r="K1006" s="15" t="str">
        <f>IFERROR(VLOOKUP(A1006,'Fichier source CGECP'!$A$1:$F$1259,5,FALSE),"")</f>
        <v/>
      </c>
      <c r="L1006" s="33" t="str">
        <f>IFERROR(IF(COUNTIFS($A$3:$A1005,$A1006,$B$3:$B1005,$B1006,$C$3:$C1005,$C1006,$D$3:$D1005,$D1006,$E$3:$E1005,$E1006,$F$3:$F1005,$F1006)&gt;0,"",VLOOKUP(A1006,'Fichier source CGECP'!$A$1:$F$1259,6,FALSE)),"")</f>
        <v/>
      </c>
      <c r="M1006" s="36" t="str">
        <f t="shared" si="80"/>
        <v/>
      </c>
      <c r="N1006" s="35" t="str">
        <f t="shared" si="76"/>
        <v>Ok</v>
      </c>
      <c r="O1006" s="35" t="str">
        <f t="shared" si="77"/>
        <v>Ecart</v>
      </c>
      <c r="P1006" s="35" t="str">
        <f t="shared" si="78"/>
        <v>Ok</v>
      </c>
      <c r="Q1006" s="35" t="str">
        <f t="shared" si="79"/>
        <v>Ecart</v>
      </c>
    </row>
    <row r="1007" spans="1:17" ht="15.75" hidden="1" customHeight="1" x14ac:dyDescent="0.25">
      <c r="A1007" s="12">
        <f>IFERROR(VLOOKUP('Requête 052'!$A1006,'Requête 052'!$A$1:$F$2000,1,FALSE),"")</f>
        <v>8037</v>
      </c>
      <c r="B1007" s="5" t="str">
        <f>IFERROR(VLOOKUP('Requête 052'!$A1006,'Requête 052'!$A$1:$F$2000,2,FALSE),"")</f>
        <v>CGECP ST OUEN L AUMONE UVEND</v>
      </c>
      <c r="C1007" s="14">
        <f>IFERROR(VLOOKUP('Requête 052'!$A1006,'Requête 052'!$A$1:$F$2000,3,FALSE),"")</f>
        <v>43825</v>
      </c>
      <c r="D1007" s="5" t="str">
        <f>IFERROR(VLOOKUP('Requête 052'!$A1006,'Requête 052'!$A$1:$F$2000,4,FALSE),"")</f>
        <v>DECHETS INDUSTRIELS BANALS</v>
      </c>
      <c r="E1007" s="5" t="str">
        <f>IFERROR(VLOOKUP('Requête 052'!$A1006,'Requête 052'!$A$1:$F$2000,5,FALSE),"")</f>
        <v>DECHETS INDUSTRIELS BANALS</v>
      </c>
      <c r="F1007" s="5">
        <f>IFERROR(VLOOKUP('Requête 052'!$A1006,'Requête 052'!$A$1:$F$2000,6,FALSE),"")</f>
        <v>7.5999999999999998E-2</v>
      </c>
      <c r="G1007" s="15">
        <f>IFERROR(VLOOKUP(A1007,'Fichier source CGECP'!$A$1:$F$1259,1,FALSE),"")</f>
        <v>8037</v>
      </c>
      <c r="H1007" s="15" t="str">
        <f>IFERROR(VLOOKUP(A1007,'Fichier source CGECP'!$A$1:$F$1259,2,FALSE),"")</f>
        <v>CGECP</v>
      </c>
      <c r="I1007" s="38">
        <f>IFERROR(VLOOKUP(A1007,'Fichier source CGECP'!$A$1:$F$1259,3,FALSE),"")</f>
        <v>43825</v>
      </c>
      <c r="J1007" s="15" t="str">
        <f>IFERROR(VLOOKUP(A1007,'Fichier source CGECP'!$A$1:$F$1259,4,FALSE),"")</f>
        <v>DECHETS INDUSTRIELS BANALS</v>
      </c>
      <c r="K1007" s="15" t="str">
        <f>IFERROR(VLOOKUP(A1007,'Fichier source CGECP'!$A$1:$F$1259,5,FALSE),"")</f>
        <v>DECHETS INDUSTRIELS BANALS</v>
      </c>
      <c r="L1007" s="33">
        <f>IFERROR(IF(COUNTIFS($A$3:$A1006,$A1007,$B$3:$B1006,$B1007,$C$3:$C1006,$C1007,$D$3:$D1006,$D1007,$E$3:$E1006,$E1007,$F$3:$F1006,$F1007)&gt;0,"",VLOOKUP(A1007,'Fichier source CGECP'!$A$1:$F$1259,6,FALSE)),"")</f>
        <v>1.1200000000000001</v>
      </c>
      <c r="M1007" s="36">
        <f t="shared" si="80"/>
        <v>-1.044</v>
      </c>
      <c r="N1007" s="35" t="str">
        <f t="shared" si="76"/>
        <v>Ok</v>
      </c>
      <c r="O1007" s="35" t="str">
        <f t="shared" si="77"/>
        <v>Ok</v>
      </c>
      <c r="P1007" s="35" t="str">
        <f t="shared" si="78"/>
        <v>Ecart</v>
      </c>
      <c r="Q1007" s="35" t="str">
        <f t="shared" si="79"/>
        <v>Ecart</v>
      </c>
    </row>
    <row r="1008" spans="1:17" ht="15.75" hidden="1" customHeight="1" x14ac:dyDescent="0.25">
      <c r="A1008" s="12">
        <f>IFERROR(VLOOKUP('Requête 052'!$A1007,'Requête 052'!$A$1:$F$2000,1,FALSE),"")</f>
        <v>8041</v>
      </c>
      <c r="B1008" s="5" t="str">
        <f>IFERROR(VLOOKUP('Requête 052'!$A1007,'Requête 052'!$A$1:$F$2000,2,FALSE),"")</f>
        <v>CGECP ST OUEN L AUMONE TDI</v>
      </c>
      <c r="C1008" s="14">
        <f>IFERROR(VLOOKUP('Requête 052'!$A1007,'Requête 052'!$A$1:$F$2000,3,FALSE),"")</f>
        <v>43825</v>
      </c>
      <c r="D1008" s="5" t="str">
        <f>IFERROR(VLOOKUP('Requête 052'!$A1007,'Requête 052'!$A$1:$F$2000,4,FALSE),"")</f>
        <v>DECHETS INDUSTRIELS BANALS</v>
      </c>
      <c r="E1008" s="5" t="str">
        <f>IFERROR(VLOOKUP('Requête 052'!$A1007,'Requête 052'!$A$1:$F$2000,5,FALSE),"")</f>
        <v>DECHETS INDUSTRIELS BANALS</v>
      </c>
      <c r="F1008" s="5">
        <f>IFERROR(VLOOKUP('Requête 052'!$A1007,'Requête 052'!$A$1:$F$2000,6,FALSE),"")</f>
        <v>2.16</v>
      </c>
      <c r="G1008" s="15">
        <f>IFERROR(VLOOKUP(A1008,'Fichier source CGECP'!$A$1:$F$1259,1,FALSE),"")</f>
        <v>8041</v>
      </c>
      <c r="H1008" s="15" t="str">
        <f>IFERROR(VLOOKUP(A1008,'Fichier source CGECP'!$A$1:$F$1259,2,FALSE),"")</f>
        <v>CGECP</v>
      </c>
      <c r="I1008" s="46">
        <f>IFERROR(VLOOKUP(A1008,'Fichier source CGECP'!$A$1:$F$1259,3,FALSE),"")</f>
        <v>43825</v>
      </c>
      <c r="J1008" s="15" t="str">
        <f>IFERROR(VLOOKUP(A1008,'Fichier source CGECP'!$A$1:$F$1259,4,FALSE),"")</f>
        <v>DECHETS INDUSTRIELS BANALS</v>
      </c>
      <c r="K1008" s="15" t="str">
        <f>IFERROR(VLOOKUP(A1008,'Fichier source CGECP'!$A$1:$F$1259,5,FALSE),"")</f>
        <v>DECHETS INDUSTRIELS BANALS</v>
      </c>
      <c r="L1008" s="33">
        <f>IFERROR(IF(COUNTIFS($A$3:$A1007,$A1008,$B$3:$B1007,$B1008,$C$3:$C1007,$C1008,$D$3:$D1007,$D1008,$E$3:$E1007,$E1008,$F$3:$F1007,$F1008)&gt;0,"",VLOOKUP(A1008,'Fichier source CGECP'!$A$1:$F$1259,6,FALSE)),"")</f>
        <v>1.2</v>
      </c>
      <c r="M1008" s="36">
        <f t="shared" si="80"/>
        <v>0.96000000000000019</v>
      </c>
      <c r="N1008" s="35" t="str">
        <f t="shared" si="76"/>
        <v>Ok</v>
      </c>
      <c r="O1008" s="35" t="str">
        <f t="shared" si="77"/>
        <v>Ok</v>
      </c>
      <c r="P1008" s="35" t="str">
        <f t="shared" si="78"/>
        <v>Ok</v>
      </c>
      <c r="Q1008" s="35" t="str">
        <f t="shared" si="79"/>
        <v>Ok</v>
      </c>
    </row>
    <row r="1009" spans="1:17" ht="15.75" hidden="1" customHeight="1" x14ac:dyDescent="0.25">
      <c r="A1009" s="12">
        <f>IFERROR(VLOOKUP('Requête 052'!$A1008,'Requête 052'!$A$1:$F$2000,1,FALSE),"")</f>
        <v>8043</v>
      </c>
      <c r="B1009" s="5" t="str">
        <f>IFERROR(VLOOKUP('Requête 052'!$A1008,'Requête 052'!$A$1:$F$2000,2,FALSE),"")</f>
        <v>CGECP ST OUEN L AUMONE TDI</v>
      </c>
      <c r="C1009" s="14">
        <f>IFERROR(VLOOKUP('Requête 052'!$A1008,'Requête 052'!$A$1:$F$2000,3,FALSE),"")</f>
        <v>43825</v>
      </c>
      <c r="D1009" s="5" t="str">
        <f>IFERROR(VLOOKUP('Requête 052'!$A1008,'Requête 052'!$A$1:$F$2000,4,FALSE),"")</f>
        <v>CARTONS DE DECHETTERIE - 1.04.00</v>
      </c>
      <c r="E1009" s="5" t="str">
        <f>IFERROR(VLOOKUP('Requête 052'!$A1008,'Requête 052'!$A$1:$F$2000,5,FALSE),"")</f>
        <v>DECHETS INDUSTRIELS BANALS</v>
      </c>
      <c r="F1009" s="5">
        <f>IFERROR(VLOOKUP('Requête 052'!$A1008,'Requête 052'!$A$1:$F$2000,6,FALSE),"")</f>
        <v>3.16</v>
      </c>
      <c r="G1009" s="15" t="str">
        <f>IFERROR(VLOOKUP(A1009,'Fichier source CGECP'!$A$1:$F$1259,1,FALSE),"")</f>
        <v/>
      </c>
      <c r="H1009" s="15" t="str">
        <f>IFERROR(VLOOKUP(A1009,'Fichier source CGECP'!$A$1:$F$1259,2,FALSE),"")</f>
        <v/>
      </c>
      <c r="I1009" s="38" t="str">
        <f>IFERROR(VLOOKUP(A1009,'Fichier source CGECP'!$A$1:$F$1259,3,FALSE),"")</f>
        <v/>
      </c>
      <c r="J1009" s="15" t="str">
        <f>IFERROR(VLOOKUP(A1009,'Fichier source CGECP'!$A$1:$F$1259,4,FALSE),"")</f>
        <v/>
      </c>
      <c r="K1009" s="15" t="str">
        <f>IFERROR(VLOOKUP(A1009,'Fichier source CGECP'!$A$1:$F$1259,5,FALSE),"")</f>
        <v/>
      </c>
      <c r="L1009" s="33" t="str">
        <f>IFERROR(IF(COUNTIFS($A$3:$A1008,$A1009,$B$3:$B1008,$B1009,$C$3:$C1008,$C1009,$D$3:$D1008,$D1009,$E$3:$E1008,$E1009,$F$3:$F1008,$F1009)&gt;0,"",VLOOKUP(A1009,'Fichier source CGECP'!$A$1:$F$1259,6,FALSE)),"")</f>
        <v/>
      </c>
      <c r="M1009" s="36" t="str">
        <f t="shared" si="80"/>
        <v/>
      </c>
      <c r="N1009" s="35" t="str">
        <f t="shared" si="76"/>
        <v>Ok</v>
      </c>
      <c r="O1009" s="35" t="str">
        <f t="shared" si="77"/>
        <v>Ecart</v>
      </c>
      <c r="P1009" s="35" t="str">
        <f t="shared" si="78"/>
        <v>Ok</v>
      </c>
      <c r="Q1009" s="35" t="str">
        <f t="shared" si="79"/>
        <v>Ecart</v>
      </c>
    </row>
    <row r="1010" spans="1:17" ht="15.75" hidden="1" customHeight="1" x14ac:dyDescent="0.25">
      <c r="A1010" s="12">
        <f>IFERROR(VLOOKUP('Requête 052'!$A1009,'Requête 052'!$A$1:$F$2000,1,FALSE),"")</f>
        <v>8043</v>
      </c>
      <c r="B1010" s="5" t="str">
        <f>IFERROR(VLOOKUP('Requête 052'!$A1009,'Requête 052'!$A$1:$F$2000,2,FALSE),"")</f>
        <v>CGECP ST OUEN L AUMONE TDI</v>
      </c>
      <c r="C1010" s="14">
        <f>IFERROR(VLOOKUP('Requête 052'!$A1009,'Requête 052'!$A$1:$F$2000,3,FALSE),"")</f>
        <v>43825</v>
      </c>
      <c r="D1010" s="5" t="str">
        <f>IFERROR(VLOOKUP('Requête 052'!$A1009,'Requête 052'!$A$1:$F$2000,4,FALSE),"")</f>
        <v>CARTONS DE DECHETTERIE - 1.04.00</v>
      </c>
      <c r="E1010" s="5" t="str">
        <f>IFERROR(VLOOKUP('Requête 052'!$A1009,'Requête 052'!$A$1:$F$2000,5,FALSE),"")</f>
        <v>DECHETS INDUSTRIELS BANALS</v>
      </c>
      <c r="F1010" s="5">
        <f>IFERROR(VLOOKUP('Requête 052'!$A1009,'Requête 052'!$A$1:$F$2000,6,FALSE),"")</f>
        <v>3.16</v>
      </c>
      <c r="G1010" s="15" t="str">
        <f>IFERROR(VLOOKUP(A1010,'Fichier source CGECP'!$A$1:$F$1259,1,FALSE),"")</f>
        <v/>
      </c>
      <c r="H1010" s="15" t="str">
        <f>IFERROR(VLOOKUP(A1010,'Fichier source CGECP'!$A$1:$F$1259,2,FALSE),"")</f>
        <v/>
      </c>
      <c r="I1010" s="38" t="str">
        <f>IFERROR(VLOOKUP(A1010,'Fichier source CGECP'!$A$1:$F$1259,3,FALSE),"")</f>
        <v/>
      </c>
      <c r="J1010" s="15" t="str">
        <f>IFERROR(VLOOKUP(A1010,'Fichier source CGECP'!$A$1:$F$1259,4,FALSE),"")</f>
        <v/>
      </c>
      <c r="K1010" s="15" t="str">
        <f>IFERROR(VLOOKUP(A1010,'Fichier source CGECP'!$A$1:$F$1259,5,FALSE),"")</f>
        <v/>
      </c>
      <c r="L1010" s="33" t="str">
        <f>IFERROR(IF(COUNTIFS($A$3:$A1009,$A1010,$B$3:$B1009,$B1010,$C$3:$C1009,$C1010,$D$3:$D1009,$D1010,$E$3:$E1009,$E1010,$F$3:$F1009,$F1010)&gt;0,"",VLOOKUP(A1010,'Fichier source CGECP'!$A$1:$F$1259,6,FALSE)),"")</f>
        <v/>
      </c>
      <c r="M1010" s="36" t="str">
        <f t="shared" si="80"/>
        <v/>
      </c>
      <c r="N1010" s="35" t="str">
        <f t="shared" si="76"/>
        <v>Ok</v>
      </c>
      <c r="O1010" s="35" t="str">
        <f t="shared" si="77"/>
        <v>Ecart</v>
      </c>
      <c r="P1010" s="35" t="str">
        <f t="shared" si="78"/>
        <v>Ok</v>
      </c>
      <c r="Q1010" s="35" t="str">
        <f t="shared" si="79"/>
        <v>Ecart</v>
      </c>
    </row>
    <row r="1011" spans="1:17" ht="15.75" hidden="1" customHeight="1" x14ac:dyDescent="0.25">
      <c r="A1011" s="12">
        <f>IFERROR(VLOOKUP('Requête 052'!$A1010,'Requête 052'!$A$1:$F$2000,1,FALSE),"")</f>
        <v>8049</v>
      </c>
      <c r="B1011" s="5" t="str">
        <f>IFERROR(VLOOKUP('Requête 052'!$A1010,'Requête 052'!$A$1:$F$2000,2,FALSE),"")</f>
        <v>CGECP ST OUEN L AUMONE UVEND</v>
      </c>
      <c r="C1011" s="14">
        <f>IFERROR(VLOOKUP('Requête 052'!$A1010,'Requête 052'!$A$1:$F$2000,3,FALSE),"")</f>
        <v>43825</v>
      </c>
      <c r="D1011" s="5" t="str">
        <f>IFERROR(VLOOKUP('Requête 052'!$A1010,'Requête 052'!$A$1:$F$2000,4,FALSE),"")</f>
        <v>ORDURES MENAGERES</v>
      </c>
      <c r="E1011" s="5" t="str">
        <f>IFERROR(VLOOKUP('Requête 052'!$A1010,'Requête 052'!$A$1:$F$2000,5,FALSE),"")</f>
        <v>ORDURES MENAGERES</v>
      </c>
      <c r="F1011" s="5">
        <f>IFERROR(VLOOKUP('Requête 052'!$A1010,'Requête 052'!$A$1:$F$2000,6,FALSE),"")</f>
        <v>6.5</v>
      </c>
      <c r="G1011" s="15">
        <f>IFERROR(VLOOKUP(A1011,'Fichier source CGECP'!$A$1:$F$1259,1,FALSE),"")</f>
        <v>8049</v>
      </c>
      <c r="H1011" s="15" t="str">
        <f>IFERROR(VLOOKUP(A1011,'Fichier source CGECP'!$A$1:$F$1259,2,FALSE),"")</f>
        <v>CGECP</v>
      </c>
      <c r="I1011" s="38">
        <f>IFERROR(VLOOKUP(A1011,'Fichier source CGECP'!$A$1:$F$1259,3,FALSE),"")</f>
        <v>43825</v>
      </c>
      <c r="J1011" s="15" t="str">
        <f>IFERROR(VLOOKUP(A1011,'Fichier source CGECP'!$A$1:$F$1259,4,FALSE),"")</f>
        <v>BOIS B BRUT</v>
      </c>
      <c r="K1011" s="15" t="str">
        <f>IFERROR(VLOOKUP(A1011,'Fichier source CGECP'!$A$1:$F$1259,5,FALSE),"")</f>
        <v>BOIS B BRUT</v>
      </c>
      <c r="L1011" s="33">
        <f>IFERROR(IF(COUNTIFS($A$3:$A1010,$A1011,$B$3:$B1010,$B1011,$C$3:$C1010,$C1011,$D$3:$D1010,$D1011,$E$3:$E1010,$E1011,$F$3:$F1010,$F1011)&gt;0,"",VLOOKUP(A1011,'Fichier source CGECP'!$A$1:$F$1259,6,FALSE)),"")</f>
        <v>0.28000000000000003</v>
      </c>
      <c r="M1011" s="36">
        <f t="shared" si="80"/>
        <v>6.22</v>
      </c>
      <c r="N1011" s="35" t="str">
        <f t="shared" si="76"/>
        <v>Ok</v>
      </c>
      <c r="O1011" s="35" t="str">
        <f t="shared" si="77"/>
        <v>Ecart</v>
      </c>
      <c r="P1011" s="35" t="str">
        <f t="shared" si="78"/>
        <v>Ok</v>
      </c>
      <c r="Q1011" s="35" t="str">
        <f t="shared" si="79"/>
        <v>Ecart</v>
      </c>
    </row>
    <row r="1012" spans="1:17" ht="15.75" hidden="1" customHeight="1" x14ac:dyDescent="0.25">
      <c r="A1012" s="12">
        <f>IFERROR(VLOOKUP('Requête 052'!$A1011,'Requête 052'!$A$1:$F$2000,1,FALSE),"")</f>
        <v>8051</v>
      </c>
      <c r="B1012" s="5" t="str">
        <f>IFERROR(VLOOKUP('Requête 052'!$A1011,'Requête 052'!$A$1:$F$2000,2,FALSE),"")</f>
        <v>CGECP ST OUEN L AUMONE TDI</v>
      </c>
      <c r="C1012" s="14">
        <f>IFERROR(VLOOKUP('Requête 052'!$A1011,'Requête 052'!$A$1:$F$2000,3,FALSE),"")</f>
        <v>43825</v>
      </c>
      <c r="D1012" s="5" t="str">
        <f>IFERROR(VLOOKUP('Requête 052'!$A1011,'Requête 052'!$A$1:$F$2000,4,FALSE),"")</f>
        <v>DECHETS INDUSTRIELS BANALS</v>
      </c>
      <c r="E1012" s="5" t="str">
        <f>IFERROR(VLOOKUP('Requête 052'!$A1011,'Requête 052'!$A$1:$F$2000,5,FALSE),"")</f>
        <v>DECHETS INDUSTRIELS BANALS</v>
      </c>
      <c r="F1012" s="5">
        <f>IFERROR(VLOOKUP('Requête 052'!$A1011,'Requête 052'!$A$1:$F$2000,6,FALSE),"")</f>
        <v>3.9</v>
      </c>
      <c r="G1012" s="15">
        <f>IFERROR(VLOOKUP(A1012,'Fichier source CGECP'!$A$1:$F$1259,1,FALSE),"")</f>
        <v>8051</v>
      </c>
      <c r="H1012" s="15" t="str">
        <f>IFERROR(VLOOKUP(A1012,'Fichier source CGECP'!$A$1:$F$1259,2,FALSE),"")</f>
        <v>CGECP</v>
      </c>
      <c r="I1012" s="46">
        <f>IFERROR(VLOOKUP(A1012,'Fichier source CGECP'!$A$1:$F$1259,3,FALSE),"")</f>
        <v>43825</v>
      </c>
      <c r="J1012" s="15">
        <f>IFERROR(VLOOKUP(A1012,'Fichier source CGECP'!$A$1:$F$1259,4,FALSE),"")</f>
        <v>0</v>
      </c>
      <c r="K1012" s="15" t="str">
        <f>IFERROR(VLOOKUP(A1012,'Fichier source CGECP'!$A$1:$F$1259,5,FALSE),"")</f>
        <v>DECHETS INDUSTRIELS BANALS</v>
      </c>
      <c r="L1012" s="33">
        <f>IFERROR(IF(COUNTIFS($A$3:$A1011,$A1012,$B$3:$B1011,$B1012,$C$3:$C1011,$C1012,$D$3:$D1011,$D1012,$E$3:$E1011,$E1012,$F$3:$F1011,$F1012)&gt;0,"",VLOOKUP(A1012,'Fichier source CGECP'!$A$1:$F$1259,6,FALSE)),"")</f>
        <v>0.74</v>
      </c>
      <c r="M1012" s="36">
        <f t="shared" si="80"/>
        <v>3.16</v>
      </c>
      <c r="N1012" s="35" t="str">
        <f t="shared" si="76"/>
        <v>Ok</v>
      </c>
      <c r="O1012" s="35" t="str">
        <f t="shared" si="77"/>
        <v>Ok</v>
      </c>
      <c r="P1012" s="35" t="str">
        <f t="shared" si="78"/>
        <v>Ok</v>
      </c>
      <c r="Q1012" s="35" t="str">
        <f t="shared" si="79"/>
        <v>Ok</v>
      </c>
    </row>
    <row r="1013" spans="1:17" ht="15.75" hidden="1" customHeight="1" x14ac:dyDescent="0.25">
      <c r="A1013" s="12">
        <f>IFERROR(VLOOKUP('Requête 052'!$A1012,'Requête 052'!$A$1:$F$2000,1,FALSE),"")</f>
        <v>8057</v>
      </c>
      <c r="B1013" s="5" t="str">
        <f>IFERROR(VLOOKUP('Requête 052'!$A1012,'Requête 052'!$A$1:$F$2000,2,FALSE),"")</f>
        <v>CGECP ST OUEN L AUMONE TDI</v>
      </c>
      <c r="C1013" s="14">
        <f>IFERROR(VLOOKUP('Requête 052'!$A1012,'Requête 052'!$A$1:$F$2000,3,FALSE),"")</f>
        <v>43825</v>
      </c>
      <c r="D1013" s="5" t="str">
        <f>IFERROR(VLOOKUP('Requête 052'!$A1012,'Requête 052'!$A$1:$F$2000,4,FALSE),"")</f>
        <v>ENCOMBRANTS</v>
      </c>
      <c r="E1013" s="5" t="str">
        <f>IFERROR(VLOOKUP('Requête 052'!$A1012,'Requête 052'!$A$1:$F$2000,5,FALSE),"")</f>
        <v>ENCOMBRANTS</v>
      </c>
      <c r="F1013" s="5">
        <f>IFERROR(VLOOKUP('Requête 052'!$A1012,'Requête 052'!$A$1:$F$2000,6,FALSE),"")</f>
        <v>1.4</v>
      </c>
      <c r="G1013" s="15" t="str">
        <f>IFERROR(VLOOKUP(A1013,'Fichier source CGECP'!$A$1:$F$1259,1,FALSE),"")</f>
        <v/>
      </c>
      <c r="H1013" s="15" t="str">
        <f>IFERROR(VLOOKUP(A1013,'Fichier source CGECP'!$A$1:$F$1259,2,FALSE),"")</f>
        <v/>
      </c>
      <c r="I1013" s="38" t="str">
        <f>IFERROR(VLOOKUP(A1013,'Fichier source CGECP'!$A$1:$F$1259,3,FALSE),"")</f>
        <v/>
      </c>
      <c r="J1013" s="15" t="str">
        <f>IFERROR(VLOOKUP(A1013,'Fichier source CGECP'!$A$1:$F$1259,4,FALSE),"")</f>
        <v/>
      </c>
      <c r="K1013" s="15" t="str">
        <f>IFERROR(VLOOKUP(A1013,'Fichier source CGECP'!$A$1:$F$1259,5,FALSE),"")</f>
        <v/>
      </c>
      <c r="L1013" s="33" t="str">
        <f>IFERROR(IF(COUNTIFS($A$3:$A1012,$A1013,$B$3:$B1012,$B1013,$C$3:$C1012,$C1013,$D$3:$D1012,$D1013,$E$3:$E1012,$E1013,$F$3:$F1012,$F1013)&gt;0,"",VLOOKUP(A1013,'Fichier source CGECP'!$A$1:$F$1259,6,FALSE)),"")</f>
        <v/>
      </c>
      <c r="M1013" s="36" t="str">
        <f t="shared" si="80"/>
        <v/>
      </c>
      <c r="N1013" s="35" t="str">
        <f t="shared" si="76"/>
        <v>Ok</v>
      </c>
      <c r="O1013" s="35" t="str">
        <f t="shared" si="77"/>
        <v>Ecart</v>
      </c>
      <c r="P1013" s="35" t="str">
        <f t="shared" si="78"/>
        <v>Ok</v>
      </c>
      <c r="Q1013" s="35" t="str">
        <f t="shared" si="79"/>
        <v>Ecart</v>
      </c>
    </row>
    <row r="1014" spans="1:17" ht="15.75" hidden="1" customHeight="1" x14ac:dyDescent="0.25">
      <c r="A1014" s="12">
        <f>IFERROR(VLOOKUP('Requête 052'!$A1013,'Requête 052'!$A$1:$F$2000,1,FALSE),"")</f>
        <v>8068</v>
      </c>
      <c r="B1014" s="5" t="str">
        <f>IFERROR(VLOOKUP('Requête 052'!$A1013,'Requête 052'!$A$1:$F$2000,2,FALSE),"")</f>
        <v>CGECP ST OUEN L AUMONE TDI</v>
      </c>
      <c r="C1014" s="14">
        <f>IFERROR(VLOOKUP('Requête 052'!$A1013,'Requête 052'!$A$1:$F$2000,3,FALSE),"")</f>
        <v>43825</v>
      </c>
      <c r="D1014" s="5" t="str">
        <f>IFERROR(VLOOKUP('Requête 052'!$A1013,'Requête 052'!$A$1:$F$2000,4,FALSE),"")</f>
        <v>ENCOMBRANTS</v>
      </c>
      <c r="E1014" s="5" t="str">
        <f>IFERROR(VLOOKUP('Requête 052'!$A1013,'Requête 052'!$A$1:$F$2000,5,FALSE),"")</f>
        <v>ENCOMBRANTS</v>
      </c>
      <c r="F1014" s="5">
        <f>IFERROR(VLOOKUP('Requête 052'!$A1013,'Requête 052'!$A$1:$F$2000,6,FALSE),"")</f>
        <v>6.14</v>
      </c>
      <c r="G1014" s="15">
        <f>IFERROR(VLOOKUP(A1014,'Fichier source CGECP'!$A$1:$F$1259,1,FALSE),"")</f>
        <v>8068</v>
      </c>
      <c r="H1014" s="15" t="str">
        <f>IFERROR(VLOOKUP(A1014,'Fichier source CGECP'!$A$1:$F$1259,2,FALSE),"")</f>
        <v>CGECP</v>
      </c>
      <c r="I1014" s="38">
        <f>IFERROR(VLOOKUP(A1014,'Fichier source CGECP'!$A$1:$F$1259,3,FALSE),"")</f>
        <v>43825</v>
      </c>
      <c r="J1014" s="15">
        <f>IFERROR(VLOOKUP(A1014,'Fichier source CGECP'!$A$1:$F$1259,4,FALSE),"")</f>
        <v>0</v>
      </c>
      <c r="K1014" s="15" t="str">
        <f>IFERROR(VLOOKUP(A1014,'Fichier source CGECP'!$A$1:$F$1259,5,FALSE),"")</f>
        <v>DECHETS VERTS EN MELANGE</v>
      </c>
      <c r="L1014" s="33">
        <f>IFERROR(IF(COUNTIFS($A$3:$A1013,$A1014,$B$3:$B1013,$B1014,$C$3:$C1013,$C1014,$D$3:$D1013,$D1014,$E$3:$E1013,$E1014,$F$3:$F1013,$F1014)&gt;0,"",VLOOKUP(A1014,'Fichier source CGECP'!$A$1:$F$1259,6,FALSE)),"")</f>
        <v>8.2200000000000006</v>
      </c>
      <c r="M1014" s="36">
        <f t="shared" si="80"/>
        <v>-2.080000000000001</v>
      </c>
      <c r="N1014" s="35" t="str">
        <f t="shared" si="76"/>
        <v>Ok</v>
      </c>
      <c r="O1014" s="35" t="str">
        <f t="shared" si="77"/>
        <v>Ecart</v>
      </c>
      <c r="P1014" s="35" t="str">
        <f t="shared" si="78"/>
        <v>Ecart</v>
      </c>
      <c r="Q1014" s="35" t="str">
        <f t="shared" si="79"/>
        <v>Ecart</v>
      </c>
    </row>
    <row r="1015" spans="1:17" ht="15.75" hidden="1" customHeight="1" x14ac:dyDescent="0.25">
      <c r="A1015" s="12">
        <f>IFERROR(VLOOKUP('Requête 052'!$A1014,'Requête 052'!$A$1:$F$2000,1,FALSE),"")</f>
        <v>8069</v>
      </c>
      <c r="B1015" s="5" t="str">
        <f>IFERROR(VLOOKUP('Requête 052'!$A1014,'Requête 052'!$A$1:$F$2000,2,FALSE),"")</f>
        <v>CGECP ST OUEN L AUMONE TDI</v>
      </c>
      <c r="C1015" s="14">
        <f>IFERROR(VLOOKUP('Requête 052'!$A1014,'Requête 052'!$A$1:$F$2000,3,FALSE),"")</f>
        <v>43825</v>
      </c>
      <c r="D1015" s="5" t="str">
        <f>IFERROR(VLOOKUP('Requête 052'!$A1014,'Requête 052'!$A$1:$F$2000,4,FALSE),"")</f>
        <v>PAPIERS</v>
      </c>
      <c r="E1015" s="5" t="str">
        <f>IFERROR(VLOOKUP('Requête 052'!$A1014,'Requête 052'!$A$1:$F$2000,5,FALSE),"")</f>
        <v>DECHETS INDUSTRIELS BANALS</v>
      </c>
      <c r="F1015" s="5">
        <f>IFERROR(VLOOKUP('Requête 052'!$A1014,'Requête 052'!$A$1:$F$2000,6,FALSE),"")</f>
        <v>1.38</v>
      </c>
      <c r="G1015" s="15">
        <f>IFERROR(VLOOKUP(A1015,'Fichier source CGECP'!$A$1:$F$1259,1,FALSE),"")</f>
        <v>8069</v>
      </c>
      <c r="H1015" s="15" t="str">
        <f>IFERROR(VLOOKUP(A1015,'Fichier source CGECP'!$A$1:$F$1259,2,FALSE),"")</f>
        <v>CGECP</v>
      </c>
      <c r="I1015" s="38">
        <f>IFERROR(VLOOKUP(A1015,'Fichier source CGECP'!$A$1:$F$1259,3,FALSE),"")</f>
        <v>43825</v>
      </c>
      <c r="J1015" s="15">
        <f>IFERROR(VLOOKUP(A1015,'Fichier source CGECP'!$A$1:$F$1259,4,FALSE),"")</f>
        <v>0</v>
      </c>
      <c r="K1015" s="15" t="str">
        <f>IFERROR(VLOOKUP(A1015,'Fichier source CGECP'!$A$1:$F$1259,5,FALSE),"")</f>
        <v>CARTONS</v>
      </c>
      <c r="L1015" s="33">
        <f>IFERROR(IF(COUNTIFS($A$3:$A1014,$A1015,$B$3:$B1014,$B1015,$C$3:$C1014,$C1015,$D$3:$D1014,$D1015,$E$3:$E1014,$E1015,$F$3:$F1014,$F1015)&gt;0,"",VLOOKUP(A1015,'Fichier source CGECP'!$A$1:$F$1259,6,FALSE)),"")</f>
        <v>0.56999999999999995</v>
      </c>
      <c r="M1015" s="36">
        <f t="shared" si="80"/>
        <v>0.80999999999999994</v>
      </c>
      <c r="N1015" s="35" t="str">
        <f t="shared" si="76"/>
        <v>Ok</v>
      </c>
      <c r="O1015" s="35" t="str">
        <f t="shared" si="77"/>
        <v>Ecart</v>
      </c>
      <c r="P1015" s="35" t="str">
        <f t="shared" si="78"/>
        <v>Ok</v>
      </c>
      <c r="Q1015" s="35" t="str">
        <f t="shared" si="79"/>
        <v>Ecart</v>
      </c>
    </row>
    <row r="1016" spans="1:17" ht="15.75" hidden="1" customHeight="1" x14ac:dyDescent="0.25">
      <c r="A1016" s="12">
        <f>IFERROR(VLOOKUP('Requête 052'!$A1015,'Requête 052'!$A$1:$F$2000,1,FALSE),"")</f>
        <v>8071</v>
      </c>
      <c r="B1016" s="5" t="str">
        <f>IFERROR(VLOOKUP('Requête 052'!$A1015,'Requête 052'!$A$1:$F$2000,2,FALSE),"")</f>
        <v>CGECP ST OUEN L AUMONE TDI</v>
      </c>
      <c r="C1016" s="14">
        <f>IFERROR(VLOOKUP('Requête 052'!$A1015,'Requête 052'!$A$1:$F$2000,3,FALSE),"")</f>
        <v>43825</v>
      </c>
      <c r="D1016" s="5" t="str">
        <f>IFERROR(VLOOKUP('Requête 052'!$A1015,'Requête 052'!$A$1:$F$2000,4,FALSE),"")</f>
        <v>BOIS D'EMBALLAGE</v>
      </c>
      <c r="E1016" s="5" t="str">
        <f>IFERROR(VLOOKUP('Requête 052'!$A1015,'Requête 052'!$A$1:$F$2000,5,FALSE),"")</f>
        <v>BOIS D'EMBALLAGE</v>
      </c>
      <c r="F1016" s="5">
        <f>IFERROR(VLOOKUP('Requête 052'!$A1015,'Requête 052'!$A$1:$F$2000,6,FALSE),"")</f>
        <v>1.5</v>
      </c>
      <c r="G1016" s="15">
        <f>IFERROR(VLOOKUP(A1016,'Fichier source CGECP'!$A$1:$F$1259,1,FALSE),"")</f>
        <v>8071</v>
      </c>
      <c r="H1016" s="15" t="str">
        <f>IFERROR(VLOOKUP(A1016,'Fichier source CGECP'!$A$1:$F$1259,2,FALSE),"")</f>
        <v>CGECP</v>
      </c>
      <c r="I1016" s="38">
        <f>IFERROR(VLOOKUP(A1016,'Fichier source CGECP'!$A$1:$F$1259,3,FALSE),"")</f>
        <v>43825</v>
      </c>
      <c r="J1016" s="15" t="str">
        <f>IFERROR(VLOOKUP(A1016,'Fichier source CGECP'!$A$1:$F$1259,4,FALSE),"")</f>
        <v>CARTONS ET SACHES PLAST - 1.04.00</v>
      </c>
      <c r="K1016" s="15" t="str">
        <f>IFERROR(VLOOKUP(A1016,'Fichier source CGECP'!$A$1:$F$1259,5,FALSE),"")</f>
        <v>CARTONS ET SACHES PLAST - 1.04.00</v>
      </c>
      <c r="L1016" s="33">
        <f>IFERROR(IF(COUNTIFS($A$3:$A1015,$A1016,$B$3:$B1015,$B1016,$C$3:$C1015,$C1016,$D$3:$D1015,$D1016,$E$3:$E1015,$E1016,$F$3:$F1015,$F1016)&gt;0,"",VLOOKUP(A1016,'Fichier source CGECP'!$A$1:$F$1259,6,FALSE)),"")</f>
        <v>0.08</v>
      </c>
      <c r="M1016" s="36">
        <f t="shared" si="80"/>
        <v>1.42</v>
      </c>
      <c r="N1016" s="35" t="str">
        <f t="shared" si="76"/>
        <v>Ok</v>
      </c>
      <c r="O1016" s="35" t="str">
        <f t="shared" si="77"/>
        <v>Ecart</v>
      </c>
      <c r="P1016" s="35" t="str">
        <f t="shared" si="78"/>
        <v>Ok</v>
      </c>
      <c r="Q1016" s="35" t="str">
        <f t="shared" si="79"/>
        <v>Ecart</v>
      </c>
    </row>
    <row r="1017" spans="1:17" ht="15.75" hidden="1" customHeight="1" x14ac:dyDescent="0.25">
      <c r="A1017" s="12">
        <f>IFERROR(VLOOKUP('Requête 052'!$A1016,'Requête 052'!$A$1:$F$2000,1,FALSE),"")</f>
        <v>8075</v>
      </c>
      <c r="B1017" s="5" t="str">
        <f>IFERROR(VLOOKUP('Requête 052'!$A1016,'Requête 052'!$A$1:$F$2000,2,FALSE),"")</f>
        <v>CGECP ST OUEN L AUMONE TPCPR</v>
      </c>
      <c r="C1017" s="14">
        <f>IFERROR(VLOOKUP('Requête 052'!$A1016,'Requête 052'!$A$1:$F$2000,3,FALSE),"")</f>
        <v>43825</v>
      </c>
      <c r="D1017" s="5" t="str">
        <f>IFERROR(VLOOKUP('Requête 052'!$A1016,'Requête 052'!$A$1:$F$2000,4,FALSE),"")</f>
        <v>CARTONS</v>
      </c>
      <c r="E1017" s="5" t="str">
        <f>IFERROR(VLOOKUP('Requête 052'!$A1016,'Requête 052'!$A$1:$F$2000,5,FALSE),"")</f>
        <v>CARTONS</v>
      </c>
      <c r="F1017" s="5">
        <f>IFERROR(VLOOKUP('Requête 052'!$A1016,'Requête 052'!$A$1:$F$2000,6,FALSE),"")</f>
        <v>5.0599999999999996</v>
      </c>
      <c r="G1017" s="15">
        <f>IFERROR(VLOOKUP(A1017,'Fichier source CGECP'!$A$1:$F$1259,1,FALSE),"")</f>
        <v>8075</v>
      </c>
      <c r="H1017" s="15" t="str">
        <f>IFERROR(VLOOKUP(A1017,'Fichier source CGECP'!$A$1:$F$1259,2,FALSE),"")</f>
        <v>CGECP</v>
      </c>
      <c r="I1017" s="46">
        <f>IFERROR(VLOOKUP(A1017,'Fichier source CGECP'!$A$1:$F$1259,3,FALSE),"")</f>
        <v>43825</v>
      </c>
      <c r="J1017" s="15" t="str">
        <f>IFERROR(VLOOKUP(A1017,'Fichier source CGECP'!$A$1:$F$1259,4,FALSE),"")</f>
        <v>CARTONS</v>
      </c>
      <c r="K1017" s="15" t="str">
        <f>IFERROR(VLOOKUP(A1017,'Fichier source CGECP'!$A$1:$F$1259,5,FALSE),"")</f>
        <v>CARTONS</v>
      </c>
      <c r="L1017" s="33">
        <f>IFERROR(IF(COUNTIFS($A$3:$A1016,$A1017,$B$3:$B1016,$B1017,$C$3:$C1016,$C1017,$D$3:$D1016,$D1017,$E$3:$E1016,$E1017,$F$3:$F1016,$F1017)&gt;0,"",VLOOKUP(A1017,'Fichier source CGECP'!$A$1:$F$1259,6,FALSE)),"")</f>
        <v>2.54</v>
      </c>
      <c r="M1017" s="36">
        <f t="shared" si="80"/>
        <v>2.5199999999999996</v>
      </c>
      <c r="N1017" s="35" t="str">
        <f t="shared" si="76"/>
        <v>Ok</v>
      </c>
      <c r="O1017" s="35" t="str">
        <f t="shared" si="77"/>
        <v>Ok</v>
      </c>
      <c r="P1017" s="35" t="str">
        <f t="shared" si="78"/>
        <v>Ok</v>
      </c>
      <c r="Q1017" s="35" t="str">
        <f t="shared" si="79"/>
        <v>Ok</v>
      </c>
    </row>
    <row r="1018" spans="1:17" ht="15.75" hidden="1" customHeight="1" x14ac:dyDescent="0.25">
      <c r="A1018" s="12">
        <f>IFERROR(VLOOKUP('Requête 052'!$A1017,'Requête 052'!$A$1:$F$2000,1,FALSE),"")</f>
        <v>8075</v>
      </c>
      <c r="B1018" s="5" t="str">
        <f>IFERROR(VLOOKUP('Requête 052'!$A1017,'Requête 052'!$A$1:$F$2000,2,FALSE),"")</f>
        <v>CGECP ST OUEN L AUMONE TPCPR</v>
      </c>
      <c r="C1018" s="14">
        <f>IFERROR(VLOOKUP('Requête 052'!$A1017,'Requête 052'!$A$1:$F$2000,3,FALSE),"")</f>
        <v>43825</v>
      </c>
      <c r="D1018" s="5" t="str">
        <f>IFERROR(VLOOKUP('Requête 052'!$A1017,'Requête 052'!$A$1:$F$2000,4,FALSE),"")</f>
        <v>CARTONS</v>
      </c>
      <c r="E1018" s="5" t="str">
        <f>IFERROR(VLOOKUP('Requête 052'!$A1017,'Requête 052'!$A$1:$F$2000,5,FALSE),"")</f>
        <v>CARTONS</v>
      </c>
      <c r="F1018" s="5">
        <f>IFERROR(VLOOKUP('Requête 052'!$A1017,'Requête 052'!$A$1:$F$2000,6,FALSE),"")</f>
        <v>5.0599999999999996</v>
      </c>
      <c r="G1018" s="15">
        <f>IFERROR(VLOOKUP(A1018,'Fichier source CGECP'!$A$1:$F$1259,1,FALSE),"")</f>
        <v>8075</v>
      </c>
      <c r="H1018" s="15" t="str">
        <f>IFERROR(VLOOKUP(A1018,'Fichier source CGECP'!$A$1:$F$1259,2,FALSE),"")</f>
        <v>CGECP</v>
      </c>
      <c r="I1018" s="46">
        <f>IFERROR(VLOOKUP(A1018,'Fichier source CGECP'!$A$1:$F$1259,3,FALSE),"")</f>
        <v>43825</v>
      </c>
      <c r="J1018" s="15" t="str">
        <f>IFERROR(VLOOKUP(A1018,'Fichier source CGECP'!$A$1:$F$1259,4,FALSE),"")</f>
        <v>CARTONS</v>
      </c>
      <c r="K1018" s="15" t="str">
        <f>IFERROR(VLOOKUP(A1018,'Fichier source CGECP'!$A$1:$F$1259,5,FALSE),"")</f>
        <v>CARTONS</v>
      </c>
      <c r="L1018" s="33" t="str">
        <f>IFERROR(IF(COUNTIFS($A$3:$A1017,$A1018,$B$3:$B1017,$B1018,$C$3:$C1017,$C1018,$D$3:$D1017,$D1018,$E$3:$E1017,$E1018,$F$3:$F1017,$F1018)&gt;0,"",VLOOKUP(A1018,'Fichier source CGECP'!$A$1:$F$1259,6,FALSE)),"")</f>
        <v/>
      </c>
      <c r="M1018" s="36" t="str">
        <f t="shared" si="80"/>
        <v/>
      </c>
      <c r="N1018" s="35" t="str">
        <f t="shared" si="76"/>
        <v>Ok</v>
      </c>
      <c r="O1018" s="35" t="str">
        <f t="shared" si="77"/>
        <v>Ok</v>
      </c>
      <c r="P1018" s="35" t="str">
        <f t="shared" si="78"/>
        <v>Ok</v>
      </c>
      <c r="Q1018" s="35" t="str">
        <f t="shared" si="79"/>
        <v>Ok</v>
      </c>
    </row>
    <row r="1019" spans="1:17" ht="15.75" hidden="1" customHeight="1" x14ac:dyDescent="0.25">
      <c r="A1019" s="12">
        <f>IFERROR(VLOOKUP('Requête 052'!$A1018,'Requête 052'!$A$1:$F$2000,1,FALSE),"")</f>
        <v>8075</v>
      </c>
      <c r="B1019" s="5" t="str">
        <f>IFERROR(VLOOKUP('Requête 052'!$A1018,'Requête 052'!$A$1:$F$2000,2,FALSE),"")</f>
        <v>CGECP ST OUEN L AUMONE TPCPR</v>
      </c>
      <c r="C1019" s="14">
        <f>IFERROR(VLOOKUP('Requête 052'!$A1018,'Requête 052'!$A$1:$F$2000,3,FALSE),"")</f>
        <v>43825</v>
      </c>
      <c r="D1019" s="5" t="str">
        <f>IFERROR(VLOOKUP('Requête 052'!$A1018,'Requête 052'!$A$1:$F$2000,4,FALSE),"")</f>
        <v>CARTONS</v>
      </c>
      <c r="E1019" s="5" t="str">
        <f>IFERROR(VLOOKUP('Requête 052'!$A1018,'Requête 052'!$A$1:$F$2000,5,FALSE),"")</f>
        <v>CARTONS</v>
      </c>
      <c r="F1019" s="5">
        <f>IFERROR(VLOOKUP('Requête 052'!$A1018,'Requête 052'!$A$1:$F$2000,6,FALSE),"")</f>
        <v>5.0599999999999996</v>
      </c>
      <c r="G1019" s="15">
        <f>IFERROR(VLOOKUP(A1019,'Fichier source CGECP'!$A$1:$F$1259,1,FALSE),"")</f>
        <v>8075</v>
      </c>
      <c r="H1019" s="15" t="str">
        <f>IFERROR(VLOOKUP(A1019,'Fichier source CGECP'!$A$1:$F$1259,2,FALSE),"")</f>
        <v>CGECP</v>
      </c>
      <c r="I1019" s="46">
        <f>IFERROR(VLOOKUP(A1019,'Fichier source CGECP'!$A$1:$F$1259,3,FALSE),"")</f>
        <v>43825</v>
      </c>
      <c r="J1019" s="15" t="str">
        <f>IFERROR(VLOOKUP(A1019,'Fichier source CGECP'!$A$1:$F$1259,4,FALSE),"")</f>
        <v>CARTONS</v>
      </c>
      <c r="K1019" s="15" t="str">
        <f>IFERROR(VLOOKUP(A1019,'Fichier source CGECP'!$A$1:$F$1259,5,FALSE),"")</f>
        <v>CARTONS</v>
      </c>
      <c r="L1019" s="33" t="str">
        <f>IFERROR(IF(COUNTIFS($A$3:$A1018,$A1019,$B$3:$B1018,$B1019,$C$3:$C1018,$C1019,$D$3:$D1018,$D1019,$E$3:$E1018,$E1019,$F$3:$F1018,$F1019)&gt;0,"",VLOOKUP(A1019,'Fichier source CGECP'!$A$1:$F$1259,6,FALSE)),"")</f>
        <v/>
      </c>
      <c r="M1019" s="36" t="str">
        <f t="shared" si="80"/>
        <v/>
      </c>
      <c r="N1019" s="35" t="str">
        <f t="shared" si="76"/>
        <v>Ok</v>
      </c>
      <c r="O1019" s="35" t="str">
        <f t="shared" si="77"/>
        <v>Ok</v>
      </c>
      <c r="P1019" s="35" t="str">
        <f t="shared" si="78"/>
        <v>Ok</v>
      </c>
      <c r="Q1019" s="35" t="str">
        <f t="shared" si="79"/>
        <v>Ok</v>
      </c>
    </row>
    <row r="1020" spans="1:17" ht="15.75" hidden="1" customHeight="1" x14ac:dyDescent="0.25">
      <c r="A1020" s="12">
        <f>IFERROR(VLOOKUP('Requête 052'!$A1019,'Requête 052'!$A$1:$F$2000,1,FALSE),"")</f>
        <v>8079</v>
      </c>
      <c r="B1020" s="5" t="str">
        <f>IFERROR(VLOOKUP('Requête 052'!$A1019,'Requête 052'!$A$1:$F$2000,2,FALSE),"")</f>
        <v>CGECP ST OUEN L AUMONE TDI</v>
      </c>
      <c r="C1020" s="14">
        <f>IFERROR(VLOOKUP('Requête 052'!$A1019,'Requête 052'!$A$1:$F$2000,3,FALSE),"")</f>
        <v>43825</v>
      </c>
      <c r="D1020" s="5" t="str">
        <f>IFERROR(VLOOKUP('Requête 052'!$A1019,'Requête 052'!$A$1:$F$2000,4,FALSE),"")</f>
        <v>MATIERE VALO EN MELANGE</v>
      </c>
      <c r="E1020" s="5" t="str">
        <f>IFERROR(VLOOKUP('Requête 052'!$A1019,'Requête 052'!$A$1:$F$2000,5,FALSE),"")</f>
        <v>DECHETS INDUSTRIELS BANALS</v>
      </c>
      <c r="F1020" s="5">
        <f>IFERROR(VLOOKUP('Requête 052'!$A1019,'Requête 052'!$A$1:$F$2000,6,FALSE),"")</f>
        <v>1.74</v>
      </c>
      <c r="G1020" s="15">
        <f>IFERROR(VLOOKUP(A1020,'Fichier source CGECP'!$A$1:$F$1259,1,FALSE),"")</f>
        <v>8079</v>
      </c>
      <c r="H1020" s="15" t="str">
        <f>IFERROR(VLOOKUP(A1020,'Fichier source CGECP'!$A$1:$F$1259,2,FALSE),"")</f>
        <v>CGECP</v>
      </c>
      <c r="I1020" s="38">
        <f>IFERROR(VLOOKUP(A1020,'Fichier source CGECP'!$A$1:$F$1259,3,FALSE),"")</f>
        <v>43825</v>
      </c>
      <c r="J1020" s="15" t="str">
        <f>IFERROR(VLOOKUP(A1020,'Fichier source CGECP'!$A$1:$F$1259,4,FALSE),"")</f>
        <v>BOIS B BRUT</v>
      </c>
      <c r="K1020" s="15" t="str">
        <f>IFERROR(VLOOKUP(A1020,'Fichier source CGECP'!$A$1:$F$1259,5,FALSE),"")</f>
        <v>BOIS B BRUT</v>
      </c>
      <c r="L1020" s="33">
        <f>IFERROR(IF(COUNTIFS($A$3:$A1019,$A1020,$B$3:$B1019,$B1020,$C$3:$C1019,$C1020,$D$3:$D1019,$D1020,$E$3:$E1019,$E1020,$F$3:$F1019,$F1020)&gt;0,"",VLOOKUP(A1020,'Fichier source CGECP'!$A$1:$F$1259,6,FALSE)),"")</f>
        <v>2.14</v>
      </c>
      <c r="M1020" s="36">
        <f t="shared" si="80"/>
        <v>-0.40000000000000013</v>
      </c>
      <c r="N1020" s="35" t="str">
        <f t="shared" si="76"/>
        <v>Ok</v>
      </c>
      <c r="O1020" s="35" t="str">
        <f t="shared" si="77"/>
        <v>Ecart</v>
      </c>
      <c r="P1020" s="35" t="str">
        <f t="shared" si="78"/>
        <v>Ecart</v>
      </c>
      <c r="Q1020" s="35" t="str">
        <f t="shared" si="79"/>
        <v>Ecart</v>
      </c>
    </row>
    <row r="1021" spans="1:17" ht="15.75" hidden="1" customHeight="1" x14ac:dyDescent="0.25">
      <c r="A1021" s="12">
        <f>IFERROR(VLOOKUP('Requête 052'!$A1020,'Requête 052'!$A$1:$F$2000,1,FALSE),"")</f>
        <v>8088</v>
      </c>
      <c r="B1021" s="5" t="str">
        <f>IFERROR(VLOOKUP('Requête 052'!$A1020,'Requête 052'!$A$1:$F$2000,2,FALSE),"")</f>
        <v>CGECP ST OUEN L AUMONE TDI</v>
      </c>
      <c r="C1021" s="14">
        <f>IFERROR(VLOOKUP('Requête 052'!$A1020,'Requête 052'!$A$1:$F$2000,3,FALSE),"")</f>
        <v>43825</v>
      </c>
      <c r="D1021" s="5" t="str">
        <f>IFERROR(VLOOKUP('Requête 052'!$A1020,'Requête 052'!$A$1:$F$2000,4,FALSE),"")</f>
        <v>DECHETS INDUSTRIELS BANALS</v>
      </c>
      <c r="E1021" s="5" t="str">
        <f>IFERROR(VLOOKUP('Requête 052'!$A1020,'Requête 052'!$A$1:$F$2000,5,FALSE),"")</f>
        <v>DECHETS INDUSTRIELS BANALS</v>
      </c>
      <c r="F1021" s="5">
        <f>IFERROR(VLOOKUP('Requête 052'!$A1020,'Requête 052'!$A$1:$F$2000,6,FALSE),"")</f>
        <v>3.66</v>
      </c>
      <c r="G1021" s="15">
        <f>IFERROR(VLOOKUP(A1021,'Fichier source CGECP'!$A$1:$F$1259,1,FALSE),"")</f>
        <v>8088</v>
      </c>
      <c r="H1021" s="15" t="str">
        <f>IFERROR(VLOOKUP(A1021,'Fichier source CGECP'!$A$1:$F$1259,2,FALSE),"")</f>
        <v>CGECP</v>
      </c>
      <c r="I1021" s="38">
        <f>IFERROR(VLOOKUP(A1021,'Fichier source CGECP'!$A$1:$F$1259,3,FALSE),"")</f>
        <v>43825</v>
      </c>
      <c r="J1021" s="15" t="str">
        <f>IFERROR(VLOOKUP(A1021,'Fichier source CGECP'!$A$1:$F$1259,4,FALSE),"")</f>
        <v>DECHETS INDUSTRIELS BANALS</v>
      </c>
      <c r="K1021" s="15" t="str">
        <f>IFERROR(VLOOKUP(A1021,'Fichier source CGECP'!$A$1:$F$1259,5,FALSE),"")</f>
        <v>DECHETS INDUSTRIELS BANALS</v>
      </c>
      <c r="L1021" s="33">
        <f>IFERROR(IF(COUNTIFS($A$3:$A1020,$A1021,$B$3:$B1020,$B1021,$C$3:$C1020,$C1021,$D$3:$D1020,$D1021,$E$3:$E1020,$E1021,$F$3:$F1020,$F1021)&gt;0,"",VLOOKUP(A1021,'Fichier source CGECP'!$A$1:$F$1259,6,FALSE)),"")</f>
        <v>6.54</v>
      </c>
      <c r="M1021" s="36">
        <f t="shared" si="80"/>
        <v>-2.88</v>
      </c>
      <c r="N1021" s="35" t="str">
        <f t="shared" si="76"/>
        <v>Ok</v>
      </c>
      <c r="O1021" s="35" t="str">
        <f t="shared" si="77"/>
        <v>Ok</v>
      </c>
      <c r="P1021" s="35" t="str">
        <f t="shared" si="78"/>
        <v>Ecart</v>
      </c>
      <c r="Q1021" s="35" t="str">
        <f t="shared" si="79"/>
        <v>Ecart</v>
      </c>
    </row>
    <row r="1022" spans="1:17" ht="15.75" hidden="1" customHeight="1" x14ac:dyDescent="0.25">
      <c r="A1022" s="12">
        <f>IFERROR(VLOOKUP('Requête 052'!$A1021,'Requête 052'!$A$1:$F$2000,1,FALSE),"")</f>
        <v>8089</v>
      </c>
      <c r="B1022" s="5" t="str">
        <f>IFERROR(VLOOKUP('Requête 052'!$A1021,'Requête 052'!$A$1:$F$2000,2,FALSE),"")</f>
        <v>CGECP ST OUEN L AUMONE TDI</v>
      </c>
      <c r="C1022" s="14">
        <f>IFERROR(VLOOKUP('Requête 052'!$A1021,'Requête 052'!$A$1:$F$2000,3,FALSE),"")</f>
        <v>43825</v>
      </c>
      <c r="D1022" s="5" t="str">
        <f>IFERROR(VLOOKUP('Requête 052'!$A1021,'Requête 052'!$A$1:$F$2000,4,FALSE),"")</f>
        <v>ENCOMBRANTS</v>
      </c>
      <c r="E1022" s="5" t="str">
        <f>IFERROR(VLOOKUP('Requête 052'!$A1021,'Requête 052'!$A$1:$F$2000,5,FALSE),"")</f>
        <v>ENCOMBRANTS</v>
      </c>
      <c r="F1022" s="5">
        <f>IFERROR(VLOOKUP('Requête 052'!$A1021,'Requête 052'!$A$1:$F$2000,6,FALSE),"")</f>
        <v>5.26</v>
      </c>
      <c r="G1022" s="15">
        <f>IFERROR(VLOOKUP(A1022,'Fichier source CGECP'!$A$1:$F$1259,1,FALSE),"")</f>
        <v>8089</v>
      </c>
      <c r="H1022" s="15" t="str">
        <f>IFERROR(VLOOKUP(A1022,'Fichier source CGECP'!$A$1:$F$1259,2,FALSE),"")</f>
        <v>CGECP</v>
      </c>
      <c r="I1022" s="46">
        <f>IFERROR(VLOOKUP(A1022,'Fichier source CGECP'!$A$1:$F$1259,3,FALSE),"")</f>
        <v>43825</v>
      </c>
      <c r="J1022" s="15">
        <f>IFERROR(VLOOKUP(A1022,'Fichier source CGECP'!$A$1:$F$1259,4,FALSE),"")</f>
        <v>0</v>
      </c>
      <c r="K1022" s="15" t="str">
        <f>IFERROR(VLOOKUP(A1022,'Fichier source CGECP'!$A$1:$F$1259,5,FALSE),"")</f>
        <v>ENCOMBRANTS</v>
      </c>
      <c r="L1022" s="33">
        <f>IFERROR(IF(COUNTIFS($A$3:$A1021,$A1022,$B$3:$B1021,$B1022,$C$3:$C1021,$C1022,$D$3:$D1021,$D1022,$E$3:$E1021,$E1022,$F$3:$F1021,$F1022)&gt;0,"",VLOOKUP(A1022,'Fichier source CGECP'!$A$1:$F$1259,6,FALSE)),"")</f>
        <v>4.84</v>
      </c>
      <c r="M1022" s="36">
        <f t="shared" si="80"/>
        <v>0.41999999999999993</v>
      </c>
      <c r="N1022" s="35" t="str">
        <f t="shared" si="76"/>
        <v>Ok</v>
      </c>
      <c r="O1022" s="35" t="str">
        <f t="shared" si="77"/>
        <v>Ok</v>
      </c>
      <c r="P1022" s="35" t="str">
        <f t="shared" si="78"/>
        <v>Ok</v>
      </c>
      <c r="Q1022" s="35" t="str">
        <f t="shared" si="79"/>
        <v>Ok</v>
      </c>
    </row>
    <row r="1023" spans="1:17" ht="15.75" hidden="1" customHeight="1" x14ac:dyDescent="0.25">
      <c r="A1023" s="12">
        <f>IFERROR(VLOOKUP('Requête 052'!$A1022,'Requête 052'!$A$1:$F$2000,1,FALSE),"")</f>
        <v>8107</v>
      </c>
      <c r="B1023" s="5" t="str">
        <f>IFERROR(VLOOKUP('Requête 052'!$A1022,'Requête 052'!$A$1:$F$2000,2,FALSE),"")</f>
        <v>CGECP ST OUEN L AUMONE TDI</v>
      </c>
      <c r="C1023" s="14">
        <f>IFERROR(VLOOKUP('Requête 052'!$A1022,'Requête 052'!$A$1:$F$2000,3,FALSE),"")</f>
        <v>43825</v>
      </c>
      <c r="D1023" s="5" t="str">
        <f>IFERROR(VLOOKUP('Requête 052'!$A1022,'Requête 052'!$A$1:$F$2000,4,FALSE),"")</f>
        <v>FERRAILLES A BROYER (FAB)</v>
      </c>
      <c r="E1023" s="5" t="str">
        <f>IFERROR(VLOOKUP('Requête 052'!$A1022,'Requête 052'!$A$1:$F$2000,5,FALSE),"")</f>
        <v>FERRAILLES A BROYER (FAB)</v>
      </c>
      <c r="F1023" s="5">
        <f>IFERROR(VLOOKUP('Requête 052'!$A1022,'Requête 052'!$A$1:$F$2000,6,FALSE),"")</f>
        <v>2.2599999999999998</v>
      </c>
      <c r="G1023" s="15" t="str">
        <f>IFERROR(VLOOKUP(A1023,'Fichier source CGECP'!$A$1:$F$1259,1,FALSE),"")</f>
        <v/>
      </c>
      <c r="H1023" s="15" t="str">
        <f>IFERROR(VLOOKUP(A1023,'Fichier source CGECP'!$A$1:$F$1259,2,FALSE),"")</f>
        <v/>
      </c>
      <c r="I1023" s="38" t="str">
        <f>IFERROR(VLOOKUP(A1023,'Fichier source CGECP'!$A$1:$F$1259,3,FALSE),"")</f>
        <v/>
      </c>
      <c r="J1023" s="15" t="str">
        <f>IFERROR(VLOOKUP(A1023,'Fichier source CGECP'!$A$1:$F$1259,4,FALSE),"")</f>
        <v/>
      </c>
      <c r="K1023" s="15" t="str">
        <f>IFERROR(VLOOKUP(A1023,'Fichier source CGECP'!$A$1:$F$1259,5,FALSE),"")</f>
        <v/>
      </c>
      <c r="L1023" s="33" t="str">
        <f>IFERROR(IF(COUNTIFS($A$3:$A1022,$A1023,$B$3:$B1022,$B1023,$C$3:$C1022,$C1023,$D$3:$D1022,$D1023,$E$3:$E1022,$E1023,$F$3:$F1022,$F1023)&gt;0,"",VLOOKUP(A1023,'Fichier source CGECP'!$A$1:$F$1259,6,FALSE)),"")</f>
        <v/>
      </c>
      <c r="M1023" s="36" t="str">
        <f t="shared" si="80"/>
        <v/>
      </c>
      <c r="N1023" s="35" t="str">
        <f t="shared" si="76"/>
        <v>Ok</v>
      </c>
      <c r="O1023" s="35" t="str">
        <f t="shared" si="77"/>
        <v>Ecart</v>
      </c>
      <c r="P1023" s="35" t="str">
        <f t="shared" si="78"/>
        <v>Ok</v>
      </c>
      <c r="Q1023" s="35" t="str">
        <f t="shared" si="79"/>
        <v>Ecart</v>
      </c>
    </row>
    <row r="1024" spans="1:17" ht="15.75" hidden="1" customHeight="1" x14ac:dyDescent="0.25">
      <c r="A1024" s="12">
        <f>IFERROR(VLOOKUP('Requête 052'!$A1023,'Requête 052'!$A$1:$F$2000,1,FALSE),"")</f>
        <v>8116</v>
      </c>
      <c r="B1024" s="5" t="str">
        <f>IFERROR(VLOOKUP('Requête 052'!$A1023,'Requête 052'!$A$1:$F$2000,2,FALSE),"")</f>
        <v>CGECP ST OUEN L AUMONE UVEND</v>
      </c>
      <c r="C1024" s="14">
        <f>IFERROR(VLOOKUP('Requête 052'!$A1023,'Requête 052'!$A$1:$F$2000,3,FALSE),"")</f>
        <v>43825</v>
      </c>
      <c r="D1024" s="5" t="str">
        <f>IFERROR(VLOOKUP('Requête 052'!$A1023,'Requête 052'!$A$1:$F$2000,4,FALSE),"")</f>
        <v>REFUS DE TRI</v>
      </c>
      <c r="E1024" s="5" t="str">
        <f>IFERROR(VLOOKUP('Requête 052'!$A1023,'Requête 052'!$A$1:$F$2000,5,FALSE),"")</f>
        <v>REFUS DE TRI</v>
      </c>
      <c r="F1024" s="5">
        <f>IFERROR(VLOOKUP('Requête 052'!$A1023,'Requête 052'!$A$1:$F$2000,6,FALSE),"")</f>
        <v>1.9</v>
      </c>
      <c r="G1024" s="15" t="str">
        <f>IFERROR(VLOOKUP(A1024,'Fichier source CGECP'!$A$1:$F$1259,1,FALSE),"")</f>
        <v/>
      </c>
      <c r="H1024" s="15" t="str">
        <f>IFERROR(VLOOKUP(A1024,'Fichier source CGECP'!$A$1:$F$1259,2,FALSE),"")</f>
        <v/>
      </c>
      <c r="I1024" s="38" t="str">
        <f>IFERROR(VLOOKUP(A1024,'Fichier source CGECP'!$A$1:$F$1259,3,FALSE),"")</f>
        <v/>
      </c>
      <c r="J1024" s="15" t="str">
        <f>IFERROR(VLOOKUP(A1024,'Fichier source CGECP'!$A$1:$F$1259,4,FALSE),"")</f>
        <v/>
      </c>
      <c r="K1024" s="15" t="str">
        <f>IFERROR(VLOOKUP(A1024,'Fichier source CGECP'!$A$1:$F$1259,5,FALSE),"")</f>
        <v/>
      </c>
      <c r="L1024" s="33" t="str">
        <f>IFERROR(IF(COUNTIFS($A$3:$A1023,$A1024,$B$3:$B1023,$B1024,$C$3:$C1023,$C1024,$D$3:$D1023,$D1024,$E$3:$E1023,$E1024,$F$3:$F1023,$F1024)&gt;0,"",VLOOKUP(A1024,'Fichier source CGECP'!$A$1:$F$1259,6,FALSE)),"")</f>
        <v/>
      </c>
      <c r="M1024" s="36" t="str">
        <f t="shared" si="80"/>
        <v/>
      </c>
      <c r="N1024" s="35" t="str">
        <f t="shared" si="76"/>
        <v>Ok</v>
      </c>
      <c r="O1024" s="35" t="str">
        <f t="shared" si="77"/>
        <v>Ecart</v>
      </c>
      <c r="P1024" s="35" t="str">
        <f t="shared" si="78"/>
        <v>Ok</v>
      </c>
      <c r="Q1024" s="35" t="str">
        <f t="shared" si="79"/>
        <v>Ecart</v>
      </c>
    </row>
    <row r="1025" spans="1:17" ht="15.75" hidden="1" customHeight="1" x14ac:dyDescent="0.25">
      <c r="A1025" s="12">
        <f>IFERROR(VLOOKUP('Requête 052'!$A1024,'Requête 052'!$A$1:$F$2000,1,FALSE),"")</f>
        <v>8122</v>
      </c>
      <c r="B1025" s="5" t="str">
        <f>IFERROR(VLOOKUP('Requête 052'!$A1024,'Requête 052'!$A$1:$F$2000,2,FALSE),"")</f>
        <v>CGECP ST OUEN L AUMONE TDI</v>
      </c>
      <c r="C1025" s="14">
        <f>IFERROR(VLOOKUP('Requête 052'!$A1024,'Requête 052'!$A$1:$F$2000,3,FALSE),"")</f>
        <v>43825</v>
      </c>
      <c r="D1025" s="5" t="str">
        <f>IFERROR(VLOOKUP('Requête 052'!$A1024,'Requête 052'!$A$1:$F$2000,4,FALSE),"")</f>
        <v>CARTONS</v>
      </c>
      <c r="E1025" s="5" t="str">
        <f>IFERROR(VLOOKUP('Requête 052'!$A1024,'Requête 052'!$A$1:$F$2000,5,FALSE),"")</f>
        <v>CARTONS</v>
      </c>
      <c r="F1025" s="5">
        <f>IFERROR(VLOOKUP('Requête 052'!$A1024,'Requête 052'!$A$1:$F$2000,6,FALSE),"")</f>
        <v>1.84</v>
      </c>
      <c r="G1025" s="15">
        <f>IFERROR(VLOOKUP(A1025,'Fichier source CGECP'!$A$1:$F$1259,1,FALSE),"")</f>
        <v>8122</v>
      </c>
      <c r="H1025" s="15" t="str">
        <f>IFERROR(VLOOKUP(A1025,'Fichier source CGECP'!$A$1:$F$1259,2,FALSE),"")</f>
        <v>CGECP</v>
      </c>
      <c r="I1025" s="46">
        <f>IFERROR(VLOOKUP(A1025,'Fichier source CGECP'!$A$1:$F$1259,3,FALSE),"")</f>
        <v>43825</v>
      </c>
      <c r="J1025" s="15" t="str">
        <f>IFERROR(VLOOKUP(A1025,'Fichier source CGECP'!$A$1:$F$1259,4,FALSE),"")</f>
        <v>CARTONS</v>
      </c>
      <c r="K1025" s="15" t="str">
        <f>IFERROR(VLOOKUP(A1025,'Fichier source CGECP'!$A$1:$F$1259,5,FALSE),"")</f>
        <v>CARTONS</v>
      </c>
      <c r="L1025" s="33">
        <f>IFERROR(IF(COUNTIFS($A$3:$A1024,$A1025,$B$3:$B1024,$B1025,$C$3:$C1024,$C1025,$D$3:$D1024,$D1025,$E$3:$E1024,$E1025,$F$3:$F1024,$F1025)&gt;0,"",VLOOKUP(A1025,'Fichier source CGECP'!$A$1:$F$1259,6,FALSE)),"")</f>
        <v>1.55</v>
      </c>
      <c r="M1025" s="36">
        <f t="shared" si="80"/>
        <v>0.29000000000000004</v>
      </c>
      <c r="N1025" s="35" t="str">
        <f t="shared" si="76"/>
        <v>Ok</v>
      </c>
      <c r="O1025" s="35" t="str">
        <f t="shared" si="77"/>
        <v>Ok</v>
      </c>
      <c r="P1025" s="35" t="str">
        <f t="shared" si="78"/>
        <v>Ok</v>
      </c>
      <c r="Q1025" s="35" t="str">
        <f t="shared" si="79"/>
        <v>Ok</v>
      </c>
    </row>
    <row r="1026" spans="1:17" ht="15.75" hidden="1" customHeight="1" x14ac:dyDescent="0.25">
      <c r="A1026" s="12">
        <f>IFERROR(VLOOKUP('Requête 052'!$A1025,'Requête 052'!$A$1:$F$2000,1,FALSE),"")</f>
        <v>8123</v>
      </c>
      <c r="B1026" s="5" t="str">
        <f>IFERROR(VLOOKUP('Requête 052'!$A1025,'Requête 052'!$A$1:$F$2000,2,FALSE),"")</f>
        <v>CGECP ST OUEN L AUMONE UVEND</v>
      </c>
      <c r="C1026" s="14">
        <f>IFERROR(VLOOKUP('Requête 052'!$A1025,'Requête 052'!$A$1:$F$2000,3,FALSE),"")</f>
        <v>43825</v>
      </c>
      <c r="D1026" s="5" t="str">
        <f>IFERROR(VLOOKUP('Requête 052'!$A1025,'Requête 052'!$A$1:$F$2000,4,FALSE),"")</f>
        <v>DECHETS INDUSTRIELS BANALS</v>
      </c>
      <c r="E1026" s="5" t="str">
        <f>IFERROR(VLOOKUP('Requête 052'!$A1025,'Requête 052'!$A$1:$F$2000,5,FALSE),"")</f>
        <v>DECHETS INDUSTRIELS BANALS</v>
      </c>
      <c r="F1026" s="5">
        <f>IFERROR(VLOOKUP('Requête 052'!$A1025,'Requête 052'!$A$1:$F$2000,6,FALSE),"")</f>
        <v>6.84</v>
      </c>
      <c r="G1026" s="15">
        <f>IFERROR(VLOOKUP(A1026,'Fichier source CGECP'!$A$1:$F$1259,1,FALSE),"")</f>
        <v>8123</v>
      </c>
      <c r="H1026" s="15" t="str">
        <f>IFERROR(VLOOKUP(A1026,'Fichier source CGECP'!$A$1:$F$1259,2,FALSE),"")</f>
        <v>CGECP</v>
      </c>
      <c r="I1026" s="46">
        <f>IFERROR(VLOOKUP(A1026,'Fichier source CGECP'!$A$1:$F$1259,3,FALSE),"")</f>
        <v>43825</v>
      </c>
      <c r="J1026" s="15" t="str">
        <f>IFERROR(VLOOKUP(A1026,'Fichier source CGECP'!$A$1:$F$1259,4,FALSE),"")</f>
        <v>DECHETS INDUSTRIELS BANALS</v>
      </c>
      <c r="K1026" s="15" t="str">
        <f>IFERROR(VLOOKUP(A1026,'Fichier source CGECP'!$A$1:$F$1259,5,FALSE),"")</f>
        <v>DECHETS INDUSTRIELS BANALS</v>
      </c>
      <c r="L1026" s="33">
        <f>IFERROR(IF(COUNTIFS($A$3:$A1025,$A1026,$B$3:$B1025,$B1026,$C$3:$C1025,$C1026,$D$3:$D1025,$D1026,$E$3:$E1025,$E1026,$F$3:$F1025,$F1026)&gt;0,"",VLOOKUP(A1026,'Fichier source CGECP'!$A$1:$F$1259,6,FALSE)),"")</f>
        <v>1.4</v>
      </c>
      <c r="M1026" s="36">
        <f t="shared" si="80"/>
        <v>5.4399999999999995</v>
      </c>
      <c r="N1026" s="35" t="str">
        <f t="shared" si="76"/>
        <v>Ok</v>
      </c>
      <c r="O1026" s="35" t="str">
        <f t="shared" si="77"/>
        <v>Ok</v>
      </c>
      <c r="P1026" s="35" t="str">
        <f t="shared" si="78"/>
        <v>Ok</v>
      </c>
      <c r="Q1026" s="35" t="str">
        <f t="shared" si="79"/>
        <v>Ok</v>
      </c>
    </row>
    <row r="1027" spans="1:17" ht="15.75" hidden="1" customHeight="1" x14ac:dyDescent="0.25">
      <c r="A1027" s="12">
        <f>IFERROR(VLOOKUP('Requête 052'!$A1026,'Requête 052'!$A$1:$F$2000,1,FALSE),"")</f>
        <v>8135</v>
      </c>
      <c r="B1027" s="5" t="str">
        <f>IFERROR(VLOOKUP('Requête 052'!$A1026,'Requête 052'!$A$1:$F$2000,2,FALSE),"")</f>
        <v>CGECP ST OUEN L AUMONE UVEND</v>
      </c>
      <c r="C1027" s="14">
        <f>IFERROR(VLOOKUP('Requête 052'!$A1026,'Requête 052'!$A$1:$F$2000,3,FALSE),"")</f>
        <v>43825</v>
      </c>
      <c r="D1027" s="5" t="str">
        <f>IFERROR(VLOOKUP('Requête 052'!$A1026,'Requête 052'!$A$1:$F$2000,4,FALSE),"")</f>
        <v>REFUS DE TRI</v>
      </c>
      <c r="E1027" s="5" t="str">
        <f>IFERROR(VLOOKUP('Requête 052'!$A1026,'Requête 052'!$A$1:$F$2000,5,FALSE),"")</f>
        <v>REFUS DE TRI</v>
      </c>
      <c r="F1027" s="5">
        <f>IFERROR(VLOOKUP('Requête 052'!$A1026,'Requête 052'!$A$1:$F$2000,6,FALSE),"")</f>
        <v>2.02</v>
      </c>
      <c r="G1027" s="15" t="str">
        <f>IFERROR(VLOOKUP(A1027,'Fichier source CGECP'!$A$1:$F$1259,1,FALSE),"")</f>
        <v/>
      </c>
      <c r="H1027" s="15" t="str">
        <f>IFERROR(VLOOKUP(A1027,'Fichier source CGECP'!$A$1:$F$1259,2,FALSE),"")</f>
        <v/>
      </c>
      <c r="I1027" s="38" t="str">
        <f>IFERROR(VLOOKUP(A1027,'Fichier source CGECP'!$A$1:$F$1259,3,FALSE),"")</f>
        <v/>
      </c>
      <c r="J1027" s="15" t="str">
        <f>IFERROR(VLOOKUP(A1027,'Fichier source CGECP'!$A$1:$F$1259,4,FALSE),"")</f>
        <v/>
      </c>
      <c r="K1027" s="15" t="str">
        <f>IFERROR(VLOOKUP(A1027,'Fichier source CGECP'!$A$1:$F$1259,5,FALSE),"")</f>
        <v/>
      </c>
      <c r="L1027" s="33" t="str">
        <f>IFERROR(IF(COUNTIFS($A$3:$A1026,$A1027,$B$3:$B1026,$B1027,$C$3:$C1026,$C1027,$D$3:$D1026,$D1027,$E$3:$E1026,$E1027,$F$3:$F1026,$F1027)&gt;0,"",VLOOKUP(A1027,'Fichier source CGECP'!$A$1:$F$1259,6,FALSE)),"")</f>
        <v/>
      </c>
      <c r="M1027" s="36" t="str">
        <f t="shared" si="80"/>
        <v/>
      </c>
      <c r="N1027" s="35" t="str">
        <f t="shared" si="76"/>
        <v>Ok</v>
      </c>
      <c r="O1027" s="35" t="str">
        <f t="shared" si="77"/>
        <v>Ecart</v>
      </c>
      <c r="P1027" s="35" t="str">
        <f t="shared" si="78"/>
        <v>Ok</v>
      </c>
      <c r="Q1027" s="35" t="str">
        <f t="shared" si="79"/>
        <v>Ecart</v>
      </c>
    </row>
    <row r="1028" spans="1:17" ht="15.75" hidden="1" customHeight="1" x14ac:dyDescent="0.25">
      <c r="A1028" s="12">
        <f>IFERROR(VLOOKUP('Requête 052'!$A1027,'Requête 052'!$A$1:$F$2000,1,FALSE),"")</f>
        <v>8136</v>
      </c>
      <c r="B1028" s="5" t="str">
        <f>IFERROR(VLOOKUP('Requête 052'!$A1027,'Requête 052'!$A$1:$F$2000,2,FALSE),"")</f>
        <v>CGECP ST OUEN L AUMONE TDI</v>
      </c>
      <c r="C1028" s="14">
        <f>IFERROR(VLOOKUP('Requête 052'!$A1027,'Requête 052'!$A$1:$F$2000,3,FALSE),"")</f>
        <v>43825</v>
      </c>
      <c r="D1028" s="5" t="str">
        <f>IFERROR(VLOOKUP('Requête 052'!$A1027,'Requête 052'!$A$1:$F$2000,4,FALSE),"")</f>
        <v>ORDURES MENAGERES</v>
      </c>
      <c r="E1028" s="5" t="str">
        <f>IFERROR(VLOOKUP('Requête 052'!$A1027,'Requête 052'!$A$1:$F$2000,5,FALSE),"")</f>
        <v>ORDURES MENAGERES</v>
      </c>
      <c r="F1028" s="5">
        <f>IFERROR(VLOOKUP('Requête 052'!$A1027,'Requête 052'!$A$1:$F$2000,6,FALSE),"")</f>
        <v>0.88</v>
      </c>
      <c r="G1028" s="15">
        <f>IFERROR(VLOOKUP(A1028,'Fichier source CGECP'!$A$1:$F$1259,1,FALSE),"")</f>
        <v>8136</v>
      </c>
      <c r="H1028" s="15" t="str">
        <f>IFERROR(VLOOKUP(A1028,'Fichier source CGECP'!$A$1:$F$1259,2,FALSE),"")</f>
        <v>CGECP</v>
      </c>
      <c r="I1028" s="38">
        <f>IFERROR(VLOOKUP(A1028,'Fichier source CGECP'!$A$1:$F$1259,3,FALSE),"")</f>
        <v>43825</v>
      </c>
      <c r="J1028" s="15">
        <f>IFERROR(VLOOKUP(A1028,'Fichier source CGECP'!$A$1:$F$1259,4,FALSE),"")</f>
        <v>0</v>
      </c>
      <c r="K1028" s="15" t="str">
        <f>IFERROR(VLOOKUP(A1028,'Fichier source CGECP'!$A$1:$F$1259,5,FALSE),"")</f>
        <v>ORDURES MENAGERES</v>
      </c>
      <c r="L1028" s="33">
        <f>IFERROR(IF(COUNTIFS($A$3:$A1027,$A1028,$B$3:$B1027,$B1028,$C$3:$C1027,$C1028,$D$3:$D1027,$D1028,$E$3:$E1027,$E1028,$F$3:$F1027,$F1028)&gt;0,"",VLOOKUP(A1028,'Fichier source CGECP'!$A$1:$F$1259,6,FALSE)),"")</f>
        <v>3.68</v>
      </c>
      <c r="M1028" s="36">
        <f t="shared" si="80"/>
        <v>-2.8000000000000003</v>
      </c>
      <c r="N1028" s="35" t="str">
        <f t="shared" ref="N1028:N1091" si="81">IFERROR(IF(SEARCH(H1028,B1028,1),"Ok","Ecart"),"")</f>
        <v>Ok</v>
      </c>
      <c r="O1028" s="35" t="str">
        <f t="shared" ref="O1028:O1091" si="82">IFERROR(IF(E1028=K1028,"Ok","Ecart"),"")</f>
        <v>Ok</v>
      </c>
      <c r="P1028" s="35" t="str">
        <f t="shared" ref="P1028:P1091" si="83">IFERROR(IF(M1028&gt;=0,"Ok","Ecart"),"")</f>
        <v>Ecart</v>
      </c>
      <c r="Q1028" s="35" t="str">
        <f t="shared" ref="Q1028:Q1091" si="84">IFERROR(IF(OR(P1028="Ecart",O1028="Ecart",N1028="Ecart"),"Ecart","Ok"),"")</f>
        <v>Ecart</v>
      </c>
    </row>
    <row r="1029" spans="1:17" ht="15.75" hidden="1" customHeight="1" x14ac:dyDescent="0.25">
      <c r="A1029" s="12">
        <f>IFERROR(VLOOKUP('Requête 052'!$A1028,'Requête 052'!$A$1:$F$2000,1,FALSE),"")</f>
        <v>8153</v>
      </c>
      <c r="B1029" s="5" t="str">
        <f>IFERROR(VLOOKUP('Requête 052'!$A1028,'Requête 052'!$A$1:$F$2000,2,FALSE),"")</f>
        <v>CGECP ST OUEN L AUMONE TDI</v>
      </c>
      <c r="C1029" s="14">
        <f>IFERROR(VLOOKUP('Requête 052'!$A1028,'Requête 052'!$A$1:$F$2000,3,FALSE),"")</f>
        <v>43825</v>
      </c>
      <c r="D1029" s="5" t="str">
        <f>IFERROR(VLOOKUP('Requête 052'!$A1028,'Requête 052'!$A$1:$F$2000,4,FALSE),"")</f>
        <v>CARTONS</v>
      </c>
      <c r="E1029" s="5" t="str">
        <f>IFERROR(VLOOKUP('Requête 052'!$A1028,'Requête 052'!$A$1:$F$2000,5,FALSE),"")</f>
        <v>CARTONS</v>
      </c>
      <c r="F1029" s="5">
        <f>IFERROR(VLOOKUP('Requête 052'!$A1028,'Requête 052'!$A$1:$F$2000,6,FALSE),"")</f>
        <v>1.1040000000000001</v>
      </c>
      <c r="G1029" s="15">
        <f>IFERROR(VLOOKUP(A1029,'Fichier source CGECP'!$A$1:$F$1259,1,FALSE),"")</f>
        <v>8153</v>
      </c>
      <c r="H1029" s="15" t="str">
        <f>IFERROR(VLOOKUP(A1029,'Fichier source CGECP'!$A$1:$F$1259,2,FALSE),"")</f>
        <v>CGECP</v>
      </c>
      <c r="I1029" s="38">
        <f>IFERROR(VLOOKUP(A1029,'Fichier source CGECP'!$A$1:$F$1259,3,FALSE),"")</f>
        <v>43825</v>
      </c>
      <c r="J1029" s="15">
        <f>IFERROR(VLOOKUP(A1029,'Fichier source CGECP'!$A$1:$F$1259,4,FALSE),"")</f>
        <v>0</v>
      </c>
      <c r="K1029" s="15" t="str">
        <f>IFERROR(VLOOKUP(A1029,'Fichier source CGECP'!$A$1:$F$1259,5,FALSE),"")</f>
        <v>CARTONS</v>
      </c>
      <c r="L1029" s="33">
        <f>IFERROR(IF(COUNTIFS($A$3:$A1028,$A1029,$B$3:$B1028,$B1029,$C$3:$C1028,$C1029,$D$3:$D1028,$D1029,$E$3:$E1028,$E1029,$F$3:$F1028,$F1029)&gt;0,"",VLOOKUP(A1029,'Fichier source CGECP'!$A$1:$F$1259,6,FALSE)),"")</f>
        <v>1.696</v>
      </c>
      <c r="M1029" s="36">
        <f t="shared" si="80"/>
        <v>-0.59199999999999986</v>
      </c>
      <c r="N1029" s="35" t="str">
        <f t="shared" si="81"/>
        <v>Ok</v>
      </c>
      <c r="O1029" s="35" t="str">
        <f t="shared" si="82"/>
        <v>Ok</v>
      </c>
      <c r="P1029" s="35" t="str">
        <f t="shared" si="83"/>
        <v>Ecart</v>
      </c>
      <c r="Q1029" s="35" t="str">
        <f t="shared" si="84"/>
        <v>Ecart</v>
      </c>
    </row>
    <row r="1030" spans="1:17" ht="15.75" hidden="1" customHeight="1" x14ac:dyDescent="0.25">
      <c r="A1030" s="12">
        <f>IFERROR(VLOOKUP('Requête 052'!$A1029,'Requête 052'!$A$1:$F$2000,1,FALSE),"")</f>
        <v>8178</v>
      </c>
      <c r="B1030" s="5" t="str">
        <f>IFERROR(VLOOKUP('Requête 052'!$A1029,'Requête 052'!$A$1:$F$2000,2,FALSE),"")</f>
        <v>CGECP ST OUEN L AUMONE TDI</v>
      </c>
      <c r="C1030" s="14">
        <f>IFERROR(VLOOKUP('Requête 052'!$A1029,'Requête 052'!$A$1:$F$2000,3,FALSE),"")</f>
        <v>43825</v>
      </c>
      <c r="D1030" s="5" t="str">
        <f>IFERROR(VLOOKUP('Requête 052'!$A1029,'Requête 052'!$A$1:$F$2000,4,FALSE),"")</f>
        <v>ENCOMBRANTS</v>
      </c>
      <c r="E1030" s="5" t="str">
        <f>IFERROR(VLOOKUP('Requête 052'!$A1029,'Requête 052'!$A$1:$F$2000,5,FALSE),"")</f>
        <v>ENCOMBRANTS</v>
      </c>
      <c r="F1030" s="5">
        <f>IFERROR(VLOOKUP('Requête 052'!$A1029,'Requête 052'!$A$1:$F$2000,6,FALSE),"")</f>
        <v>3.26</v>
      </c>
      <c r="G1030" s="15" t="str">
        <f>IFERROR(VLOOKUP(A1030,'Fichier source CGECP'!$A$1:$F$1259,1,FALSE),"")</f>
        <v/>
      </c>
      <c r="H1030" s="15" t="str">
        <f>IFERROR(VLOOKUP(A1030,'Fichier source CGECP'!$A$1:$F$1259,2,FALSE),"")</f>
        <v/>
      </c>
      <c r="I1030" s="38" t="str">
        <f>IFERROR(VLOOKUP(A1030,'Fichier source CGECP'!$A$1:$F$1259,3,FALSE),"")</f>
        <v/>
      </c>
      <c r="J1030" s="15" t="str">
        <f>IFERROR(VLOOKUP(A1030,'Fichier source CGECP'!$A$1:$F$1259,4,FALSE),"")</f>
        <v/>
      </c>
      <c r="K1030" s="15" t="str">
        <f>IFERROR(VLOOKUP(A1030,'Fichier source CGECP'!$A$1:$F$1259,5,FALSE),"")</f>
        <v/>
      </c>
      <c r="L1030" s="33" t="str">
        <f>IFERROR(IF(COUNTIFS($A$3:$A1029,$A1030,$B$3:$B1029,$B1030,$C$3:$C1029,$C1030,$D$3:$D1029,$D1030,$E$3:$E1029,$E1030,$F$3:$F1029,$F1030)&gt;0,"",VLOOKUP(A1030,'Fichier source CGECP'!$A$1:$F$1259,6,FALSE)),"")</f>
        <v/>
      </c>
      <c r="M1030" s="36" t="str">
        <f t="shared" si="80"/>
        <v/>
      </c>
      <c r="N1030" s="35" t="str">
        <f t="shared" si="81"/>
        <v>Ok</v>
      </c>
      <c r="O1030" s="35" t="str">
        <f t="shared" si="82"/>
        <v>Ecart</v>
      </c>
      <c r="P1030" s="35" t="str">
        <f t="shared" si="83"/>
        <v>Ok</v>
      </c>
      <c r="Q1030" s="35" t="str">
        <f t="shared" si="84"/>
        <v>Ecart</v>
      </c>
    </row>
    <row r="1031" spans="1:17" ht="15.75" hidden="1" customHeight="1" x14ac:dyDescent="0.25">
      <c r="A1031" s="12">
        <f>IFERROR(VLOOKUP('Requête 052'!$A1030,'Requête 052'!$A$1:$F$2000,1,FALSE),"")</f>
        <v>8193</v>
      </c>
      <c r="B1031" s="5" t="str">
        <f>IFERROR(VLOOKUP('Requête 052'!$A1030,'Requête 052'!$A$1:$F$2000,2,FALSE),"")</f>
        <v>CGECP ST OUEN L AUMONE TDI</v>
      </c>
      <c r="C1031" s="14">
        <f>IFERROR(VLOOKUP('Requête 052'!$A1030,'Requête 052'!$A$1:$F$2000,3,FALSE),"")</f>
        <v>43825</v>
      </c>
      <c r="D1031" s="5" t="str">
        <f>IFERROR(VLOOKUP('Requête 052'!$A1030,'Requête 052'!$A$1:$F$2000,4,FALSE),"")</f>
        <v>ENCOMBRANTS</v>
      </c>
      <c r="E1031" s="5" t="str">
        <f>IFERROR(VLOOKUP('Requête 052'!$A1030,'Requête 052'!$A$1:$F$2000,5,FALSE),"")</f>
        <v>ENCOMBRANTS</v>
      </c>
      <c r="F1031" s="5">
        <f>IFERROR(VLOOKUP('Requête 052'!$A1030,'Requête 052'!$A$1:$F$2000,6,FALSE),"")</f>
        <v>0.16</v>
      </c>
      <c r="G1031" s="15" t="str">
        <f>IFERROR(VLOOKUP(A1031,'Fichier source CGECP'!$A$1:$F$1259,1,FALSE),"")</f>
        <v/>
      </c>
      <c r="H1031" s="15" t="str">
        <f>IFERROR(VLOOKUP(A1031,'Fichier source CGECP'!$A$1:$F$1259,2,FALSE),"")</f>
        <v/>
      </c>
      <c r="I1031" s="38" t="str">
        <f>IFERROR(VLOOKUP(A1031,'Fichier source CGECP'!$A$1:$F$1259,3,FALSE),"")</f>
        <v/>
      </c>
      <c r="J1031" s="15" t="str">
        <f>IFERROR(VLOOKUP(A1031,'Fichier source CGECP'!$A$1:$F$1259,4,FALSE),"")</f>
        <v/>
      </c>
      <c r="K1031" s="15" t="str">
        <f>IFERROR(VLOOKUP(A1031,'Fichier source CGECP'!$A$1:$F$1259,5,FALSE),"")</f>
        <v/>
      </c>
      <c r="L1031" s="33" t="str">
        <f>IFERROR(IF(COUNTIFS($A$3:$A1030,$A1031,$B$3:$B1030,$B1031,$C$3:$C1030,$C1031,$D$3:$D1030,$D1031,$E$3:$E1030,$E1031,$F$3:$F1030,$F1031)&gt;0,"",VLOOKUP(A1031,'Fichier source CGECP'!$A$1:$F$1259,6,FALSE)),"")</f>
        <v/>
      </c>
      <c r="M1031" s="36" t="str">
        <f t="shared" si="80"/>
        <v/>
      </c>
      <c r="N1031" s="35" t="str">
        <f t="shared" si="81"/>
        <v>Ok</v>
      </c>
      <c r="O1031" s="35" t="str">
        <f t="shared" si="82"/>
        <v>Ecart</v>
      </c>
      <c r="P1031" s="35" t="str">
        <f t="shared" si="83"/>
        <v>Ok</v>
      </c>
      <c r="Q1031" s="35" t="str">
        <f t="shared" si="84"/>
        <v>Ecart</v>
      </c>
    </row>
    <row r="1032" spans="1:17" ht="15.75" hidden="1" customHeight="1" x14ac:dyDescent="0.25">
      <c r="A1032" s="12">
        <f>IFERROR(VLOOKUP('Requête 052'!$A1031,'Requête 052'!$A$1:$F$2000,1,FALSE),"")</f>
        <v>8196</v>
      </c>
      <c r="B1032" s="5" t="str">
        <f>IFERROR(VLOOKUP('Requête 052'!$A1031,'Requête 052'!$A$1:$F$2000,2,FALSE),"")</f>
        <v>CGECP ST OUEN L AUMONE TDI</v>
      </c>
      <c r="C1032" s="14">
        <f>IFERROR(VLOOKUP('Requête 052'!$A1031,'Requête 052'!$A$1:$F$2000,3,FALSE),"")</f>
        <v>43825</v>
      </c>
      <c r="D1032" s="5" t="str">
        <f>IFERROR(VLOOKUP('Requête 052'!$A1031,'Requête 052'!$A$1:$F$2000,4,FALSE),"")</f>
        <v>MATIERE VALO EN MELANGE</v>
      </c>
      <c r="E1032" s="5" t="str">
        <f>IFERROR(VLOOKUP('Requête 052'!$A1031,'Requête 052'!$A$1:$F$2000,5,FALSE),"")</f>
        <v>MATIERE VALO EN MELANGE</v>
      </c>
      <c r="F1032" s="5">
        <f>IFERROR(VLOOKUP('Requête 052'!$A1031,'Requête 052'!$A$1:$F$2000,6,FALSE),"")</f>
        <v>4.34</v>
      </c>
      <c r="G1032" s="15">
        <f>IFERROR(VLOOKUP(A1032,'Fichier source CGECP'!$A$1:$F$1259,1,FALSE),"")</f>
        <v>8196</v>
      </c>
      <c r="H1032" s="15" t="str">
        <f>IFERROR(VLOOKUP(A1032,'Fichier source CGECP'!$A$1:$F$1259,2,FALSE),"")</f>
        <v>CGECP</v>
      </c>
      <c r="I1032" s="38">
        <f>IFERROR(VLOOKUP(A1032,'Fichier source CGECP'!$A$1:$F$1259,3,FALSE),"")</f>
        <v>43825</v>
      </c>
      <c r="J1032" s="15">
        <f>IFERROR(VLOOKUP(A1032,'Fichier source CGECP'!$A$1:$F$1259,4,FALSE),"")</f>
        <v>0</v>
      </c>
      <c r="K1032" s="15" t="str">
        <f>IFERROR(VLOOKUP(A1032,'Fichier source CGECP'!$A$1:$F$1259,5,FALSE),"")</f>
        <v>ORDURES MENAGERES</v>
      </c>
      <c r="L1032" s="33">
        <f>IFERROR(IF(COUNTIFS($A$3:$A1031,$A1032,$B$3:$B1031,$B1032,$C$3:$C1031,$C1032,$D$3:$D1031,$D1032,$E$3:$E1031,$E1032,$F$3:$F1031,$F1032)&gt;0,"",VLOOKUP(A1032,'Fichier source CGECP'!$A$1:$F$1259,6,FALSE)),"")</f>
        <v>7.84</v>
      </c>
      <c r="M1032" s="36">
        <f t="shared" si="80"/>
        <v>-3.5</v>
      </c>
      <c r="N1032" s="35" t="str">
        <f t="shared" si="81"/>
        <v>Ok</v>
      </c>
      <c r="O1032" s="35" t="str">
        <f t="shared" si="82"/>
        <v>Ecart</v>
      </c>
      <c r="P1032" s="35" t="str">
        <f t="shared" si="83"/>
        <v>Ecart</v>
      </c>
      <c r="Q1032" s="35" t="str">
        <f t="shared" si="84"/>
        <v>Ecart</v>
      </c>
    </row>
    <row r="1033" spans="1:17" ht="15.75" hidden="1" customHeight="1" x14ac:dyDescent="0.25">
      <c r="A1033" s="12">
        <f>IFERROR(VLOOKUP('Requête 052'!$A1032,'Requête 052'!$A$1:$F$2000,1,FALSE),"")</f>
        <v>8197</v>
      </c>
      <c r="B1033" s="5" t="str">
        <f>IFERROR(VLOOKUP('Requête 052'!$A1032,'Requête 052'!$A$1:$F$2000,2,FALSE),"")</f>
        <v>CGECP ST OUEN L AUMONE TDI</v>
      </c>
      <c r="C1033" s="14">
        <f>IFERROR(VLOOKUP('Requête 052'!$A1032,'Requête 052'!$A$1:$F$2000,3,FALSE),"")</f>
        <v>43825</v>
      </c>
      <c r="D1033" s="5" t="str">
        <f>IFERROR(VLOOKUP('Requête 052'!$A1032,'Requête 052'!$A$1:$F$2000,4,FALSE),"")</f>
        <v>ENCOMBRANTS</v>
      </c>
      <c r="E1033" s="5" t="str">
        <f>IFERROR(VLOOKUP('Requête 052'!$A1032,'Requête 052'!$A$1:$F$2000,5,FALSE),"")</f>
        <v>ENCOMBRANTS</v>
      </c>
      <c r="F1033" s="5">
        <f>IFERROR(VLOOKUP('Requête 052'!$A1032,'Requête 052'!$A$1:$F$2000,6,FALSE),"")</f>
        <v>1.2</v>
      </c>
      <c r="G1033" s="15" t="str">
        <f>IFERROR(VLOOKUP(A1033,'Fichier source CGECP'!$A$1:$F$1259,1,FALSE),"")</f>
        <v/>
      </c>
      <c r="H1033" s="15" t="str">
        <f>IFERROR(VLOOKUP(A1033,'Fichier source CGECP'!$A$1:$F$1259,2,FALSE),"")</f>
        <v/>
      </c>
      <c r="I1033" s="38" t="str">
        <f>IFERROR(VLOOKUP(A1033,'Fichier source CGECP'!$A$1:$F$1259,3,FALSE),"")</f>
        <v/>
      </c>
      <c r="J1033" s="15" t="str">
        <f>IFERROR(VLOOKUP(A1033,'Fichier source CGECP'!$A$1:$F$1259,4,FALSE),"")</f>
        <v/>
      </c>
      <c r="K1033" s="15" t="str">
        <f>IFERROR(VLOOKUP(A1033,'Fichier source CGECP'!$A$1:$F$1259,5,FALSE),"")</f>
        <v/>
      </c>
      <c r="L1033" s="33" t="str">
        <f>IFERROR(IF(COUNTIFS($A$3:$A1032,$A1033,$B$3:$B1032,$B1033,$C$3:$C1032,$C1033,$D$3:$D1032,$D1033,$E$3:$E1032,$E1033,$F$3:$F1032,$F1033)&gt;0,"",VLOOKUP(A1033,'Fichier source CGECP'!$A$1:$F$1259,6,FALSE)),"")</f>
        <v/>
      </c>
      <c r="M1033" s="36" t="str">
        <f t="shared" si="80"/>
        <v/>
      </c>
      <c r="N1033" s="35" t="str">
        <f t="shared" si="81"/>
        <v>Ok</v>
      </c>
      <c r="O1033" s="35" t="str">
        <f t="shared" si="82"/>
        <v>Ecart</v>
      </c>
      <c r="P1033" s="35" t="str">
        <f t="shared" si="83"/>
        <v>Ok</v>
      </c>
      <c r="Q1033" s="35" t="str">
        <f t="shared" si="84"/>
        <v>Ecart</v>
      </c>
    </row>
    <row r="1034" spans="1:17" ht="15.75" hidden="1" customHeight="1" x14ac:dyDescent="0.25">
      <c r="A1034" s="12">
        <f>IFERROR(VLOOKUP('Requête 052'!$A1033,'Requête 052'!$A$1:$F$2000,1,FALSE),"")</f>
        <v>8203</v>
      </c>
      <c r="B1034" s="5" t="str">
        <f>IFERROR(VLOOKUP('Requête 052'!$A1033,'Requête 052'!$A$1:$F$2000,2,FALSE),"")</f>
        <v>CGECP ST OUEN L AUMONE TDI</v>
      </c>
      <c r="C1034" s="14">
        <f>IFERROR(VLOOKUP('Requête 052'!$A1033,'Requête 052'!$A$1:$F$2000,3,FALSE),"")</f>
        <v>43825</v>
      </c>
      <c r="D1034" s="5" t="str">
        <f>IFERROR(VLOOKUP('Requête 052'!$A1033,'Requête 052'!$A$1:$F$2000,4,FALSE),"")</f>
        <v>BOIS D'EMBALLAGES BRUTS</v>
      </c>
      <c r="E1034" s="5" t="str">
        <f>IFERROR(VLOOKUP('Requête 052'!$A1033,'Requête 052'!$A$1:$F$2000,5,FALSE),"")</f>
        <v>BOIS D'EMBALLAGES BRUTS</v>
      </c>
      <c r="F1034" s="5">
        <f>IFERROR(VLOOKUP('Requête 052'!$A1033,'Requête 052'!$A$1:$F$2000,6,FALSE),"")</f>
        <v>0.73599999999999999</v>
      </c>
      <c r="G1034" s="15">
        <f>IFERROR(VLOOKUP(A1034,'Fichier source CGECP'!$A$1:$F$1259,1,FALSE),"")</f>
        <v>8203</v>
      </c>
      <c r="H1034" s="15" t="str">
        <f>IFERROR(VLOOKUP(A1034,'Fichier source CGECP'!$A$1:$F$1259,2,FALSE),"")</f>
        <v>CGECP</v>
      </c>
      <c r="I1034" s="38">
        <f>IFERROR(VLOOKUP(A1034,'Fichier source CGECP'!$A$1:$F$1259,3,FALSE),"")</f>
        <v>43825</v>
      </c>
      <c r="J1034" s="15" t="str">
        <f>IFERROR(VLOOKUP(A1034,'Fichier source CGECP'!$A$1:$F$1259,4,FALSE),"")</f>
        <v>BOIS D'EMBALLAGES BRUTS</v>
      </c>
      <c r="K1034" s="15" t="str">
        <f>IFERROR(VLOOKUP(A1034,'Fichier source CGECP'!$A$1:$F$1259,5,FALSE),"")</f>
        <v>BOIS D'EMBALLAGES BRUTS</v>
      </c>
      <c r="L1034" s="33">
        <f>IFERROR(IF(COUNTIFS($A$3:$A1033,$A1034,$B$3:$B1033,$B1034,$C$3:$C1033,$C1034,$D$3:$D1033,$D1034,$E$3:$E1033,$E1034,$F$3:$F1033,$F1034)&gt;0,"",VLOOKUP(A1034,'Fichier source CGECP'!$A$1:$F$1259,6,FALSE)),"")</f>
        <v>2.44</v>
      </c>
      <c r="M1034" s="36">
        <f t="shared" si="80"/>
        <v>-1.704</v>
      </c>
      <c r="N1034" s="35" t="str">
        <f t="shared" si="81"/>
        <v>Ok</v>
      </c>
      <c r="O1034" s="35" t="str">
        <f t="shared" si="82"/>
        <v>Ok</v>
      </c>
      <c r="P1034" s="35" t="str">
        <f t="shared" si="83"/>
        <v>Ecart</v>
      </c>
      <c r="Q1034" s="35" t="str">
        <f t="shared" si="84"/>
        <v>Ecart</v>
      </c>
    </row>
    <row r="1035" spans="1:17" ht="15.75" hidden="1" customHeight="1" x14ac:dyDescent="0.25">
      <c r="A1035" s="12">
        <f>IFERROR(VLOOKUP('Requête 052'!$A1034,'Requête 052'!$A$1:$F$2000,1,FALSE),"")</f>
        <v>8247</v>
      </c>
      <c r="B1035" s="5" t="str">
        <f>IFERROR(VLOOKUP('Requête 052'!$A1034,'Requête 052'!$A$1:$F$2000,2,FALSE),"")</f>
        <v>CGECP ST OUEN L AUMONE UVEND</v>
      </c>
      <c r="C1035" s="14">
        <f>IFERROR(VLOOKUP('Requête 052'!$A1034,'Requête 052'!$A$1:$F$2000,3,FALSE),"")</f>
        <v>43826</v>
      </c>
      <c r="D1035" s="5" t="str">
        <f>IFERROR(VLOOKUP('Requête 052'!$A1034,'Requête 052'!$A$1:$F$2000,4,FALSE),"")</f>
        <v>ORDURES MENAGERES</v>
      </c>
      <c r="E1035" s="5" t="str">
        <f>IFERROR(VLOOKUP('Requête 052'!$A1034,'Requête 052'!$A$1:$F$2000,5,FALSE),"")</f>
        <v>ORDURES MENAGERES</v>
      </c>
      <c r="F1035" s="5">
        <f>IFERROR(VLOOKUP('Requête 052'!$A1034,'Requête 052'!$A$1:$F$2000,6,FALSE),"")</f>
        <v>2.62</v>
      </c>
      <c r="G1035" s="15">
        <f>IFERROR(VLOOKUP(A1035,'Fichier source CGECP'!$A$1:$F$1259,1,FALSE),"")</f>
        <v>8247</v>
      </c>
      <c r="H1035" s="15" t="str">
        <f>IFERROR(VLOOKUP(A1035,'Fichier source CGECP'!$A$1:$F$1259,2,FALSE),"")</f>
        <v>CGECP</v>
      </c>
      <c r="I1035" s="38">
        <f>IFERROR(VLOOKUP(A1035,'Fichier source CGECP'!$A$1:$F$1259,3,FALSE),"")</f>
        <v>43826</v>
      </c>
      <c r="J1035" s="15">
        <f>IFERROR(VLOOKUP(A1035,'Fichier source CGECP'!$A$1:$F$1259,4,FALSE),"")</f>
        <v>0</v>
      </c>
      <c r="K1035" s="15" t="str">
        <f>IFERROR(VLOOKUP(A1035,'Fichier source CGECP'!$A$1:$F$1259,5,FALSE),"")</f>
        <v>ORDURES MENAGERES</v>
      </c>
      <c r="L1035" s="33">
        <f>IFERROR(IF(COUNTIFS($A$3:$A1034,$A1035,$B$3:$B1034,$B1035,$C$3:$C1034,$C1035,$D$3:$D1034,$D1035,$E$3:$E1034,$E1035,$F$3:$F1034,$F1035)&gt;0,"",VLOOKUP(A1035,'Fichier source CGECP'!$A$1:$F$1259,6,FALSE)),"")</f>
        <v>4.92</v>
      </c>
      <c r="M1035" s="36">
        <f t="shared" si="80"/>
        <v>-2.2999999999999998</v>
      </c>
      <c r="N1035" s="35" t="str">
        <f t="shared" si="81"/>
        <v>Ok</v>
      </c>
      <c r="O1035" s="35" t="str">
        <f t="shared" si="82"/>
        <v>Ok</v>
      </c>
      <c r="P1035" s="35" t="str">
        <f t="shared" si="83"/>
        <v>Ecart</v>
      </c>
      <c r="Q1035" s="35" t="str">
        <f t="shared" si="84"/>
        <v>Ecart</v>
      </c>
    </row>
    <row r="1036" spans="1:17" ht="15.75" hidden="1" customHeight="1" x14ac:dyDescent="0.25">
      <c r="A1036" s="12">
        <f>IFERROR(VLOOKUP('Requête 052'!$A1035,'Requête 052'!$A$1:$F$2000,1,FALSE),"")</f>
        <v>8248</v>
      </c>
      <c r="B1036" s="5" t="str">
        <f>IFERROR(VLOOKUP('Requête 052'!$A1035,'Requête 052'!$A$1:$F$2000,2,FALSE),"")</f>
        <v>CGECP ST OUEN L AUMONE UVEND</v>
      </c>
      <c r="C1036" s="14">
        <f>IFERROR(VLOOKUP('Requête 052'!$A1035,'Requête 052'!$A$1:$F$2000,3,FALSE),"")</f>
        <v>43826</v>
      </c>
      <c r="D1036" s="5" t="str">
        <f>IFERROR(VLOOKUP('Requête 052'!$A1035,'Requête 052'!$A$1:$F$2000,4,FALSE),"")</f>
        <v>DECHETS INDUSTRIELS BANALS</v>
      </c>
      <c r="E1036" s="5" t="str">
        <f>IFERROR(VLOOKUP('Requête 052'!$A1035,'Requête 052'!$A$1:$F$2000,5,FALSE),"")</f>
        <v>DECHETS INDUSTRIELS BANALS</v>
      </c>
      <c r="F1036" s="5">
        <f>IFERROR(VLOOKUP('Requête 052'!$A1035,'Requête 052'!$A$1:$F$2000,6,FALSE),"")</f>
        <v>2.54</v>
      </c>
      <c r="G1036" s="15">
        <f>IFERROR(VLOOKUP(A1036,'Fichier source CGECP'!$A$1:$F$1259,1,FALSE),"")</f>
        <v>8248</v>
      </c>
      <c r="H1036" s="15" t="str">
        <f>IFERROR(VLOOKUP(A1036,'Fichier source CGECP'!$A$1:$F$1259,2,FALSE),"")</f>
        <v>CGECP</v>
      </c>
      <c r="I1036" s="38">
        <f>IFERROR(VLOOKUP(A1036,'Fichier source CGECP'!$A$1:$F$1259,3,FALSE),"")</f>
        <v>43826</v>
      </c>
      <c r="J1036" s="15" t="str">
        <f>IFERROR(VLOOKUP(A1036,'Fichier source CGECP'!$A$1:$F$1259,4,FALSE),"")</f>
        <v>BOIS D'EMBALLAGES BRUTS</v>
      </c>
      <c r="K1036" s="15" t="str">
        <f>IFERROR(VLOOKUP(A1036,'Fichier source CGECP'!$A$1:$F$1259,5,FALSE),"")</f>
        <v>BOIS D'EMBALLAGES BRUTS</v>
      </c>
      <c r="L1036" s="33">
        <f>IFERROR(IF(COUNTIFS($A$3:$A1035,$A1036,$B$3:$B1035,$B1036,$C$3:$C1035,$C1036,$D$3:$D1035,$D1036,$E$3:$E1035,$E1036,$F$3:$F1035,$F1036)&gt;0,"",VLOOKUP(A1036,'Fichier source CGECP'!$A$1:$F$1259,6,FALSE)),"")</f>
        <v>1.36</v>
      </c>
      <c r="M1036" s="36">
        <f t="shared" si="80"/>
        <v>1.18</v>
      </c>
      <c r="N1036" s="35" t="str">
        <f t="shared" si="81"/>
        <v>Ok</v>
      </c>
      <c r="O1036" s="35" t="str">
        <f t="shared" si="82"/>
        <v>Ecart</v>
      </c>
      <c r="P1036" s="35" t="str">
        <f t="shared" si="83"/>
        <v>Ok</v>
      </c>
      <c r="Q1036" s="35" t="str">
        <f t="shared" si="84"/>
        <v>Ecart</v>
      </c>
    </row>
    <row r="1037" spans="1:17" ht="15.75" hidden="1" customHeight="1" x14ac:dyDescent="0.25">
      <c r="A1037" s="12">
        <f>IFERROR(VLOOKUP('Requête 052'!$A1036,'Requête 052'!$A$1:$F$2000,1,FALSE),"")</f>
        <v>8249</v>
      </c>
      <c r="B1037" s="5" t="str">
        <f>IFERROR(VLOOKUP('Requête 052'!$A1036,'Requête 052'!$A$1:$F$2000,2,FALSE),"")</f>
        <v>CGECP ST OUEN L AUMONE UVEND</v>
      </c>
      <c r="C1037" s="14">
        <f>IFERROR(VLOOKUP('Requête 052'!$A1036,'Requête 052'!$A$1:$F$2000,3,FALSE),"")</f>
        <v>43826</v>
      </c>
      <c r="D1037" s="5" t="str">
        <f>IFERROR(VLOOKUP('Requête 052'!$A1036,'Requête 052'!$A$1:$F$2000,4,FALSE),"")</f>
        <v>REFUS DE TRI</v>
      </c>
      <c r="E1037" s="5" t="str">
        <f>IFERROR(VLOOKUP('Requête 052'!$A1036,'Requête 052'!$A$1:$F$2000,5,FALSE),"")</f>
        <v>REFUS DE TRI</v>
      </c>
      <c r="F1037" s="5">
        <f>IFERROR(VLOOKUP('Requête 052'!$A1036,'Requête 052'!$A$1:$F$2000,6,FALSE),"")</f>
        <v>3.48</v>
      </c>
      <c r="G1037" s="15" t="str">
        <f>IFERROR(VLOOKUP(A1037,'Fichier source CGECP'!$A$1:$F$1259,1,FALSE),"")</f>
        <v/>
      </c>
      <c r="H1037" s="15" t="str">
        <f>IFERROR(VLOOKUP(A1037,'Fichier source CGECP'!$A$1:$F$1259,2,FALSE),"")</f>
        <v/>
      </c>
      <c r="I1037" s="38" t="str">
        <f>IFERROR(VLOOKUP(A1037,'Fichier source CGECP'!$A$1:$F$1259,3,FALSE),"")</f>
        <v/>
      </c>
      <c r="J1037" s="15" t="str">
        <f>IFERROR(VLOOKUP(A1037,'Fichier source CGECP'!$A$1:$F$1259,4,FALSE),"")</f>
        <v/>
      </c>
      <c r="K1037" s="15" t="str">
        <f>IFERROR(VLOOKUP(A1037,'Fichier source CGECP'!$A$1:$F$1259,5,FALSE),"")</f>
        <v/>
      </c>
      <c r="L1037" s="33" t="str">
        <f>IFERROR(IF(COUNTIFS($A$3:$A1036,$A1037,$B$3:$B1036,$B1037,$C$3:$C1036,$C1037,$D$3:$D1036,$D1037,$E$3:$E1036,$E1037,$F$3:$F1036,$F1037)&gt;0,"",VLOOKUP(A1037,'Fichier source CGECP'!$A$1:$F$1259,6,FALSE)),"")</f>
        <v/>
      </c>
      <c r="M1037" s="36" t="str">
        <f t="shared" si="80"/>
        <v/>
      </c>
      <c r="N1037" s="35" t="str">
        <f t="shared" si="81"/>
        <v>Ok</v>
      </c>
      <c r="O1037" s="35" t="str">
        <f t="shared" si="82"/>
        <v>Ecart</v>
      </c>
      <c r="P1037" s="35" t="str">
        <f t="shared" si="83"/>
        <v>Ok</v>
      </c>
      <c r="Q1037" s="35" t="str">
        <f t="shared" si="84"/>
        <v>Ecart</v>
      </c>
    </row>
    <row r="1038" spans="1:17" ht="15.75" hidden="1" customHeight="1" x14ac:dyDescent="0.25">
      <c r="A1038" s="12">
        <f>IFERROR(VLOOKUP('Requête 052'!$A1037,'Requête 052'!$A$1:$F$2000,1,FALSE),"")</f>
        <v>8250</v>
      </c>
      <c r="B1038" s="5" t="str">
        <f>IFERROR(VLOOKUP('Requête 052'!$A1037,'Requête 052'!$A$1:$F$2000,2,FALSE),"")</f>
        <v>CGECP ST OUEN L AUMONE TDI</v>
      </c>
      <c r="C1038" s="14">
        <f>IFERROR(VLOOKUP('Requête 052'!$A1037,'Requête 052'!$A$1:$F$2000,3,FALSE),"")</f>
        <v>43826</v>
      </c>
      <c r="D1038" s="5" t="str">
        <f>IFERROR(VLOOKUP('Requête 052'!$A1037,'Requête 052'!$A$1:$F$2000,4,FALSE),"")</f>
        <v>GRAVATS EN MELANGE</v>
      </c>
      <c r="E1038" s="5" t="str">
        <f>IFERROR(VLOOKUP('Requête 052'!$A1037,'Requête 052'!$A$1:$F$2000,5,FALSE),"")</f>
        <v>GRAVATS EN MELANGE</v>
      </c>
      <c r="F1038" s="5">
        <f>IFERROR(VLOOKUP('Requête 052'!$A1037,'Requête 052'!$A$1:$F$2000,6,FALSE),"")</f>
        <v>3.92</v>
      </c>
      <c r="G1038" s="15" t="str">
        <f>IFERROR(VLOOKUP(A1038,'Fichier source CGECP'!$A$1:$F$1259,1,FALSE),"")</f>
        <v/>
      </c>
      <c r="H1038" s="15" t="str">
        <f>IFERROR(VLOOKUP(A1038,'Fichier source CGECP'!$A$1:$F$1259,2,FALSE),"")</f>
        <v/>
      </c>
      <c r="I1038" s="38" t="str">
        <f>IFERROR(VLOOKUP(A1038,'Fichier source CGECP'!$A$1:$F$1259,3,FALSE),"")</f>
        <v/>
      </c>
      <c r="J1038" s="15" t="str">
        <f>IFERROR(VLOOKUP(A1038,'Fichier source CGECP'!$A$1:$F$1259,4,FALSE),"")</f>
        <v/>
      </c>
      <c r="K1038" s="15" t="str">
        <f>IFERROR(VLOOKUP(A1038,'Fichier source CGECP'!$A$1:$F$1259,5,FALSE),"")</f>
        <v/>
      </c>
      <c r="L1038" s="33" t="str">
        <f>IFERROR(IF(COUNTIFS($A$3:$A1037,$A1038,$B$3:$B1037,$B1038,$C$3:$C1037,$C1038,$D$3:$D1037,$D1038,$E$3:$E1037,$E1038,$F$3:$F1037,$F1038)&gt;0,"",VLOOKUP(A1038,'Fichier source CGECP'!$A$1:$F$1259,6,FALSE)),"")</f>
        <v/>
      </c>
      <c r="M1038" s="36" t="str">
        <f t="shared" si="80"/>
        <v/>
      </c>
      <c r="N1038" s="35" t="str">
        <f t="shared" si="81"/>
        <v>Ok</v>
      </c>
      <c r="O1038" s="35" t="str">
        <f t="shared" si="82"/>
        <v>Ecart</v>
      </c>
      <c r="P1038" s="35" t="str">
        <f t="shared" si="83"/>
        <v>Ok</v>
      </c>
      <c r="Q1038" s="35" t="str">
        <f t="shared" si="84"/>
        <v>Ecart</v>
      </c>
    </row>
    <row r="1039" spans="1:17" ht="15.75" hidden="1" customHeight="1" x14ac:dyDescent="0.25">
      <c r="A1039" s="12">
        <f>IFERROR(VLOOKUP('Requête 052'!$A1038,'Requête 052'!$A$1:$F$2000,1,FALSE),"")</f>
        <v>8253</v>
      </c>
      <c r="B1039" s="5" t="str">
        <f>IFERROR(VLOOKUP('Requête 052'!$A1038,'Requête 052'!$A$1:$F$2000,2,FALSE),"")</f>
        <v>CGECP ST OUEN L AUMONE UVEND</v>
      </c>
      <c r="C1039" s="14">
        <f>IFERROR(VLOOKUP('Requête 052'!$A1038,'Requête 052'!$A$1:$F$2000,3,FALSE),"")</f>
        <v>43826</v>
      </c>
      <c r="D1039" s="5" t="str">
        <f>IFERROR(VLOOKUP('Requête 052'!$A1038,'Requête 052'!$A$1:$F$2000,4,FALSE),"")</f>
        <v>REFUS DE TRI</v>
      </c>
      <c r="E1039" s="5" t="str">
        <f>IFERROR(VLOOKUP('Requête 052'!$A1038,'Requête 052'!$A$1:$F$2000,5,FALSE),"")</f>
        <v>REFUS DE TRI</v>
      </c>
      <c r="F1039" s="5">
        <f>IFERROR(VLOOKUP('Requête 052'!$A1038,'Requête 052'!$A$1:$F$2000,6,FALSE),"")</f>
        <v>5.68</v>
      </c>
      <c r="G1039" s="15" t="str">
        <f>IFERROR(VLOOKUP(A1039,'Fichier source CGECP'!$A$1:$F$1259,1,FALSE),"")</f>
        <v/>
      </c>
      <c r="H1039" s="15" t="str">
        <f>IFERROR(VLOOKUP(A1039,'Fichier source CGECP'!$A$1:$F$1259,2,FALSE),"")</f>
        <v/>
      </c>
      <c r="I1039" s="38" t="str">
        <f>IFERROR(VLOOKUP(A1039,'Fichier source CGECP'!$A$1:$F$1259,3,FALSE),"")</f>
        <v/>
      </c>
      <c r="J1039" s="15" t="str">
        <f>IFERROR(VLOOKUP(A1039,'Fichier source CGECP'!$A$1:$F$1259,4,FALSE),"")</f>
        <v/>
      </c>
      <c r="K1039" s="15" t="str">
        <f>IFERROR(VLOOKUP(A1039,'Fichier source CGECP'!$A$1:$F$1259,5,FALSE),"")</f>
        <v/>
      </c>
      <c r="L1039" s="33" t="str">
        <f>IFERROR(IF(COUNTIFS($A$3:$A1038,$A1039,$B$3:$B1038,$B1039,$C$3:$C1038,$C1039,$D$3:$D1038,$D1039,$E$3:$E1038,$E1039,$F$3:$F1038,$F1039)&gt;0,"",VLOOKUP(A1039,'Fichier source CGECP'!$A$1:$F$1259,6,FALSE)),"")</f>
        <v/>
      </c>
      <c r="M1039" s="36" t="str">
        <f t="shared" si="80"/>
        <v/>
      </c>
      <c r="N1039" s="35" t="str">
        <f t="shared" si="81"/>
        <v>Ok</v>
      </c>
      <c r="O1039" s="35" t="str">
        <f t="shared" si="82"/>
        <v>Ecart</v>
      </c>
      <c r="P1039" s="35" t="str">
        <f t="shared" si="83"/>
        <v>Ok</v>
      </c>
      <c r="Q1039" s="35" t="str">
        <f t="shared" si="84"/>
        <v>Ecart</v>
      </c>
    </row>
    <row r="1040" spans="1:17" ht="15.75" hidden="1" customHeight="1" x14ac:dyDescent="0.25">
      <c r="A1040" s="12">
        <f>IFERROR(VLOOKUP('Requête 052'!$A1039,'Requête 052'!$A$1:$F$2000,1,FALSE),"")</f>
        <v>8255</v>
      </c>
      <c r="B1040" s="5" t="str">
        <f>IFERROR(VLOOKUP('Requête 052'!$A1039,'Requête 052'!$A$1:$F$2000,2,FALSE),"")</f>
        <v>CGECP ST OUEN L AUMONE TPCPR</v>
      </c>
      <c r="C1040" s="14">
        <f>IFERROR(VLOOKUP('Requête 052'!$A1039,'Requête 052'!$A$1:$F$2000,3,FALSE),"")</f>
        <v>43826</v>
      </c>
      <c r="D1040" s="5" t="str">
        <f>IFERROR(VLOOKUP('Requête 052'!$A1039,'Requête 052'!$A$1:$F$2000,4,FALSE),"")</f>
        <v>CARTONS</v>
      </c>
      <c r="E1040" s="5" t="str">
        <f>IFERROR(VLOOKUP('Requête 052'!$A1039,'Requête 052'!$A$1:$F$2000,5,FALSE),"")</f>
        <v>REFUS DE TRI TPCPR</v>
      </c>
      <c r="F1040" s="5">
        <f>IFERROR(VLOOKUP('Requête 052'!$A1039,'Requête 052'!$A$1:$F$2000,6,FALSE),"")</f>
        <v>4.8600000000000003</v>
      </c>
      <c r="G1040" s="15">
        <f>IFERROR(VLOOKUP(A1040,'Fichier source CGECP'!$A$1:$F$1259,1,FALSE),"")</f>
        <v>8255</v>
      </c>
      <c r="H1040" s="15" t="str">
        <f>IFERROR(VLOOKUP(A1040,'Fichier source CGECP'!$A$1:$F$1259,2,FALSE),"")</f>
        <v>CGECP</v>
      </c>
      <c r="I1040" s="38">
        <f>IFERROR(VLOOKUP(A1040,'Fichier source CGECP'!$A$1:$F$1259,3,FALSE),"")</f>
        <v>43826</v>
      </c>
      <c r="J1040" s="15">
        <f>IFERROR(VLOOKUP(A1040,'Fichier source CGECP'!$A$1:$F$1259,4,FALSE),"")</f>
        <v>0</v>
      </c>
      <c r="K1040" s="15" t="str">
        <f>IFERROR(VLOOKUP(A1040,'Fichier source CGECP'!$A$1:$F$1259,5,FALSE),"")</f>
        <v>CARTONS ET SACHES PLAST - 1.04.00</v>
      </c>
      <c r="L1040" s="33">
        <f>IFERROR(IF(COUNTIFS($A$3:$A1039,$A1040,$B$3:$B1039,$B1040,$C$3:$C1039,$C1040,$D$3:$D1039,$D1040,$E$3:$E1039,$E1040,$F$3:$F1039,$F1040)&gt;0,"",VLOOKUP(A1040,'Fichier source CGECP'!$A$1:$F$1259,6,FALSE)),"")</f>
        <v>1.333</v>
      </c>
      <c r="M1040" s="36">
        <f t="shared" si="80"/>
        <v>3.5270000000000001</v>
      </c>
      <c r="N1040" s="35" t="str">
        <f t="shared" si="81"/>
        <v>Ok</v>
      </c>
      <c r="O1040" s="35" t="str">
        <f t="shared" si="82"/>
        <v>Ecart</v>
      </c>
      <c r="P1040" s="35" t="str">
        <f t="shared" si="83"/>
        <v>Ok</v>
      </c>
      <c r="Q1040" s="35" t="str">
        <f t="shared" si="84"/>
        <v>Ecart</v>
      </c>
    </row>
    <row r="1041" spans="1:17" ht="15.75" hidden="1" customHeight="1" x14ac:dyDescent="0.25">
      <c r="A1041" s="12">
        <f>IFERROR(VLOOKUP('Requête 052'!$A1040,'Requête 052'!$A$1:$F$2000,1,FALSE),"")</f>
        <v>8255</v>
      </c>
      <c r="B1041" s="5" t="str">
        <f>IFERROR(VLOOKUP('Requête 052'!$A1040,'Requête 052'!$A$1:$F$2000,2,FALSE),"")</f>
        <v>CGECP ST OUEN L AUMONE TPCPR</v>
      </c>
      <c r="C1041" s="14">
        <f>IFERROR(VLOOKUP('Requête 052'!$A1040,'Requête 052'!$A$1:$F$2000,3,FALSE),"")</f>
        <v>43826</v>
      </c>
      <c r="D1041" s="5" t="str">
        <f>IFERROR(VLOOKUP('Requête 052'!$A1040,'Requête 052'!$A$1:$F$2000,4,FALSE),"")</f>
        <v>CARTONS</v>
      </c>
      <c r="E1041" s="5" t="str">
        <f>IFERROR(VLOOKUP('Requête 052'!$A1040,'Requête 052'!$A$1:$F$2000,5,FALSE),"")</f>
        <v>REFUS DE TRI TPCPR</v>
      </c>
      <c r="F1041" s="5">
        <f>IFERROR(VLOOKUP('Requête 052'!$A1040,'Requête 052'!$A$1:$F$2000,6,FALSE),"")</f>
        <v>4.8600000000000003</v>
      </c>
      <c r="G1041" s="15">
        <f>IFERROR(VLOOKUP(A1041,'Fichier source CGECP'!$A$1:$F$1259,1,FALSE),"")</f>
        <v>8255</v>
      </c>
      <c r="H1041" s="15" t="str">
        <f>IFERROR(VLOOKUP(A1041,'Fichier source CGECP'!$A$1:$F$1259,2,FALSE),"")</f>
        <v>CGECP</v>
      </c>
      <c r="I1041" s="38">
        <f>IFERROR(VLOOKUP(A1041,'Fichier source CGECP'!$A$1:$F$1259,3,FALSE),"")</f>
        <v>43826</v>
      </c>
      <c r="J1041" s="15">
        <f>IFERROR(VLOOKUP(A1041,'Fichier source CGECP'!$A$1:$F$1259,4,FALSE),"")</f>
        <v>0</v>
      </c>
      <c r="K1041" s="15" t="str">
        <f>IFERROR(VLOOKUP(A1041,'Fichier source CGECP'!$A$1:$F$1259,5,FALSE),"")</f>
        <v>CARTONS ET SACHES PLAST - 1.04.00</v>
      </c>
      <c r="L1041" s="33" t="str">
        <f>IFERROR(IF(COUNTIFS($A$3:$A1040,$A1041,$B$3:$B1040,$B1041,$C$3:$C1040,$C1041,$D$3:$D1040,$D1041,$E$3:$E1040,$E1041,$F$3:$F1040,$F1041)&gt;0,"",VLOOKUP(A1041,'Fichier source CGECP'!$A$1:$F$1259,6,FALSE)),"")</f>
        <v/>
      </c>
      <c r="M1041" s="36" t="str">
        <f t="shared" si="80"/>
        <v/>
      </c>
      <c r="N1041" s="35" t="str">
        <f t="shared" si="81"/>
        <v>Ok</v>
      </c>
      <c r="O1041" s="35" t="str">
        <f t="shared" si="82"/>
        <v>Ecart</v>
      </c>
      <c r="P1041" s="35" t="str">
        <f t="shared" si="83"/>
        <v>Ok</v>
      </c>
      <c r="Q1041" s="35" t="str">
        <f t="shared" si="84"/>
        <v>Ecart</v>
      </c>
    </row>
    <row r="1042" spans="1:17" ht="15.75" hidden="1" customHeight="1" x14ac:dyDescent="0.25">
      <c r="A1042" s="12">
        <f>IFERROR(VLOOKUP('Requête 052'!$A1041,'Requête 052'!$A$1:$F$2000,1,FALSE),"")</f>
        <v>8257</v>
      </c>
      <c r="B1042" s="5" t="str">
        <f>IFERROR(VLOOKUP('Requête 052'!$A1041,'Requête 052'!$A$1:$F$2000,2,FALSE),"")</f>
        <v>CGECP ST OUEN L AUMONE TDI</v>
      </c>
      <c r="C1042" s="14">
        <f>IFERROR(VLOOKUP('Requête 052'!$A1041,'Requête 052'!$A$1:$F$2000,3,FALSE),"")</f>
        <v>43826</v>
      </c>
      <c r="D1042" s="5" t="str">
        <f>IFERROR(VLOOKUP('Requête 052'!$A1041,'Requête 052'!$A$1:$F$2000,4,FALSE),"")</f>
        <v>ENCOMBRANTS</v>
      </c>
      <c r="E1042" s="5" t="str">
        <f>IFERROR(VLOOKUP('Requête 052'!$A1041,'Requête 052'!$A$1:$F$2000,5,FALSE),"")</f>
        <v>ENCOMBRANTS</v>
      </c>
      <c r="F1042" s="5">
        <f>IFERROR(VLOOKUP('Requête 052'!$A1041,'Requête 052'!$A$1:$F$2000,6,FALSE),"")</f>
        <v>0.106</v>
      </c>
      <c r="G1042" s="15" t="str">
        <f>IFERROR(VLOOKUP(A1042,'Fichier source CGECP'!$A$1:$F$1259,1,FALSE),"")</f>
        <v/>
      </c>
      <c r="H1042" s="15" t="str">
        <f>IFERROR(VLOOKUP(A1042,'Fichier source CGECP'!$A$1:$F$1259,2,FALSE),"")</f>
        <v/>
      </c>
      <c r="I1042" s="38" t="str">
        <f>IFERROR(VLOOKUP(A1042,'Fichier source CGECP'!$A$1:$F$1259,3,FALSE),"")</f>
        <v/>
      </c>
      <c r="J1042" s="15" t="str">
        <f>IFERROR(VLOOKUP(A1042,'Fichier source CGECP'!$A$1:$F$1259,4,FALSE),"")</f>
        <v/>
      </c>
      <c r="K1042" s="15" t="str">
        <f>IFERROR(VLOOKUP(A1042,'Fichier source CGECP'!$A$1:$F$1259,5,FALSE),"")</f>
        <v/>
      </c>
      <c r="L1042" s="33" t="str">
        <f>IFERROR(IF(COUNTIFS($A$3:$A1041,$A1042,$B$3:$B1041,$B1042,$C$3:$C1041,$C1042,$D$3:$D1041,$D1042,$E$3:$E1041,$E1042,$F$3:$F1041,$F1042)&gt;0,"",VLOOKUP(A1042,'Fichier source CGECP'!$A$1:$F$1259,6,FALSE)),"")</f>
        <v/>
      </c>
      <c r="M1042" s="36" t="str">
        <f t="shared" si="80"/>
        <v/>
      </c>
      <c r="N1042" s="35" t="str">
        <f t="shared" si="81"/>
        <v>Ok</v>
      </c>
      <c r="O1042" s="35" t="str">
        <f t="shared" si="82"/>
        <v>Ecart</v>
      </c>
      <c r="P1042" s="35" t="str">
        <f t="shared" si="83"/>
        <v>Ok</v>
      </c>
      <c r="Q1042" s="35" t="str">
        <f t="shared" si="84"/>
        <v>Ecart</v>
      </c>
    </row>
    <row r="1043" spans="1:17" ht="15.75" hidden="1" customHeight="1" x14ac:dyDescent="0.25">
      <c r="A1043" s="12">
        <f>IFERROR(VLOOKUP('Requête 052'!$A1042,'Requête 052'!$A$1:$F$2000,1,FALSE),"")</f>
        <v>8259</v>
      </c>
      <c r="B1043" s="5" t="str">
        <f>IFERROR(VLOOKUP('Requête 052'!$A1042,'Requête 052'!$A$1:$F$2000,2,FALSE),"")</f>
        <v>CGECP ST OUEN L AUMONE TDI</v>
      </c>
      <c r="C1043" s="14">
        <f>IFERROR(VLOOKUP('Requête 052'!$A1042,'Requête 052'!$A$1:$F$2000,3,FALSE),"")</f>
        <v>43826</v>
      </c>
      <c r="D1043" s="5" t="str">
        <f>IFERROR(VLOOKUP('Requête 052'!$A1042,'Requête 052'!$A$1:$F$2000,4,FALSE),"")</f>
        <v>ENCOMBRANTS</v>
      </c>
      <c r="E1043" s="5" t="str">
        <f>IFERROR(VLOOKUP('Requête 052'!$A1042,'Requête 052'!$A$1:$F$2000,5,FALSE),"")</f>
        <v>ENCOMBRANTS</v>
      </c>
      <c r="F1043" s="5">
        <f>IFERROR(VLOOKUP('Requête 052'!$A1042,'Requête 052'!$A$1:$F$2000,6,FALSE),"")</f>
        <v>2.3580000000000001</v>
      </c>
      <c r="G1043" s="15">
        <f>IFERROR(VLOOKUP(A1043,'Fichier source CGECP'!$A$1:$F$1259,1,FALSE),"")</f>
        <v>8259</v>
      </c>
      <c r="H1043" s="15" t="str">
        <f>IFERROR(VLOOKUP(A1043,'Fichier source CGECP'!$A$1:$F$1259,2,FALSE),"")</f>
        <v>CGECP</v>
      </c>
      <c r="I1043" s="38">
        <f>IFERROR(VLOOKUP(A1043,'Fichier source CGECP'!$A$1:$F$1259,3,FALSE),"")</f>
        <v>43826</v>
      </c>
      <c r="J1043" s="15">
        <f>IFERROR(VLOOKUP(A1043,'Fichier source CGECP'!$A$1:$F$1259,4,FALSE),"")</f>
        <v>0</v>
      </c>
      <c r="K1043" s="15" t="str">
        <f>IFERROR(VLOOKUP(A1043,'Fichier source CGECP'!$A$1:$F$1259,5,FALSE),"")</f>
        <v>ENCOMBRANTS</v>
      </c>
      <c r="L1043" s="33">
        <f>IFERROR(IF(COUNTIFS($A$3:$A1042,$A1043,$B$3:$B1042,$B1043,$C$3:$C1042,$C1043,$D$3:$D1042,$D1043,$E$3:$E1042,$E1043,$F$3:$F1042,$F1043)&gt;0,"",VLOOKUP(A1043,'Fichier source CGECP'!$A$1:$F$1259,6,FALSE)),"")</f>
        <v>2.96</v>
      </c>
      <c r="M1043" s="36">
        <f t="shared" si="80"/>
        <v>-0.60199999999999987</v>
      </c>
      <c r="N1043" s="35" t="str">
        <f t="shared" si="81"/>
        <v>Ok</v>
      </c>
      <c r="O1043" s="35" t="str">
        <f t="shared" si="82"/>
        <v>Ok</v>
      </c>
      <c r="P1043" s="35" t="str">
        <f t="shared" si="83"/>
        <v>Ecart</v>
      </c>
      <c r="Q1043" s="35" t="str">
        <f t="shared" si="84"/>
        <v>Ecart</v>
      </c>
    </row>
    <row r="1044" spans="1:17" ht="15.75" hidden="1" customHeight="1" x14ac:dyDescent="0.25">
      <c r="A1044" s="12">
        <f>IFERROR(VLOOKUP('Requête 052'!$A1043,'Requête 052'!$A$1:$F$2000,1,FALSE),"")</f>
        <v>8262</v>
      </c>
      <c r="B1044" s="5" t="str">
        <f>IFERROR(VLOOKUP('Requête 052'!$A1043,'Requête 052'!$A$1:$F$2000,2,FALSE),"")</f>
        <v>CGECP ST OUEN L AUMONE UVEND</v>
      </c>
      <c r="C1044" s="14">
        <f>IFERROR(VLOOKUP('Requête 052'!$A1043,'Requête 052'!$A$1:$F$2000,3,FALSE),"")</f>
        <v>43826</v>
      </c>
      <c r="D1044" s="5" t="str">
        <f>IFERROR(VLOOKUP('Requête 052'!$A1043,'Requête 052'!$A$1:$F$2000,4,FALSE),"")</f>
        <v>ORDURES MENAGERES</v>
      </c>
      <c r="E1044" s="5" t="str">
        <f>IFERROR(VLOOKUP('Requête 052'!$A1043,'Requête 052'!$A$1:$F$2000,5,FALSE),"")</f>
        <v>ORDURES MENAGERES</v>
      </c>
      <c r="F1044" s="5">
        <f>IFERROR(VLOOKUP('Requête 052'!$A1043,'Requête 052'!$A$1:$F$2000,6,FALSE),"")</f>
        <v>2.94</v>
      </c>
      <c r="G1044" s="15">
        <f>IFERROR(VLOOKUP(A1044,'Fichier source CGECP'!$A$1:$F$1259,1,FALSE),"")</f>
        <v>8262</v>
      </c>
      <c r="H1044" s="15" t="str">
        <f>IFERROR(VLOOKUP(A1044,'Fichier source CGECP'!$A$1:$F$1259,2,FALSE),"")</f>
        <v>CGECP</v>
      </c>
      <c r="I1044" s="38">
        <f>IFERROR(VLOOKUP(A1044,'Fichier source CGECP'!$A$1:$F$1259,3,FALSE),"")</f>
        <v>43826</v>
      </c>
      <c r="J1044" s="15" t="str">
        <f>IFERROR(VLOOKUP(A1044,'Fichier source CGECP'!$A$1:$F$1259,4,FALSE),"")</f>
        <v>MATIERE VALO EN MELANGE</v>
      </c>
      <c r="K1044" s="15" t="str">
        <f>IFERROR(VLOOKUP(A1044,'Fichier source CGECP'!$A$1:$F$1259,5,FALSE),"")</f>
        <v>MATIERE VALO EN MELANGE</v>
      </c>
      <c r="L1044" s="33">
        <f>IFERROR(IF(COUNTIFS($A$3:$A1043,$A1044,$B$3:$B1043,$B1044,$C$3:$C1043,$C1044,$D$3:$D1043,$D1044,$E$3:$E1043,$E1044,$F$3:$F1043,$F1044)&gt;0,"",VLOOKUP(A1044,'Fichier source CGECP'!$A$1:$F$1259,6,FALSE)),"")</f>
        <v>1.92</v>
      </c>
      <c r="M1044" s="36">
        <f t="shared" si="80"/>
        <v>1.02</v>
      </c>
      <c r="N1044" s="35" t="str">
        <f t="shared" si="81"/>
        <v>Ok</v>
      </c>
      <c r="O1044" s="35" t="str">
        <f t="shared" si="82"/>
        <v>Ecart</v>
      </c>
      <c r="P1044" s="35" t="str">
        <f t="shared" si="83"/>
        <v>Ok</v>
      </c>
      <c r="Q1044" s="35" t="str">
        <f t="shared" si="84"/>
        <v>Ecart</v>
      </c>
    </row>
    <row r="1045" spans="1:17" ht="15.75" hidden="1" customHeight="1" x14ac:dyDescent="0.25">
      <c r="A1045" s="12">
        <f>IFERROR(VLOOKUP('Requête 052'!$A1044,'Requête 052'!$A$1:$F$2000,1,FALSE),"")</f>
        <v>8263</v>
      </c>
      <c r="B1045" s="5" t="str">
        <f>IFERROR(VLOOKUP('Requête 052'!$A1044,'Requête 052'!$A$1:$F$2000,2,FALSE),"")</f>
        <v>CGECP ST OUEN L AUMONE DVBIODIV</v>
      </c>
      <c r="C1045" s="14">
        <f>IFERROR(VLOOKUP('Requête 052'!$A1044,'Requête 052'!$A$1:$F$2000,3,FALSE),"")</f>
        <v>43826</v>
      </c>
      <c r="D1045" s="5" t="str">
        <f>IFERROR(VLOOKUP('Requête 052'!$A1044,'Requête 052'!$A$1:$F$2000,4,FALSE),"")</f>
        <v>DECHETS VERTS EN MELANGE</v>
      </c>
      <c r="E1045" s="5" t="str">
        <f>IFERROR(VLOOKUP('Requête 052'!$A1044,'Requête 052'!$A$1:$F$2000,5,FALSE),"")</f>
        <v>DECHETS VERTS EN MELANGE</v>
      </c>
      <c r="F1045" s="5">
        <f>IFERROR(VLOOKUP('Requête 052'!$A1044,'Requête 052'!$A$1:$F$2000,6,FALSE),"")</f>
        <v>0.5</v>
      </c>
      <c r="G1045" s="15" t="str">
        <f>IFERROR(VLOOKUP(A1045,'Fichier source CGECP'!$A$1:$F$1259,1,FALSE),"")</f>
        <v/>
      </c>
      <c r="H1045" s="15" t="str">
        <f>IFERROR(VLOOKUP(A1045,'Fichier source CGECP'!$A$1:$F$1259,2,FALSE),"")</f>
        <v/>
      </c>
      <c r="I1045" s="38" t="str">
        <f>IFERROR(VLOOKUP(A1045,'Fichier source CGECP'!$A$1:$F$1259,3,FALSE),"")</f>
        <v/>
      </c>
      <c r="J1045" s="15" t="str">
        <f>IFERROR(VLOOKUP(A1045,'Fichier source CGECP'!$A$1:$F$1259,4,FALSE),"")</f>
        <v/>
      </c>
      <c r="K1045" s="15" t="str">
        <f>IFERROR(VLOOKUP(A1045,'Fichier source CGECP'!$A$1:$F$1259,5,FALSE),"")</f>
        <v/>
      </c>
      <c r="L1045" s="33" t="str">
        <f>IFERROR(IF(COUNTIFS($A$3:$A1044,$A1045,$B$3:$B1044,$B1045,$C$3:$C1044,$C1045,$D$3:$D1044,$D1045,$E$3:$E1044,$E1045,$F$3:$F1044,$F1045)&gt;0,"",VLOOKUP(A1045,'Fichier source CGECP'!$A$1:$F$1259,6,FALSE)),"")</f>
        <v/>
      </c>
      <c r="M1045" s="36" t="str">
        <f t="shared" ref="M1045:M1108" si="85">IFERROR(F1045-L1045,"")</f>
        <v/>
      </c>
      <c r="N1045" s="35" t="str">
        <f t="shared" si="81"/>
        <v>Ok</v>
      </c>
      <c r="O1045" s="35" t="str">
        <f t="shared" si="82"/>
        <v>Ecart</v>
      </c>
      <c r="P1045" s="35" t="str">
        <f t="shared" si="83"/>
        <v>Ok</v>
      </c>
      <c r="Q1045" s="35" t="str">
        <f t="shared" si="84"/>
        <v>Ecart</v>
      </c>
    </row>
    <row r="1046" spans="1:17" ht="15.75" hidden="1" customHeight="1" x14ac:dyDescent="0.25">
      <c r="A1046" s="12">
        <f>IFERROR(VLOOKUP('Requête 052'!$A1045,'Requête 052'!$A$1:$F$2000,1,FALSE),"")</f>
        <v>8264</v>
      </c>
      <c r="B1046" s="5" t="str">
        <f>IFERROR(VLOOKUP('Requête 052'!$A1045,'Requête 052'!$A$1:$F$2000,2,FALSE),"")</f>
        <v>CGECP ST OUEN L AUMONE UVEND</v>
      </c>
      <c r="C1046" s="14">
        <f>IFERROR(VLOOKUP('Requête 052'!$A1045,'Requête 052'!$A$1:$F$2000,3,FALSE),"")</f>
        <v>43826</v>
      </c>
      <c r="D1046" s="5" t="str">
        <f>IFERROR(VLOOKUP('Requête 052'!$A1045,'Requête 052'!$A$1:$F$2000,4,FALSE),"")</f>
        <v>ORDURES MENAGERES</v>
      </c>
      <c r="E1046" s="5" t="str">
        <f>IFERROR(VLOOKUP('Requête 052'!$A1045,'Requête 052'!$A$1:$F$2000,5,FALSE),"")</f>
        <v>ORDURES MENAGERES</v>
      </c>
      <c r="F1046" s="5">
        <f>IFERROR(VLOOKUP('Requête 052'!$A1045,'Requête 052'!$A$1:$F$2000,6,FALSE),"")</f>
        <v>3.32</v>
      </c>
      <c r="G1046" s="15">
        <f>IFERROR(VLOOKUP(A1046,'Fichier source CGECP'!$A$1:$F$1259,1,FALSE),"")</f>
        <v>8264</v>
      </c>
      <c r="H1046" s="15" t="str">
        <f>IFERROR(VLOOKUP(A1046,'Fichier source CGECP'!$A$1:$F$1259,2,FALSE),"")</f>
        <v>CGECP</v>
      </c>
      <c r="I1046" s="38">
        <f>IFERROR(VLOOKUP(A1046,'Fichier source CGECP'!$A$1:$F$1259,3,FALSE),"")</f>
        <v>43826</v>
      </c>
      <c r="J1046" s="15" t="str">
        <f>IFERROR(VLOOKUP(A1046,'Fichier source CGECP'!$A$1:$F$1259,4,FALSE),"")</f>
        <v>MATIERE VALO EN MELANGE</v>
      </c>
      <c r="K1046" s="15" t="str">
        <f>IFERROR(VLOOKUP(A1046,'Fichier source CGECP'!$A$1:$F$1259,5,FALSE),"")</f>
        <v>MATIERE VALO EN MELANGE</v>
      </c>
      <c r="L1046" s="33">
        <f>IFERROR(IF(COUNTIFS($A$3:$A1045,$A1046,$B$3:$B1045,$B1046,$C$3:$C1045,$C1046,$D$3:$D1045,$D1046,$E$3:$E1045,$E1046,$F$3:$F1045,$F1046)&gt;0,"",VLOOKUP(A1046,'Fichier source CGECP'!$A$1:$F$1259,6,FALSE)),"")</f>
        <v>1.1200000000000001</v>
      </c>
      <c r="M1046" s="36">
        <f t="shared" si="85"/>
        <v>2.1999999999999997</v>
      </c>
      <c r="N1046" s="35" t="str">
        <f t="shared" si="81"/>
        <v>Ok</v>
      </c>
      <c r="O1046" s="35" t="str">
        <f t="shared" si="82"/>
        <v>Ecart</v>
      </c>
      <c r="P1046" s="35" t="str">
        <f t="shared" si="83"/>
        <v>Ok</v>
      </c>
      <c r="Q1046" s="35" t="str">
        <f t="shared" si="84"/>
        <v>Ecart</v>
      </c>
    </row>
    <row r="1047" spans="1:17" ht="15.75" hidden="1" customHeight="1" x14ac:dyDescent="0.25">
      <c r="A1047" s="12">
        <f>IFERROR(VLOOKUP('Requête 052'!$A1046,'Requête 052'!$A$1:$F$2000,1,FALSE),"")</f>
        <v>8266</v>
      </c>
      <c r="B1047" s="5" t="str">
        <f>IFERROR(VLOOKUP('Requête 052'!$A1046,'Requête 052'!$A$1:$F$2000,2,FALSE),"")</f>
        <v>CGECP ST OUEN L AUMONE TDI</v>
      </c>
      <c r="C1047" s="14">
        <f>IFERROR(VLOOKUP('Requête 052'!$A1046,'Requête 052'!$A$1:$F$2000,3,FALSE),"")</f>
        <v>43826</v>
      </c>
      <c r="D1047" s="5" t="str">
        <f>IFERROR(VLOOKUP('Requête 052'!$A1046,'Requête 052'!$A$1:$F$2000,4,FALSE),"")</f>
        <v>ENCOMBRANTS</v>
      </c>
      <c r="E1047" s="5" t="str">
        <f>IFERROR(VLOOKUP('Requête 052'!$A1046,'Requête 052'!$A$1:$F$2000,5,FALSE),"")</f>
        <v>ENCOMBRANTS</v>
      </c>
      <c r="F1047" s="5">
        <f>IFERROR(VLOOKUP('Requête 052'!$A1046,'Requête 052'!$A$1:$F$2000,6,FALSE),"")</f>
        <v>5.76</v>
      </c>
      <c r="G1047" s="15" t="str">
        <f>IFERROR(VLOOKUP(A1047,'Fichier source CGECP'!$A$1:$F$1259,1,FALSE),"")</f>
        <v/>
      </c>
      <c r="H1047" s="15" t="str">
        <f>IFERROR(VLOOKUP(A1047,'Fichier source CGECP'!$A$1:$F$1259,2,FALSE),"")</f>
        <v/>
      </c>
      <c r="I1047" s="38" t="str">
        <f>IFERROR(VLOOKUP(A1047,'Fichier source CGECP'!$A$1:$F$1259,3,FALSE),"")</f>
        <v/>
      </c>
      <c r="J1047" s="15" t="str">
        <f>IFERROR(VLOOKUP(A1047,'Fichier source CGECP'!$A$1:$F$1259,4,FALSE),"")</f>
        <v/>
      </c>
      <c r="K1047" s="15" t="str">
        <f>IFERROR(VLOOKUP(A1047,'Fichier source CGECP'!$A$1:$F$1259,5,FALSE),"")</f>
        <v/>
      </c>
      <c r="L1047" s="33" t="str">
        <f>IFERROR(IF(COUNTIFS($A$3:$A1046,$A1047,$B$3:$B1046,$B1047,$C$3:$C1046,$C1047,$D$3:$D1046,$D1047,$E$3:$E1046,$E1047,$F$3:$F1046,$F1047)&gt;0,"",VLOOKUP(A1047,'Fichier source CGECP'!$A$1:$F$1259,6,FALSE)),"")</f>
        <v/>
      </c>
      <c r="M1047" s="36" t="str">
        <f t="shared" si="85"/>
        <v/>
      </c>
      <c r="N1047" s="35" t="str">
        <f t="shared" si="81"/>
        <v>Ok</v>
      </c>
      <c r="O1047" s="35" t="str">
        <f t="shared" si="82"/>
        <v>Ecart</v>
      </c>
      <c r="P1047" s="35" t="str">
        <f t="shared" si="83"/>
        <v>Ok</v>
      </c>
      <c r="Q1047" s="35" t="str">
        <f t="shared" si="84"/>
        <v>Ecart</v>
      </c>
    </row>
    <row r="1048" spans="1:17" ht="15.75" hidden="1" customHeight="1" x14ac:dyDescent="0.25">
      <c r="A1048" s="12">
        <f>IFERROR(VLOOKUP('Requête 052'!$A1047,'Requête 052'!$A$1:$F$2000,1,FALSE),"")</f>
        <v>8268</v>
      </c>
      <c r="B1048" s="5" t="str">
        <f>IFERROR(VLOOKUP('Requête 052'!$A1047,'Requête 052'!$A$1:$F$2000,2,FALSE),"")</f>
        <v>CGECP ST OUEN L AUMONE TDI</v>
      </c>
      <c r="C1048" s="14">
        <f>IFERROR(VLOOKUP('Requête 052'!$A1047,'Requête 052'!$A$1:$F$2000,3,FALSE),"")</f>
        <v>43826</v>
      </c>
      <c r="D1048" s="5" t="str">
        <f>IFERROR(VLOOKUP('Requête 052'!$A1047,'Requête 052'!$A$1:$F$2000,4,FALSE),"")</f>
        <v>ENCOMBRANTS</v>
      </c>
      <c r="E1048" s="5" t="str">
        <f>IFERROR(VLOOKUP('Requête 052'!$A1047,'Requête 052'!$A$1:$F$2000,5,FALSE),"")</f>
        <v>ENCOMBRANTS</v>
      </c>
      <c r="F1048" s="5">
        <f>IFERROR(VLOOKUP('Requête 052'!$A1047,'Requête 052'!$A$1:$F$2000,6,FALSE),"")</f>
        <v>2.9</v>
      </c>
      <c r="G1048" s="15">
        <f>IFERROR(VLOOKUP(A1048,'Fichier source CGECP'!$A$1:$F$1259,1,FALSE),"")</f>
        <v>8268</v>
      </c>
      <c r="H1048" s="15" t="str">
        <f>IFERROR(VLOOKUP(A1048,'Fichier source CGECP'!$A$1:$F$1259,2,FALSE),"")</f>
        <v>CGECP</v>
      </c>
      <c r="I1048" s="38">
        <f>IFERROR(VLOOKUP(A1048,'Fichier source CGECP'!$A$1:$F$1259,3,FALSE),"")</f>
        <v>43826</v>
      </c>
      <c r="J1048" s="15">
        <f>IFERROR(VLOOKUP(A1048,'Fichier source CGECP'!$A$1:$F$1259,4,FALSE),"")</f>
        <v>0</v>
      </c>
      <c r="K1048" s="15" t="str">
        <f>IFERROR(VLOOKUP(A1048,'Fichier source CGECP'!$A$1:$F$1259,5,FALSE),"")</f>
        <v>ENCOMBRANTS</v>
      </c>
      <c r="L1048" s="33">
        <f>IFERROR(IF(COUNTIFS($A$3:$A1047,$A1048,$B$3:$B1047,$B1048,$C$3:$C1047,$C1048,$D$3:$D1047,$D1048,$E$3:$E1047,$E1048,$F$3:$F1047,$F1048)&gt;0,"",VLOOKUP(A1048,'Fichier source CGECP'!$A$1:$F$1259,6,FALSE)),"")</f>
        <v>2.96</v>
      </c>
      <c r="M1048" s="36">
        <f t="shared" si="85"/>
        <v>-6.0000000000000053E-2</v>
      </c>
      <c r="N1048" s="35" t="str">
        <f t="shared" si="81"/>
        <v>Ok</v>
      </c>
      <c r="O1048" s="35" t="str">
        <f t="shared" si="82"/>
        <v>Ok</v>
      </c>
      <c r="P1048" s="35" t="str">
        <f t="shared" si="83"/>
        <v>Ecart</v>
      </c>
      <c r="Q1048" s="35" t="str">
        <f t="shared" si="84"/>
        <v>Ecart</v>
      </c>
    </row>
    <row r="1049" spans="1:17" ht="15.75" hidden="1" customHeight="1" x14ac:dyDescent="0.25">
      <c r="A1049" s="12">
        <f>IFERROR(VLOOKUP('Requête 052'!$A1048,'Requête 052'!$A$1:$F$2000,1,FALSE),"")</f>
        <v>8269</v>
      </c>
      <c r="B1049" s="5" t="str">
        <f>IFERROR(VLOOKUP('Requête 052'!$A1048,'Requête 052'!$A$1:$F$2000,2,FALSE),"")</f>
        <v>CGECP ST OUEN L AUMONE UVEND</v>
      </c>
      <c r="C1049" s="14">
        <f>IFERROR(VLOOKUP('Requête 052'!$A1048,'Requête 052'!$A$1:$F$2000,3,FALSE),"")</f>
        <v>43826</v>
      </c>
      <c r="D1049" s="5" t="str">
        <f>IFERROR(VLOOKUP('Requête 052'!$A1048,'Requête 052'!$A$1:$F$2000,4,FALSE),"")</f>
        <v>ORDURES MENAGERES</v>
      </c>
      <c r="E1049" s="5" t="str">
        <f>IFERROR(VLOOKUP('Requête 052'!$A1048,'Requête 052'!$A$1:$F$2000,5,FALSE),"")</f>
        <v>ORDURES MENAGERES</v>
      </c>
      <c r="F1049" s="5">
        <f>IFERROR(VLOOKUP('Requête 052'!$A1048,'Requête 052'!$A$1:$F$2000,6,FALSE),"")</f>
        <v>5.7</v>
      </c>
      <c r="G1049" s="15">
        <f>IFERROR(VLOOKUP(A1049,'Fichier source CGECP'!$A$1:$F$1259,1,FALSE),"")</f>
        <v>8269</v>
      </c>
      <c r="H1049" s="15" t="str">
        <f>IFERROR(VLOOKUP(A1049,'Fichier source CGECP'!$A$1:$F$1259,2,FALSE),"")</f>
        <v>CGECP</v>
      </c>
      <c r="I1049" s="38">
        <f>IFERROR(VLOOKUP(A1049,'Fichier source CGECP'!$A$1:$F$1259,3,FALSE),"")</f>
        <v>43826</v>
      </c>
      <c r="J1049" s="15" t="str">
        <f>IFERROR(VLOOKUP(A1049,'Fichier source CGECP'!$A$1:$F$1259,4,FALSE),"")</f>
        <v>MATIERE VALO EN MELANGE</v>
      </c>
      <c r="K1049" s="15" t="str">
        <f>IFERROR(VLOOKUP(A1049,'Fichier source CGECP'!$A$1:$F$1259,5,FALSE),"")</f>
        <v>MATIERE VALO EN MELANGE</v>
      </c>
      <c r="L1049" s="33">
        <f>IFERROR(IF(COUNTIFS($A$3:$A1048,$A1049,$B$3:$B1048,$B1049,$C$3:$C1048,$C1049,$D$3:$D1048,$D1049,$E$3:$E1048,$E1049,$F$3:$F1048,$F1049)&gt;0,"",VLOOKUP(A1049,'Fichier source CGECP'!$A$1:$F$1259,6,FALSE)),"")</f>
        <v>7.8E-2</v>
      </c>
      <c r="M1049" s="36">
        <f t="shared" si="85"/>
        <v>5.6219999999999999</v>
      </c>
      <c r="N1049" s="35" t="str">
        <f t="shared" si="81"/>
        <v>Ok</v>
      </c>
      <c r="O1049" s="35" t="str">
        <f t="shared" si="82"/>
        <v>Ecart</v>
      </c>
      <c r="P1049" s="35" t="str">
        <f t="shared" si="83"/>
        <v>Ok</v>
      </c>
      <c r="Q1049" s="35" t="str">
        <f t="shared" si="84"/>
        <v>Ecart</v>
      </c>
    </row>
    <row r="1050" spans="1:17" ht="15.75" hidden="1" customHeight="1" x14ac:dyDescent="0.25">
      <c r="A1050" s="12">
        <f>IFERROR(VLOOKUP('Requête 052'!$A1049,'Requête 052'!$A$1:$F$2000,1,FALSE),"")</f>
        <v>8272</v>
      </c>
      <c r="B1050" s="5" t="str">
        <f>IFERROR(VLOOKUP('Requête 052'!$A1049,'Requête 052'!$A$1:$F$2000,2,FALSE),"")</f>
        <v>CGECP ST OUEN L AUMONE UVEND</v>
      </c>
      <c r="C1050" s="14">
        <f>IFERROR(VLOOKUP('Requête 052'!$A1049,'Requête 052'!$A$1:$F$2000,3,FALSE),"")</f>
        <v>43826</v>
      </c>
      <c r="D1050" s="5" t="str">
        <f>IFERROR(VLOOKUP('Requête 052'!$A1049,'Requête 052'!$A$1:$F$2000,4,FALSE),"")</f>
        <v>ORDURES MENAGERES</v>
      </c>
      <c r="E1050" s="5" t="str">
        <f>IFERROR(VLOOKUP('Requête 052'!$A1049,'Requête 052'!$A$1:$F$2000,5,FALSE),"")</f>
        <v>ORDURES MENAGERES</v>
      </c>
      <c r="F1050" s="5">
        <f>IFERROR(VLOOKUP('Requête 052'!$A1049,'Requête 052'!$A$1:$F$2000,6,FALSE),"")</f>
        <v>3.34</v>
      </c>
      <c r="G1050" s="15">
        <f>IFERROR(VLOOKUP(A1050,'Fichier source CGECP'!$A$1:$F$1259,1,FALSE),"")</f>
        <v>8272</v>
      </c>
      <c r="H1050" s="15" t="str">
        <f>IFERROR(VLOOKUP(A1050,'Fichier source CGECP'!$A$1:$F$1259,2,FALSE),"")</f>
        <v>CGECP</v>
      </c>
      <c r="I1050" s="38">
        <f>IFERROR(VLOOKUP(A1050,'Fichier source CGECP'!$A$1:$F$1259,3,FALSE),"")</f>
        <v>43826</v>
      </c>
      <c r="J1050" s="15" t="str">
        <f>IFERROR(VLOOKUP(A1050,'Fichier source CGECP'!$A$1:$F$1259,4,FALSE),"")</f>
        <v>BOIS B BRUT</v>
      </c>
      <c r="K1050" s="15" t="str">
        <f>IFERROR(VLOOKUP(A1050,'Fichier source CGECP'!$A$1:$F$1259,5,FALSE),"")</f>
        <v>BOIS B BRUT</v>
      </c>
      <c r="L1050" s="33">
        <f>IFERROR(IF(COUNTIFS($A$3:$A1049,$A1050,$B$3:$B1049,$B1050,$C$3:$C1049,$C1050,$D$3:$D1049,$D1050,$E$3:$E1049,$E1050,$F$3:$F1049,$F1050)&gt;0,"",VLOOKUP(A1050,'Fichier source CGECP'!$A$1:$F$1259,6,FALSE)),"")</f>
        <v>2.36</v>
      </c>
      <c r="M1050" s="36">
        <f t="shared" si="85"/>
        <v>0.98</v>
      </c>
      <c r="N1050" s="35" t="str">
        <f t="shared" si="81"/>
        <v>Ok</v>
      </c>
      <c r="O1050" s="35" t="str">
        <f t="shared" si="82"/>
        <v>Ecart</v>
      </c>
      <c r="P1050" s="35" t="str">
        <f t="shared" si="83"/>
        <v>Ok</v>
      </c>
      <c r="Q1050" s="35" t="str">
        <f t="shared" si="84"/>
        <v>Ecart</v>
      </c>
    </row>
    <row r="1051" spans="1:17" ht="15.75" hidden="1" customHeight="1" x14ac:dyDescent="0.25">
      <c r="A1051" s="12">
        <f>IFERROR(VLOOKUP('Requête 052'!$A1050,'Requête 052'!$A$1:$F$2000,1,FALSE),"")</f>
        <v>8273</v>
      </c>
      <c r="B1051" s="5" t="str">
        <f>IFERROR(VLOOKUP('Requête 052'!$A1050,'Requête 052'!$A$1:$F$2000,2,FALSE),"")</f>
        <v>CGECP ST OUEN L AUMONE TDI</v>
      </c>
      <c r="C1051" s="14">
        <f>IFERROR(VLOOKUP('Requête 052'!$A1050,'Requête 052'!$A$1:$F$2000,3,FALSE),"")</f>
        <v>43826</v>
      </c>
      <c r="D1051" s="5" t="str">
        <f>IFERROR(VLOOKUP('Requête 052'!$A1050,'Requête 052'!$A$1:$F$2000,4,FALSE),"")</f>
        <v>DECHETS INDUSTRIELS BANALS</v>
      </c>
      <c r="E1051" s="5" t="str">
        <f>IFERROR(VLOOKUP('Requête 052'!$A1050,'Requête 052'!$A$1:$F$2000,5,FALSE),"")</f>
        <v>DECHETS INDUSTRIELS BANALS</v>
      </c>
      <c r="F1051" s="5">
        <f>IFERROR(VLOOKUP('Requête 052'!$A1050,'Requête 052'!$A$1:$F$2000,6,FALSE),"")</f>
        <v>4.9400000000000004</v>
      </c>
      <c r="G1051" s="15">
        <f>IFERROR(VLOOKUP(A1051,'Fichier source CGECP'!$A$1:$F$1259,1,FALSE),"")</f>
        <v>8273</v>
      </c>
      <c r="H1051" s="15" t="str">
        <f>IFERROR(VLOOKUP(A1051,'Fichier source CGECP'!$A$1:$F$1259,2,FALSE),"")</f>
        <v>CGECP</v>
      </c>
      <c r="I1051" s="38">
        <f>IFERROR(VLOOKUP(A1051,'Fichier source CGECP'!$A$1:$F$1259,3,FALSE),"")</f>
        <v>43826</v>
      </c>
      <c r="J1051" s="15" t="str">
        <f>IFERROR(VLOOKUP(A1051,'Fichier source CGECP'!$A$1:$F$1259,4,FALSE),"")</f>
        <v>DECHETS INDUSTRIELS BANALS</v>
      </c>
      <c r="K1051" s="15" t="str">
        <f>IFERROR(VLOOKUP(A1051,'Fichier source CGECP'!$A$1:$F$1259,5,FALSE),"")</f>
        <v>DECHETS INDUSTRIELS BANALS</v>
      </c>
      <c r="L1051" s="33">
        <f>IFERROR(IF(COUNTIFS($A$3:$A1050,$A1051,$B$3:$B1050,$B1051,$C$3:$C1050,$C1051,$D$3:$D1050,$D1051,$E$3:$E1050,$E1051,$F$3:$F1050,$F1051)&gt;0,"",VLOOKUP(A1051,'Fichier source CGECP'!$A$1:$F$1259,6,FALSE)),"")</f>
        <v>6.62</v>
      </c>
      <c r="M1051" s="36">
        <f t="shared" si="85"/>
        <v>-1.6799999999999997</v>
      </c>
      <c r="N1051" s="35" t="str">
        <f t="shared" si="81"/>
        <v>Ok</v>
      </c>
      <c r="O1051" s="35" t="str">
        <f t="shared" si="82"/>
        <v>Ok</v>
      </c>
      <c r="P1051" s="35" t="str">
        <f t="shared" si="83"/>
        <v>Ecart</v>
      </c>
      <c r="Q1051" s="35" t="str">
        <f t="shared" si="84"/>
        <v>Ecart</v>
      </c>
    </row>
    <row r="1052" spans="1:17" ht="15.75" hidden="1" customHeight="1" x14ac:dyDescent="0.25">
      <c r="A1052" s="12">
        <f>IFERROR(VLOOKUP('Requête 052'!$A1051,'Requête 052'!$A$1:$F$2000,1,FALSE),"")</f>
        <v>8281</v>
      </c>
      <c r="B1052" s="5" t="str">
        <f>IFERROR(VLOOKUP('Requête 052'!$A1051,'Requête 052'!$A$1:$F$2000,2,FALSE),"")</f>
        <v>CGECP ST OUEN L AUMONE TDI</v>
      </c>
      <c r="C1052" s="14">
        <f>IFERROR(VLOOKUP('Requête 052'!$A1051,'Requête 052'!$A$1:$F$2000,3,FALSE),"")</f>
        <v>43826</v>
      </c>
      <c r="D1052" s="5" t="str">
        <f>IFERROR(VLOOKUP('Requête 052'!$A1051,'Requête 052'!$A$1:$F$2000,4,FALSE),"")</f>
        <v>ENCOMBRANTS</v>
      </c>
      <c r="E1052" s="5" t="str">
        <f>IFERROR(VLOOKUP('Requête 052'!$A1051,'Requête 052'!$A$1:$F$2000,5,FALSE),"")</f>
        <v>ENCOMBRANTS</v>
      </c>
      <c r="F1052" s="5">
        <f>IFERROR(VLOOKUP('Requête 052'!$A1051,'Requête 052'!$A$1:$F$2000,6,FALSE),"")</f>
        <v>2.2799999999999998</v>
      </c>
      <c r="G1052" s="15" t="str">
        <f>IFERROR(VLOOKUP(A1052,'Fichier source CGECP'!$A$1:$F$1259,1,FALSE),"")</f>
        <v/>
      </c>
      <c r="H1052" s="15" t="str">
        <f>IFERROR(VLOOKUP(A1052,'Fichier source CGECP'!$A$1:$F$1259,2,FALSE),"")</f>
        <v/>
      </c>
      <c r="I1052" s="38" t="str">
        <f>IFERROR(VLOOKUP(A1052,'Fichier source CGECP'!$A$1:$F$1259,3,FALSE),"")</f>
        <v/>
      </c>
      <c r="J1052" s="15" t="str">
        <f>IFERROR(VLOOKUP(A1052,'Fichier source CGECP'!$A$1:$F$1259,4,FALSE),"")</f>
        <v/>
      </c>
      <c r="K1052" s="15" t="str">
        <f>IFERROR(VLOOKUP(A1052,'Fichier source CGECP'!$A$1:$F$1259,5,FALSE),"")</f>
        <v/>
      </c>
      <c r="L1052" s="33" t="str">
        <f>IFERROR(IF(COUNTIFS($A$3:$A1051,$A1052,$B$3:$B1051,$B1052,$C$3:$C1051,$C1052,$D$3:$D1051,$D1052,$E$3:$E1051,$E1052,$F$3:$F1051,$F1052)&gt;0,"",VLOOKUP(A1052,'Fichier source CGECP'!$A$1:$F$1259,6,FALSE)),"")</f>
        <v/>
      </c>
      <c r="M1052" s="36" t="str">
        <f t="shared" si="85"/>
        <v/>
      </c>
      <c r="N1052" s="35" t="str">
        <f t="shared" si="81"/>
        <v>Ok</v>
      </c>
      <c r="O1052" s="35" t="str">
        <f t="shared" si="82"/>
        <v>Ecart</v>
      </c>
      <c r="P1052" s="35" t="str">
        <f t="shared" si="83"/>
        <v>Ok</v>
      </c>
      <c r="Q1052" s="35" t="str">
        <f t="shared" si="84"/>
        <v>Ecart</v>
      </c>
    </row>
    <row r="1053" spans="1:17" ht="15.75" hidden="1" customHeight="1" x14ac:dyDescent="0.25">
      <c r="A1053" s="12">
        <f>IFERROR(VLOOKUP('Requête 052'!$A1052,'Requête 052'!$A$1:$F$2000,1,FALSE),"")</f>
        <v>8284</v>
      </c>
      <c r="B1053" s="5" t="str">
        <f>IFERROR(VLOOKUP('Requête 052'!$A1052,'Requête 052'!$A$1:$F$2000,2,FALSE),"")</f>
        <v>CGECP ST OUEN L AUMONE DVBIODIV</v>
      </c>
      <c r="C1053" s="14">
        <f>IFERROR(VLOOKUP('Requête 052'!$A1052,'Requête 052'!$A$1:$F$2000,3,FALSE),"")</f>
        <v>43826</v>
      </c>
      <c r="D1053" s="5" t="str">
        <f>IFERROR(VLOOKUP('Requête 052'!$A1052,'Requête 052'!$A$1:$F$2000,4,FALSE),"")</f>
        <v>DECHETS VERTS EN MELANGE</v>
      </c>
      <c r="E1053" s="5" t="str">
        <f>IFERROR(VLOOKUP('Requête 052'!$A1052,'Requête 052'!$A$1:$F$2000,5,FALSE),"")</f>
        <v>DECHETS VERTS EN MELANGE</v>
      </c>
      <c r="F1053" s="5">
        <f>IFERROR(VLOOKUP('Requête 052'!$A1052,'Requête 052'!$A$1:$F$2000,6,FALSE),"")</f>
        <v>1.28</v>
      </c>
      <c r="G1053" s="15" t="str">
        <f>IFERROR(VLOOKUP(A1053,'Fichier source CGECP'!$A$1:$F$1259,1,FALSE),"")</f>
        <v/>
      </c>
      <c r="H1053" s="15" t="str">
        <f>IFERROR(VLOOKUP(A1053,'Fichier source CGECP'!$A$1:$F$1259,2,FALSE),"")</f>
        <v/>
      </c>
      <c r="I1053" s="38" t="str">
        <f>IFERROR(VLOOKUP(A1053,'Fichier source CGECP'!$A$1:$F$1259,3,FALSE),"")</f>
        <v/>
      </c>
      <c r="J1053" s="15" t="str">
        <f>IFERROR(VLOOKUP(A1053,'Fichier source CGECP'!$A$1:$F$1259,4,FALSE),"")</f>
        <v/>
      </c>
      <c r="K1053" s="15" t="str">
        <f>IFERROR(VLOOKUP(A1053,'Fichier source CGECP'!$A$1:$F$1259,5,FALSE),"")</f>
        <v/>
      </c>
      <c r="L1053" s="33" t="str">
        <f>IFERROR(IF(COUNTIFS($A$3:$A1052,$A1053,$B$3:$B1052,$B1053,$C$3:$C1052,$C1053,$D$3:$D1052,$D1053,$E$3:$E1052,$E1053,$F$3:$F1052,$F1053)&gt;0,"",VLOOKUP(A1053,'Fichier source CGECP'!$A$1:$F$1259,6,FALSE)),"")</f>
        <v/>
      </c>
      <c r="M1053" s="36" t="str">
        <f t="shared" si="85"/>
        <v/>
      </c>
      <c r="N1053" s="35" t="str">
        <f t="shared" si="81"/>
        <v>Ok</v>
      </c>
      <c r="O1053" s="35" t="str">
        <f t="shared" si="82"/>
        <v>Ecart</v>
      </c>
      <c r="P1053" s="35" t="str">
        <f t="shared" si="83"/>
        <v>Ok</v>
      </c>
      <c r="Q1053" s="35" t="str">
        <f t="shared" si="84"/>
        <v>Ecart</v>
      </c>
    </row>
    <row r="1054" spans="1:17" ht="15.75" hidden="1" customHeight="1" x14ac:dyDescent="0.25">
      <c r="A1054" s="12">
        <f>IFERROR(VLOOKUP('Requête 052'!$A1053,'Requête 052'!$A$1:$F$2000,1,FALSE),"")</f>
        <v>8293</v>
      </c>
      <c r="B1054" s="5" t="str">
        <f>IFERROR(VLOOKUP('Requête 052'!$A1053,'Requête 052'!$A$1:$F$2000,2,FALSE),"")</f>
        <v>CGECP ST OUEN L AUMONE TDI</v>
      </c>
      <c r="C1054" s="14">
        <f>IFERROR(VLOOKUP('Requête 052'!$A1053,'Requête 052'!$A$1:$F$2000,3,FALSE),"")</f>
        <v>43826</v>
      </c>
      <c r="D1054" s="5" t="str">
        <f>IFERROR(VLOOKUP('Requête 052'!$A1053,'Requête 052'!$A$1:$F$2000,4,FALSE),"")</f>
        <v>CARTONS DE DECHETTERIE - 1.04.00</v>
      </c>
      <c r="E1054" s="5" t="str">
        <f>IFERROR(VLOOKUP('Requête 052'!$A1053,'Requête 052'!$A$1:$F$2000,5,FALSE),"")</f>
        <v>ENCOMBRANTS</v>
      </c>
      <c r="F1054" s="5">
        <f>IFERROR(VLOOKUP('Requête 052'!$A1053,'Requête 052'!$A$1:$F$2000,6,FALSE),"")</f>
        <v>0.10199999999999999</v>
      </c>
      <c r="G1054" s="15" t="str">
        <f>IFERROR(VLOOKUP(A1054,'Fichier source CGECP'!$A$1:$F$1259,1,FALSE),"")</f>
        <v/>
      </c>
      <c r="H1054" s="15" t="str">
        <f>IFERROR(VLOOKUP(A1054,'Fichier source CGECP'!$A$1:$F$1259,2,FALSE),"")</f>
        <v/>
      </c>
      <c r="I1054" s="38" t="str">
        <f>IFERROR(VLOOKUP(A1054,'Fichier source CGECP'!$A$1:$F$1259,3,FALSE),"")</f>
        <v/>
      </c>
      <c r="J1054" s="15" t="str">
        <f>IFERROR(VLOOKUP(A1054,'Fichier source CGECP'!$A$1:$F$1259,4,FALSE),"")</f>
        <v/>
      </c>
      <c r="K1054" s="15" t="str">
        <f>IFERROR(VLOOKUP(A1054,'Fichier source CGECP'!$A$1:$F$1259,5,FALSE),"")</f>
        <v/>
      </c>
      <c r="L1054" s="33" t="str">
        <f>IFERROR(IF(COUNTIFS($A$3:$A1053,$A1054,$B$3:$B1053,$B1054,$C$3:$C1053,$C1054,$D$3:$D1053,$D1054,$E$3:$E1053,$E1054,$F$3:$F1053,$F1054)&gt;0,"",VLOOKUP(A1054,'Fichier source CGECP'!$A$1:$F$1259,6,FALSE)),"")</f>
        <v/>
      </c>
      <c r="M1054" s="36" t="str">
        <f t="shared" si="85"/>
        <v/>
      </c>
      <c r="N1054" s="35" t="str">
        <f t="shared" si="81"/>
        <v>Ok</v>
      </c>
      <c r="O1054" s="35" t="str">
        <f t="shared" si="82"/>
        <v>Ecart</v>
      </c>
      <c r="P1054" s="35" t="str">
        <f t="shared" si="83"/>
        <v>Ok</v>
      </c>
      <c r="Q1054" s="35" t="str">
        <f t="shared" si="84"/>
        <v>Ecart</v>
      </c>
    </row>
    <row r="1055" spans="1:17" ht="15.75" hidden="1" customHeight="1" x14ac:dyDescent="0.25">
      <c r="A1055" s="12">
        <f>IFERROR(VLOOKUP('Requête 052'!$A1054,'Requête 052'!$A$1:$F$2000,1,FALSE),"")</f>
        <v>8293</v>
      </c>
      <c r="B1055" s="5" t="str">
        <f>IFERROR(VLOOKUP('Requête 052'!$A1054,'Requête 052'!$A$1:$F$2000,2,FALSE),"")</f>
        <v>CGECP ST OUEN L AUMONE TDI</v>
      </c>
      <c r="C1055" s="14">
        <f>IFERROR(VLOOKUP('Requête 052'!$A1054,'Requête 052'!$A$1:$F$2000,3,FALSE),"")</f>
        <v>43826</v>
      </c>
      <c r="D1055" s="5" t="str">
        <f>IFERROR(VLOOKUP('Requête 052'!$A1054,'Requête 052'!$A$1:$F$2000,4,FALSE),"")</f>
        <v>CARTONS DE DECHETTERIE - 1.04.00</v>
      </c>
      <c r="E1055" s="5" t="str">
        <f>IFERROR(VLOOKUP('Requête 052'!$A1054,'Requête 052'!$A$1:$F$2000,5,FALSE),"")</f>
        <v>ENCOMBRANTS</v>
      </c>
      <c r="F1055" s="5">
        <f>IFERROR(VLOOKUP('Requête 052'!$A1054,'Requête 052'!$A$1:$F$2000,6,FALSE),"")</f>
        <v>0.10199999999999999</v>
      </c>
      <c r="G1055" s="15" t="str">
        <f>IFERROR(VLOOKUP(A1055,'Fichier source CGECP'!$A$1:$F$1259,1,FALSE),"")</f>
        <v/>
      </c>
      <c r="H1055" s="15" t="str">
        <f>IFERROR(VLOOKUP(A1055,'Fichier source CGECP'!$A$1:$F$1259,2,FALSE),"")</f>
        <v/>
      </c>
      <c r="I1055" s="38" t="str">
        <f>IFERROR(VLOOKUP(A1055,'Fichier source CGECP'!$A$1:$F$1259,3,FALSE),"")</f>
        <v/>
      </c>
      <c r="J1055" s="15" t="str">
        <f>IFERROR(VLOOKUP(A1055,'Fichier source CGECP'!$A$1:$F$1259,4,FALSE),"")</f>
        <v/>
      </c>
      <c r="K1055" s="15" t="str">
        <f>IFERROR(VLOOKUP(A1055,'Fichier source CGECP'!$A$1:$F$1259,5,FALSE),"")</f>
        <v/>
      </c>
      <c r="L1055" s="33" t="str">
        <f>IFERROR(IF(COUNTIFS($A$3:$A1054,$A1055,$B$3:$B1054,$B1055,$C$3:$C1054,$C1055,$D$3:$D1054,$D1055,$E$3:$E1054,$E1055,$F$3:$F1054,$F1055)&gt;0,"",VLOOKUP(A1055,'Fichier source CGECP'!$A$1:$F$1259,6,FALSE)),"")</f>
        <v/>
      </c>
      <c r="M1055" s="36" t="str">
        <f t="shared" si="85"/>
        <v/>
      </c>
      <c r="N1055" s="35" t="str">
        <f t="shared" si="81"/>
        <v>Ok</v>
      </c>
      <c r="O1055" s="35" t="str">
        <f t="shared" si="82"/>
        <v>Ecart</v>
      </c>
      <c r="P1055" s="35" t="str">
        <f t="shared" si="83"/>
        <v>Ok</v>
      </c>
      <c r="Q1055" s="35" t="str">
        <f t="shared" si="84"/>
        <v>Ecart</v>
      </c>
    </row>
    <row r="1056" spans="1:17" ht="15.75" hidden="1" customHeight="1" x14ac:dyDescent="0.25">
      <c r="A1056" s="12">
        <f>IFERROR(VLOOKUP('Requête 052'!$A1055,'Requête 052'!$A$1:$F$2000,1,FALSE),"")</f>
        <v>8302</v>
      </c>
      <c r="B1056" s="5" t="str">
        <f>IFERROR(VLOOKUP('Requête 052'!$A1055,'Requête 052'!$A$1:$F$2000,2,FALSE),"")</f>
        <v>CGECP ST OUEN L AUMONE UVEND</v>
      </c>
      <c r="C1056" s="14">
        <f>IFERROR(VLOOKUP('Requête 052'!$A1055,'Requête 052'!$A$1:$F$2000,3,FALSE),"")</f>
        <v>43826</v>
      </c>
      <c r="D1056" s="5" t="str">
        <f>IFERROR(VLOOKUP('Requête 052'!$A1055,'Requête 052'!$A$1:$F$2000,4,FALSE),"")</f>
        <v>DECHETS INDUSTRIELS BANALS</v>
      </c>
      <c r="E1056" s="5" t="str">
        <f>IFERROR(VLOOKUP('Requête 052'!$A1055,'Requête 052'!$A$1:$F$2000,5,FALSE),"")</f>
        <v>DECHETS INDUSTRIELS BANALS</v>
      </c>
      <c r="F1056" s="5">
        <f>IFERROR(VLOOKUP('Requête 052'!$A1055,'Requête 052'!$A$1:$F$2000,6,FALSE),"")</f>
        <v>6.28</v>
      </c>
      <c r="G1056" s="15">
        <f>IFERROR(VLOOKUP(A1056,'Fichier source CGECP'!$A$1:$F$1259,1,FALSE),"")</f>
        <v>8302</v>
      </c>
      <c r="H1056" s="15" t="str">
        <f>IFERROR(VLOOKUP(A1056,'Fichier source CGECP'!$A$1:$F$1259,2,FALSE),"")</f>
        <v>CGECP</v>
      </c>
      <c r="I1056" s="46">
        <f>IFERROR(VLOOKUP(A1056,'Fichier source CGECP'!$A$1:$F$1259,3,FALSE),"")</f>
        <v>43826</v>
      </c>
      <c r="J1056" s="15" t="str">
        <f>IFERROR(VLOOKUP(A1056,'Fichier source CGECP'!$A$1:$F$1259,4,FALSE),"")</f>
        <v>DECHETS INDUSTRIELS BANALS</v>
      </c>
      <c r="K1056" s="15" t="str">
        <f>IFERROR(VLOOKUP(A1056,'Fichier source CGECP'!$A$1:$F$1259,5,FALSE),"")</f>
        <v>DECHETS INDUSTRIELS BANALS</v>
      </c>
      <c r="L1056" s="33">
        <f>IFERROR(IF(COUNTIFS($A$3:$A1055,$A1056,$B$3:$B1055,$B1056,$C$3:$C1055,$C1056,$D$3:$D1055,$D1056,$E$3:$E1055,$E1056,$F$3:$F1055,$F1056)&gt;0,"",VLOOKUP(A1056,'Fichier source CGECP'!$A$1:$F$1259,6,FALSE)),"")</f>
        <v>1.46</v>
      </c>
      <c r="M1056" s="36">
        <f t="shared" si="85"/>
        <v>4.82</v>
      </c>
      <c r="N1056" s="35" t="str">
        <f t="shared" si="81"/>
        <v>Ok</v>
      </c>
      <c r="O1056" s="35" t="str">
        <f t="shared" si="82"/>
        <v>Ok</v>
      </c>
      <c r="P1056" s="35" t="str">
        <f t="shared" si="83"/>
        <v>Ok</v>
      </c>
      <c r="Q1056" s="35" t="str">
        <f t="shared" si="84"/>
        <v>Ok</v>
      </c>
    </row>
    <row r="1057" spans="1:17" ht="15.75" hidden="1" customHeight="1" x14ac:dyDescent="0.25">
      <c r="A1057" s="12">
        <f>IFERROR(VLOOKUP('Requête 052'!$A1056,'Requête 052'!$A$1:$F$2000,1,FALSE),"")</f>
        <v>8304</v>
      </c>
      <c r="B1057" s="5" t="str">
        <f>IFERROR(VLOOKUP('Requête 052'!$A1056,'Requête 052'!$A$1:$F$2000,2,FALSE),"")</f>
        <v>CGECP ST OUEN L AUMONE TDI</v>
      </c>
      <c r="C1057" s="14">
        <f>IFERROR(VLOOKUP('Requête 052'!$A1056,'Requête 052'!$A$1:$F$2000,3,FALSE),"")</f>
        <v>43826</v>
      </c>
      <c r="D1057" s="5" t="str">
        <f>IFERROR(VLOOKUP('Requête 052'!$A1056,'Requête 052'!$A$1:$F$2000,4,FALSE),"")</f>
        <v>ENCOMBRANTS</v>
      </c>
      <c r="E1057" s="5" t="str">
        <f>IFERROR(VLOOKUP('Requête 052'!$A1056,'Requête 052'!$A$1:$F$2000,5,FALSE),"")</f>
        <v>ENCOMBRANTS</v>
      </c>
      <c r="F1057" s="5">
        <f>IFERROR(VLOOKUP('Requête 052'!$A1056,'Requête 052'!$A$1:$F$2000,6,FALSE),"")</f>
        <v>3.298</v>
      </c>
      <c r="G1057" s="15" t="str">
        <f>IFERROR(VLOOKUP(A1057,'Fichier source CGECP'!$A$1:$F$1259,1,FALSE),"")</f>
        <v/>
      </c>
      <c r="H1057" s="15" t="str">
        <f>IFERROR(VLOOKUP(A1057,'Fichier source CGECP'!$A$1:$F$1259,2,FALSE),"")</f>
        <v/>
      </c>
      <c r="I1057" s="38" t="str">
        <f>IFERROR(VLOOKUP(A1057,'Fichier source CGECP'!$A$1:$F$1259,3,FALSE),"")</f>
        <v/>
      </c>
      <c r="J1057" s="15" t="str">
        <f>IFERROR(VLOOKUP(A1057,'Fichier source CGECP'!$A$1:$F$1259,4,FALSE),"")</f>
        <v/>
      </c>
      <c r="K1057" s="15" t="str">
        <f>IFERROR(VLOOKUP(A1057,'Fichier source CGECP'!$A$1:$F$1259,5,FALSE),"")</f>
        <v/>
      </c>
      <c r="L1057" s="33" t="str">
        <f>IFERROR(IF(COUNTIFS($A$3:$A1056,$A1057,$B$3:$B1056,$B1057,$C$3:$C1056,$C1057,$D$3:$D1056,$D1057,$E$3:$E1056,$E1057,$F$3:$F1056,$F1057)&gt;0,"",VLOOKUP(A1057,'Fichier source CGECP'!$A$1:$F$1259,6,FALSE)),"")</f>
        <v/>
      </c>
      <c r="M1057" s="36" t="str">
        <f t="shared" si="85"/>
        <v/>
      </c>
      <c r="N1057" s="35" t="str">
        <f t="shared" si="81"/>
        <v>Ok</v>
      </c>
      <c r="O1057" s="35" t="str">
        <f t="shared" si="82"/>
        <v>Ecart</v>
      </c>
      <c r="P1057" s="35" t="str">
        <f t="shared" si="83"/>
        <v>Ok</v>
      </c>
      <c r="Q1057" s="35" t="str">
        <f t="shared" si="84"/>
        <v>Ecart</v>
      </c>
    </row>
    <row r="1058" spans="1:17" ht="15.75" hidden="1" customHeight="1" x14ac:dyDescent="0.25">
      <c r="A1058" s="12">
        <f>IFERROR(VLOOKUP('Requête 052'!$A1057,'Requête 052'!$A$1:$F$2000,1,FALSE),"")</f>
        <v>8308</v>
      </c>
      <c r="B1058" s="5" t="str">
        <f>IFERROR(VLOOKUP('Requête 052'!$A1057,'Requête 052'!$A$1:$F$2000,2,FALSE),"")</f>
        <v>CGECP ST OUEN L AUMONE TDI</v>
      </c>
      <c r="C1058" s="14">
        <f>IFERROR(VLOOKUP('Requête 052'!$A1057,'Requête 052'!$A$1:$F$2000,3,FALSE),"")</f>
        <v>43826</v>
      </c>
      <c r="D1058" s="5" t="str">
        <f>IFERROR(VLOOKUP('Requête 052'!$A1057,'Requête 052'!$A$1:$F$2000,4,FALSE),"")</f>
        <v>ENCOMBRANTS</v>
      </c>
      <c r="E1058" s="5" t="str">
        <f>IFERROR(VLOOKUP('Requête 052'!$A1057,'Requête 052'!$A$1:$F$2000,5,FALSE),"")</f>
        <v>ENCOMBRANTS</v>
      </c>
      <c r="F1058" s="5">
        <f>IFERROR(VLOOKUP('Requête 052'!$A1057,'Requête 052'!$A$1:$F$2000,6,FALSE),"")</f>
        <v>6.72</v>
      </c>
      <c r="G1058" s="15" t="str">
        <f>IFERROR(VLOOKUP(A1058,'Fichier source CGECP'!$A$1:$F$1259,1,FALSE),"")</f>
        <v/>
      </c>
      <c r="H1058" s="15" t="str">
        <f>IFERROR(VLOOKUP(A1058,'Fichier source CGECP'!$A$1:$F$1259,2,FALSE),"")</f>
        <v/>
      </c>
      <c r="I1058" s="38" t="str">
        <f>IFERROR(VLOOKUP(A1058,'Fichier source CGECP'!$A$1:$F$1259,3,FALSE),"")</f>
        <v/>
      </c>
      <c r="J1058" s="15" t="str">
        <f>IFERROR(VLOOKUP(A1058,'Fichier source CGECP'!$A$1:$F$1259,4,FALSE),"")</f>
        <v/>
      </c>
      <c r="K1058" s="15" t="str">
        <f>IFERROR(VLOOKUP(A1058,'Fichier source CGECP'!$A$1:$F$1259,5,FALSE),"")</f>
        <v/>
      </c>
      <c r="L1058" s="33" t="str">
        <f>IFERROR(IF(COUNTIFS($A$3:$A1057,$A1058,$B$3:$B1057,$B1058,$C$3:$C1057,$C1058,$D$3:$D1057,$D1058,$E$3:$E1057,$E1058,$F$3:$F1057,$F1058)&gt;0,"",VLOOKUP(A1058,'Fichier source CGECP'!$A$1:$F$1259,6,FALSE)),"")</f>
        <v/>
      </c>
      <c r="M1058" s="36" t="str">
        <f t="shared" si="85"/>
        <v/>
      </c>
      <c r="N1058" s="35" t="str">
        <f t="shared" si="81"/>
        <v>Ok</v>
      </c>
      <c r="O1058" s="35" t="str">
        <f t="shared" si="82"/>
        <v>Ecart</v>
      </c>
      <c r="P1058" s="35" t="str">
        <f t="shared" si="83"/>
        <v>Ok</v>
      </c>
      <c r="Q1058" s="35" t="str">
        <f t="shared" si="84"/>
        <v>Ecart</v>
      </c>
    </row>
    <row r="1059" spans="1:17" ht="15.75" hidden="1" customHeight="1" x14ac:dyDescent="0.25">
      <c r="A1059" s="12">
        <f>IFERROR(VLOOKUP('Requête 052'!$A1058,'Requête 052'!$A$1:$F$2000,1,FALSE),"")</f>
        <v>8310</v>
      </c>
      <c r="B1059" s="5" t="str">
        <f>IFERROR(VLOOKUP('Requête 052'!$A1058,'Requête 052'!$A$1:$F$2000,2,FALSE),"")</f>
        <v>CGECP ST OUEN L AUMONE TDI</v>
      </c>
      <c r="C1059" s="14">
        <f>IFERROR(VLOOKUP('Requête 052'!$A1058,'Requête 052'!$A$1:$F$2000,3,FALSE),"")</f>
        <v>43826</v>
      </c>
      <c r="D1059" s="5" t="str">
        <f>IFERROR(VLOOKUP('Requête 052'!$A1058,'Requête 052'!$A$1:$F$2000,4,FALSE),"")</f>
        <v>BOIS D'EMBALLAGES BRUTS</v>
      </c>
      <c r="E1059" s="5" t="str">
        <f>IFERROR(VLOOKUP('Requête 052'!$A1058,'Requête 052'!$A$1:$F$2000,5,FALSE),"")</f>
        <v>DECHETS INDUSTRIELS BANALS</v>
      </c>
      <c r="F1059" s="5">
        <f>IFERROR(VLOOKUP('Requête 052'!$A1058,'Requête 052'!$A$1:$F$2000,6,FALSE),"")</f>
        <v>3.08</v>
      </c>
      <c r="G1059" s="15">
        <f>IFERROR(VLOOKUP(A1059,'Fichier source CGECP'!$A$1:$F$1259,1,FALSE),"")</f>
        <v>8310</v>
      </c>
      <c r="H1059" s="15" t="str">
        <f>IFERROR(VLOOKUP(A1059,'Fichier source CGECP'!$A$1:$F$1259,2,FALSE),"")</f>
        <v>CGECP</v>
      </c>
      <c r="I1059" s="38">
        <f>IFERROR(VLOOKUP(A1059,'Fichier source CGECP'!$A$1:$F$1259,3,FALSE),"")</f>
        <v>43826</v>
      </c>
      <c r="J1059" s="15" t="str">
        <f>IFERROR(VLOOKUP(A1059,'Fichier source CGECP'!$A$1:$F$1259,4,FALSE),"")</f>
        <v>MATIERE VALO EN MELANGE</v>
      </c>
      <c r="K1059" s="15" t="str">
        <f>IFERROR(VLOOKUP(A1059,'Fichier source CGECP'!$A$1:$F$1259,5,FALSE),"")</f>
        <v>MATIERE VALO EN MELANGE</v>
      </c>
      <c r="L1059" s="33">
        <f>IFERROR(IF(COUNTIFS($A$3:$A1058,$A1059,$B$3:$B1058,$B1059,$C$3:$C1058,$C1059,$D$3:$D1058,$D1059,$E$3:$E1058,$E1059,$F$3:$F1058,$F1059)&gt;0,"",VLOOKUP(A1059,'Fichier source CGECP'!$A$1:$F$1259,6,FALSE)),"")</f>
        <v>2.82</v>
      </c>
      <c r="M1059" s="36">
        <f t="shared" si="85"/>
        <v>0.26000000000000023</v>
      </c>
      <c r="N1059" s="35" t="str">
        <f t="shared" si="81"/>
        <v>Ok</v>
      </c>
      <c r="O1059" s="35" t="str">
        <f t="shared" si="82"/>
        <v>Ecart</v>
      </c>
      <c r="P1059" s="35" t="str">
        <f t="shared" si="83"/>
        <v>Ok</v>
      </c>
      <c r="Q1059" s="35" t="str">
        <f t="shared" si="84"/>
        <v>Ecart</v>
      </c>
    </row>
    <row r="1060" spans="1:17" ht="15.75" hidden="1" customHeight="1" x14ac:dyDescent="0.25">
      <c r="A1060" s="12">
        <f>IFERROR(VLOOKUP('Requête 052'!$A1059,'Requête 052'!$A$1:$F$2000,1,FALSE),"")</f>
        <v>8312</v>
      </c>
      <c r="B1060" s="5" t="str">
        <f>IFERROR(VLOOKUP('Requête 052'!$A1059,'Requête 052'!$A$1:$F$2000,2,FALSE),"")</f>
        <v>CGECP ST OUEN L AUMONE TDI</v>
      </c>
      <c r="C1060" s="14">
        <f>IFERROR(VLOOKUP('Requête 052'!$A1059,'Requête 052'!$A$1:$F$2000,3,FALSE),"")</f>
        <v>43826</v>
      </c>
      <c r="D1060" s="5" t="str">
        <f>IFERROR(VLOOKUP('Requête 052'!$A1059,'Requête 052'!$A$1:$F$2000,4,FALSE),"")</f>
        <v>DECHETS INDUSTRIELS BANALS</v>
      </c>
      <c r="E1060" s="5" t="str">
        <f>IFERROR(VLOOKUP('Requête 052'!$A1059,'Requête 052'!$A$1:$F$2000,5,FALSE),"")</f>
        <v>DECHETS INDUSTRIELS BANALS</v>
      </c>
      <c r="F1060" s="5">
        <f>IFERROR(VLOOKUP('Requête 052'!$A1059,'Requête 052'!$A$1:$F$2000,6,FALSE),"")</f>
        <v>0.9</v>
      </c>
      <c r="G1060" s="15">
        <f>IFERROR(VLOOKUP(A1060,'Fichier source CGECP'!$A$1:$F$1259,1,FALSE),"")</f>
        <v>8312</v>
      </c>
      <c r="H1060" s="15" t="str">
        <f>IFERROR(VLOOKUP(A1060,'Fichier source CGECP'!$A$1:$F$1259,2,FALSE),"")</f>
        <v>CGECP</v>
      </c>
      <c r="I1060" s="38">
        <f>IFERROR(VLOOKUP(A1060,'Fichier source CGECP'!$A$1:$F$1259,3,FALSE),"")</f>
        <v>43826</v>
      </c>
      <c r="J1060" s="15" t="str">
        <f>IFERROR(VLOOKUP(A1060,'Fichier source CGECP'!$A$1:$F$1259,4,FALSE),"")</f>
        <v>MATIERE VALO EN MELANGE</v>
      </c>
      <c r="K1060" s="15" t="str">
        <f>IFERROR(VLOOKUP(A1060,'Fichier source CGECP'!$A$1:$F$1259,5,FALSE),"")</f>
        <v>MATIERE VALO EN MELANGE</v>
      </c>
      <c r="L1060" s="33">
        <f>IFERROR(IF(COUNTIFS($A$3:$A1059,$A1060,$B$3:$B1059,$B1060,$C$3:$C1059,$C1060,$D$3:$D1059,$D1060,$E$3:$E1059,$E1060,$F$3:$F1059,$F1060)&gt;0,"",VLOOKUP(A1060,'Fichier source CGECP'!$A$1:$F$1259,6,FALSE)),"")</f>
        <v>2.1</v>
      </c>
      <c r="M1060" s="36">
        <f t="shared" si="85"/>
        <v>-1.2000000000000002</v>
      </c>
      <c r="N1060" s="35" t="str">
        <f t="shared" si="81"/>
        <v>Ok</v>
      </c>
      <c r="O1060" s="35" t="str">
        <f t="shared" si="82"/>
        <v>Ecart</v>
      </c>
      <c r="P1060" s="35" t="str">
        <f t="shared" si="83"/>
        <v>Ecart</v>
      </c>
      <c r="Q1060" s="35" t="str">
        <f t="shared" si="84"/>
        <v>Ecart</v>
      </c>
    </row>
    <row r="1061" spans="1:17" ht="15.75" hidden="1" customHeight="1" x14ac:dyDescent="0.25">
      <c r="A1061" s="12">
        <f>IFERROR(VLOOKUP('Requête 052'!$A1060,'Requête 052'!$A$1:$F$2000,1,FALSE),"")</f>
        <v>8316</v>
      </c>
      <c r="B1061" s="5" t="str">
        <f>IFERROR(VLOOKUP('Requête 052'!$A1060,'Requête 052'!$A$1:$F$2000,2,FALSE),"")</f>
        <v>CGECP ST OUEN L AUMONE TDI</v>
      </c>
      <c r="C1061" s="14">
        <f>IFERROR(VLOOKUP('Requête 052'!$A1060,'Requête 052'!$A$1:$F$2000,3,FALSE),"")</f>
        <v>43826</v>
      </c>
      <c r="D1061" s="5" t="str">
        <f>IFERROR(VLOOKUP('Requête 052'!$A1060,'Requête 052'!$A$1:$F$2000,4,FALSE),"")</f>
        <v>CARTONS ET SACHES PLAST - 1.04.00</v>
      </c>
      <c r="E1061" s="5" t="str">
        <f>IFERROR(VLOOKUP('Requête 052'!$A1060,'Requête 052'!$A$1:$F$2000,5,FALSE),"")</f>
        <v>PE GRANDE SURFACE-PEGS</v>
      </c>
      <c r="F1061" s="5">
        <f>IFERROR(VLOOKUP('Requête 052'!$A1060,'Requête 052'!$A$1:$F$2000,6,FALSE),"")</f>
        <v>2.2799999999999998</v>
      </c>
      <c r="G1061" s="15">
        <f>IFERROR(VLOOKUP(A1061,'Fichier source CGECP'!$A$1:$F$1259,1,FALSE),"")</f>
        <v>8316</v>
      </c>
      <c r="H1061" s="15" t="str">
        <f>IFERROR(VLOOKUP(A1061,'Fichier source CGECP'!$A$1:$F$1259,2,FALSE),"")</f>
        <v>CGECP</v>
      </c>
      <c r="I1061" s="38">
        <f>IFERROR(VLOOKUP(A1061,'Fichier source CGECP'!$A$1:$F$1259,3,FALSE),"")</f>
        <v>43826</v>
      </c>
      <c r="J1061" s="15" t="str">
        <f>IFERROR(VLOOKUP(A1061,'Fichier source CGECP'!$A$1:$F$1259,4,FALSE),"")</f>
        <v>CARTONS ET SACHES PLAST - 1.04.00</v>
      </c>
      <c r="K1061" s="15" t="str">
        <f>IFERROR(VLOOKUP(A1061,'Fichier source CGECP'!$A$1:$F$1259,5,FALSE),"")</f>
        <v>CARTONS ET SACHES PLAST - 1.04.00</v>
      </c>
      <c r="L1061" s="33">
        <f>IFERROR(IF(COUNTIFS($A$3:$A1060,$A1061,$B$3:$B1060,$B1061,$C$3:$C1060,$C1061,$D$3:$D1060,$D1061,$E$3:$E1060,$E1061,$F$3:$F1060,$F1061)&gt;0,"",VLOOKUP(A1061,'Fichier source CGECP'!$A$1:$F$1259,6,FALSE)),"")</f>
        <v>9.7000000000000003E-2</v>
      </c>
      <c r="M1061" s="36">
        <f t="shared" si="85"/>
        <v>2.1829999999999998</v>
      </c>
      <c r="N1061" s="35" t="str">
        <f t="shared" si="81"/>
        <v>Ok</v>
      </c>
      <c r="O1061" s="35" t="str">
        <f t="shared" si="82"/>
        <v>Ecart</v>
      </c>
      <c r="P1061" s="35" t="str">
        <f t="shared" si="83"/>
        <v>Ok</v>
      </c>
      <c r="Q1061" s="35" t="str">
        <f t="shared" si="84"/>
        <v>Ecart</v>
      </c>
    </row>
    <row r="1062" spans="1:17" ht="15.75" hidden="1" customHeight="1" x14ac:dyDescent="0.25">
      <c r="A1062" s="12">
        <f>IFERROR(VLOOKUP('Requête 052'!$A1061,'Requête 052'!$A$1:$F$2000,1,FALSE),"")</f>
        <v>8316</v>
      </c>
      <c r="B1062" s="5" t="str">
        <f>IFERROR(VLOOKUP('Requête 052'!$A1061,'Requête 052'!$A$1:$F$2000,2,FALSE),"")</f>
        <v>CGECP ST OUEN L AUMONE TDI</v>
      </c>
      <c r="C1062" s="14">
        <f>IFERROR(VLOOKUP('Requête 052'!$A1061,'Requête 052'!$A$1:$F$2000,3,FALSE),"")</f>
        <v>43826</v>
      </c>
      <c r="D1062" s="5" t="str">
        <f>IFERROR(VLOOKUP('Requête 052'!$A1061,'Requête 052'!$A$1:$F$2000,4,FALSE),"")</f>
        <v>CARTONS ET SACHES PLAST - 1.04.00</v>
      </c>
      <c r="E1062" s="5" t="str">
        <f>IFERROR(VLOOKUP('Requête 052'!$A1061,'Requête 052'!$A$1:$F$2000,5,FALSE),"")</f>
        <v>PE GRANDE SURFACE-PEGS</v>
      </c>
      <c r="F1062" s="5">
        <f>IFERROR(VLOOKUP('Requête 052'!$A1061,'Requête 052'!$A$1:$F$2000,6,FALSE),"")</f>
        <v>2.2799999999999998</v>
      </c>
      <c r="G1062" s="15">
        <f>IFERROR(VLOOKUP(A1062,'Fichier source CGECP'!$A$1:$F$1259,1,FALSE),"")</f>
        <v>8316</v>
      </c>
      <c r="H1062" s="15" t="str">
        <f>IFERROR(VLOOKUP(A1062,'Fichier source CGECP'!$A$1:$F$1259,2,FALSE),"")</f>
        <v>CGECP</v>
      </c>
      <c r="I1062" s="38">
        <f>IFERROR(VLOOKUP(A1062,'Fichier source CGECP'!$A$1:$F$1259,3,FALSE),"")</f>
        <v>43826</v>
      </c>
      <c r="J1062" s="15" t="str">
        <f>IFERROR(VLOOKUP(A1062,'Fichier source CGECP'!$A$1:$F$1259,4,FALSE),"")</f>
        <v>CARTONS ET SACHES PLAST - 1.04.00</v>
      </c>
      <c r="K1062" s="15" t="str">
        <f>IFERROR(VLOOKUP(A1062,'Fichier source CGECP'!$A$1:$F$1259,5,FALSE),"")</f>
        <v>CARTONS ET SACHES PLAST - 1.04.00</v>
      </c>
      <c r="L1062" s="33" t="str">
        <f>IFERROR(IF(COUNTIFS($A$3:$A1061,$A1062,$B$3:$B1061,$B1062,$C$3:$C1061,$C1062,$D$3:$D1061,$D1062,$E$3:$E1061,$E1062,$F$3:$F1061,$F1062)&gt;0,"",VLOOKUP(A1062,'Fichier source CGECP'!$A$1:$F$1259,6,FALSE)),"")</f>
        <v/>
      </c>
      <c r="M1062" s="36" t="str">
        <f t="shared" si="85"/>
        <v/>
      </c>
      <c r="N1062" s="35" t="str">
        <f t="shared" si="81"/>
        <v>Ok</v>
      </c>
      <c r="O1062" s="35" t="str">
        <f t="shared" si="82"/>
        <v>Ecart</v>
      </c>
      <c r="P1062" s="35" t="str">
        <f t="shared" si="83"/>
        <v>Ok</v>
      </c>
      <c r="Q1062" s="35" t="str">
        <f t="shared" si="84"/>
        <v>Ecart</v>
      </c>
    </row>
    <row r="1063" spans="1:17" ht="15.75" hidden="1" customHeight="1" x14ac:dyDescent="0.25">
      <c r="A1063" s="12">
        <f>IFERROR(VLOOKUP('Requête 052'!$A1062,'Requête 052'!$A$1:$F$2000,1,FALSE),"")</f>
        <v>8316</v>
      </c>
      <c r="B1063" s="5" t="str">
        <f>IFERROR(VLOOKUP('Requête 052'!$A1062,'Requête 052'!$A$1:$F$2000,2,FALSE),"")</f>
        <v>CGECP ST OUEN L AUMONE TDI</v>
      </c>
      <c r="C1063" s="14">
        <f>IFERROR(VLOOKUP('Requête 052'!$A1062,'Requête 052'!$A$1:$F$2000,3,FALSE),"")</f>
        <v>43826</v>
      </c>
      <c r="D1063" s="5" t="str">
        <f>IFERROR(VLOOKUP('Requête 052'!$A1062,'Requête 052'!$A$1:$F$2000,4,FALSE),"")</f>
        <v>CARTONS ET SACHES PLAST - 1.04.00</v>
      </c>
      <c r="E1063" s="5" t="str">
        <f>IFERROR(VLOOKUP('Requête 052'!$A1062,'Requête 052'!$A$1:$F$2000,5,FALSE),"")</f>
        <v>PE GRANDE SURFACE-PEGS</v>
      </c>
      <c r="F1063" s="5">
        <f>IFERROR(VLOOKUP('Requête 052'!$A1062,'Requête 052'!$A$1:$F$2000,6,FALSE),"")</f>
        <v>2.2799999999999998</v>
      </c>
      <c r="G1063" s="15">
        <f>IFERROR(VLOOKUP(A1063,'Fichier source CGECP'!$A$1:$F$1259,1,FALSE),"")</f>
        <v>8316</v>
      </c>
      <c r="H1063" s="15" t="str">
        <f>IFERROR(VLOOKUP(A1063,'Fichier source CGECP'!$A$1:$F$1259,2,FALSE),"")</f>
        <v>CGECP</v>
      </c>
      <c r="I1063" s="38">
        <f>IFERROR(VLOOKUP(A1063,'Fichier source CGECP'!$A$1:$F$1259,3,FALSE),"")</f>
        <v>43826</v>
      </c>
      <c r="J1063" s="15" t="str">
        <f>IFERROR(VLOOKUP(A1063,'Fichier source CGECP'!$A$1:$F$1259,4,FALSE),"")</f>
        <v>CARTONS ET SACHES PLAST - 1.04.00</v>
      </c>
      <c r="K1063" s="15" t="str">
        <f>IFERROR(VLOOKUP(A1063,'Fichier source CGECP'!$A$1:$F$1259,5,FALSE),"")</f>
        <v>CARTONS ET SACHES PLAST - 1.04.00</v>
      </c>
      <c r="L1063" s="33" t="str">
        <f>IFERROR(IF(COUNTIFS($A$3:$A1062,$A1063,$B$3:$B1062,$B1063,$C$3:$C1062,$C1063,$D$3:$D1062,$D1063,$E$3:$E1062,$E1063,$F$3:$F1062,$F1063)&gt;0,"",VLOOKUP(A1063,'Fichier source CGECP'!$A$1:$F$1259,6,FALSE)),"")</f>
        <v/>
      </c>
      <c r="M1063" s="36" t="str">
        <f t="shared" si="85"/>
        <v/>
      </c>
      <c r="N1063" s="35" t="str">
        <f t="shared" si="81"/>
        <v>Ok</v>
      </c>
      <c r="O1063" s="35" t="str">
        <f t="shared" si="82"/>
        <v>Ecart</v>
      </c>
      <c r="P1063" s="35" t="str">
        <f t="shared" si="83"/>
        <v>Ok</v>
      </c>
      <c r="Q1063" s="35" t="str">
        <f t="shared" si="84"/>
        <v>Ecart</v>
      </c>
    </row>
    <row r="1064" spans="1:17" ht="15.75" hidden="1" customHeight="1" x14ac:dyDescent="0.25">
      <c r="A1064" s="12">
        <f>IFERROR(VLOOKUP('Requête 052'!$A1063,'Requête 052'!$A$1:$F$2000,1,FALSE),"")</f>
        <v>8318</v>
      </c>
      <c r="B1064" s="5" t="str">
        <f>IFERROR(VLOOKUP('Requête 052'!$A1063,'Requête 052'!$A$1:$F$2000,2,FALSE),"")</f>
        <v>CGECP ST OUEN L AUMONE DVBIODIV</v>
      </c>
      <c r="C1064" s="14">
        <f>IFERROR(VLOOKUP('Requête 052'!$A1063,'Requête 052'!$A$1:$F$2000,3,FALSE),"")</f>
        <v>43826</v>
      </c>
      <c r="D1064" s="5" t="str">
        <f>IFERROR(VLOOKUP('Requête 052'!$A1063,'Requête 052'!$A$1:$F$2000,4,FALSE),"")</f>
        <v>ENCOMBRANTS</v>
      </c>
      <c r="E1064" s="5" t="str">
        <f>IFERROR(VLOOKUP('Requête 052'!$A1063,'Requête 052'!$A$1:$F$2000,5,FALSE),"")</f>
        <v>ENCOMBRANTS</v>
      </c>
      <c r="F1064" s="5">
        <f>IFERROR(VLOOKUP('Requête 052'!$A1063,'Requête 052'!$A$1:$F$2000,6,FALSE),"")</f>
        <v>3.3</v>
      </c>
      <c r="G1064" s="15">
        <f>IFERROR(VLOOKUP(A1064,'Fichier source CGECP'!$A$1:$F$1259,1,FALSE),"")</f>
        <v>8318</v>
      </c>
      <c r="H1064" s="15" t="str">
        <f>IFERROR(VLOOKUP(A1064,'Fichier source CGECP'!$A$1:$F$1259,2,FALSE),"")</f>
        <v>CGECP</v>
      </c>
      <c r="I1064" s="46">
        <f>IFERROR(VLOOKUP(A1064,'Fichier source CGECP'!$A$1:$F$1259,3,FALSE),"")</f>
        <v>43826</v>
      </c>
      <c r="J1064" s="15" t="str">
        <f>IFERROR(VLOOKUP(A1064,'Fichier source CGECP'!$A$1:$F$1259,4,FALSE),"")</f>
        <v>DECHETS INDUSTRIELS BANALS</v>
      </c>
      <c r="K1064" s="15" t="str">
        <f>IFERROR(VLOOKUP(A1064,'Fichier source CGECP'!$A$1:$F$1259,5,FALSE),"")</f>
        <v>ENCOMBRANTS</v>
      </c>
      <c r="L1064" s="33">
        <f>IFERROR(IF(COUNTIFS($A$3:$A1063,$A1064,$B$3:$B1063,$B1064,$C$3:$C1063,$C1064,$D$3:$D1063,$D1064,$E$3:$E1063,$E1064,$F$3:$F1063,$F1064)&gt;0,"",VLOOKUP(A1064,'Fichier source CGECP'!$A$1:$F$1259,6,FALSE)),"")</f>
        <v>1.48</v>
      </c>
      <c r="M1064" s="36">
        <f t="shared" si="85"/>
        <v>1.8199999999999998</v>
      </c>
      <c r="N1064" s="35" t="str">
        <f t="shared" si="81"/>
        <v>Ok</v>
      </c>
      <c r="O1064" s="35" t="str">
        <f t="shared" si="82"/>
        <v>Ok</v>
      </c>
      <c r="P1064" s="35" t="str">
        <f t="shared" si="83"/>
        <v>Ok</v>
      </c>
      <c r="Q1064" s="35" t="str">
        <f t="shared" si="84"/>
        <v>Ok</v>
      </c>
    </row>
    <row r="1065" spans="1:17" ht="15.75" hidden="1" customHeight="1" x14ac:dyDescent="0.25">
      <c r="A1065" s="12">
        <f>IFERROR(VLOOKUP('Requête 052'!$A1064,'Requête 052'!$A$1:$F$2000,1,FALSE),"")</f>
        <v>8332</v>
      </c>
      <c r="B1065" s="5" t="str">
        <f>IFERROR(VLOOKUP('Requête 052'!$A1064,'Requête 052'!$A$1:$F$2000,2,FALSE),"")</f>
        <v>CGECP ST OUEN L AUMONE TDI</v>
      </c>
      <c r="C1065" s="14">
        <f>IFERROR(VLOOKUP('Requête 052'!$A1064,'Requête 052'!$A$1:$F$2000,3,FALSE),"")</f>
        <v>43826</v>
      </c>
      <c r="D1065" s="5" t="str">
        <f>IFERROR(VLOOKUP('Requête 052'!$A1064,'Requête 052'!$A$1:$F$2000,4,FALSE),"")</f>
        <v>ENCOMBRANTS</v>
      </c>
      <c r="E1065" s="5" t="str">
        <f>IFERROR(VLOOKUP('Requête 052'!$A1064,'Requête 052'!$A$1:$F$2000,5,FALSE),"")</f>
        <v>ENCOMBRANTS</v>
      </c>
      <c r="F1065" s="5">
        <f>IFERROR(VLOOKUP('Requête 052'!$A1064,'Requête 052'!$A$1:$F$2000,6,FALSE),"")</f>
        <v>2.82</v>
      </c>
      <c r="G1065" s="15" t="str">
        <f>IFERROR(VLOOKUP(A1065,'Fichier source CGECP'!$A$1:$F$1259,1,FALSE),"")</f>
        <v/>
      </c>
      <c r="H1065" s="15" t="str">
        <f>IFERROR(VLOOKUP(A1065,'Fichier source CGECP'!$A$1:$F$1259,2,FALSE),"")</f>
        <v/>
      </c>
      <c r="I1065" s="38" t="str">
        <f>IFERROR(VLOOKUP(A1065,'Fichier source CGECP'!$A$1:$F$1259,3,FALSE),"")</f>
        <v/>
      </c>
      <c r="J1065" s="15" t="str">
        <f>IFERROR(VLOOKUP(A1065,'Fichier source CGECP'!$A$1:$F$1259,4,FALSE),"")</f>
        <v/>
      </c>
      <c r="K1065" s="15" t="str">
        <f>IFERROR(VLOOKUP(A1065,'Fichier source CGECP'!$A$1:$F$1259,5,FALSE),"")</f>
        <v/>
      </c>
      <c r="L1065" s="33" t="str">
        <f>IFERROR(IF(COUNTIFS($A$3:$A1064,$A1065,$B$3:$B1064,$B1065,$C$3:$C1064,$C1065,$D$3:$D1064,$D1065,$E$3:$E1064,$E1065,$F$3:$F1064,$F1065)&gt;0,"",VLOOKUP(A1065,'Fichier source CGECP'!$A$1:$F$1259,6,FALSE)),"")</f>
        <v/>
      </c>
      <c r="M1065" s="36" t="str">
        <f t="shared" si="85"/>
        <v/>
      </c>
      <c r="N1065" s="35" t="str">
        <f t="shared" si="81"/>
        <v>Ok</v>
      </c>
      <c r="O1065" s="35" t="str">
        <f t="shared" si="82"/>
        <v>Ecart</v>
      </c>
      <c r="P1065" s="35" t="str">
        <f t="shared" si="83"/>
        <v>Ok</v>
      </c>
      <c r="Q1065" s="35" t="str">
        <f t="shared" si="84"/>
        <v>Ecart</v>
      </c>
    </row>
    <row r="1066" spans="1:17" ht="15.75" hidden="1" customHeight="1" x14ac:dyDescent="0.25">
      <c r="A1066" s="12">
        <f>IFERROR(VLOOKUP('Requête 052'!$A1065,'Requête 052'!$A$1:$F$2000,1,FALSE),"")</f>
        <v>8333</v>
      </c>
      <c r="B1066" s="5" t="str">
        <f>IFERROR(VLOOKUP('Requête 052'!$A1065,'Requête 052'!$A$1:$F$2000,2,FALSE),"")</f>
        <v>CGECP ST OUEN L AUMONE TDI</v>
      </c>
      <c r="C1066" s="14">
        <f>IFERROR(VLOOKUP('Requête 052'!$A1065,'Requête 052'!$A$1:$F$2000,3,FALSE),"")</f>
        <v>43826</v>
      </c>
      <c r="D1066" s="5" t="str">
        <f>IFERROR(VLOOKUP('Requête 052'!$A1065,'Requête 052'!$A$1:$F$2000,4,FALSE),"")</f>
        <v>CARTONS</v>
      </c>
      <c r="E1066" s="5" t="str">
        <f>IFERROR(VLOOKUP('Requête 052'!$A1065,'Requête 052'!$A$1:$F$2000,5,FALSE),"")</f>
        <v>CARTONS</v>
      </c>
      <c r="F1066" s="5">
        <f>IFERROR(VLOOKUP('Requête 052'!$A1065,'Requête 052'!$A$1:$F$2000,6,FALSE),"")</f>
        <v>0.17599999999999999</v>
      </c>
      <c r="G1066" s="15">
        <f>IFERROR(VLOOKUP(A1066,'Fichier source CGECP'!$A$1:$F$1259,1,FALSE),"")</f>
        <v>8333</v>
      </c>
      <c r="H1066" s="15" t="str">
        <f>IFERROR(VLOOKUP(A1066,'Fichier source CGECP'!$A$1:$F$1259,2,FALSE),"")</f>
        <v>CGECP</v>
      </c>
      <c r="I1066" s="38">
        <f>IFERROR(VLOOKUP(A1066,'Fichier source CGECP'!$A$1:$F$1259,3,FALSE),"")</f>
        <v>43826</v>
      </c>
      <c r="J1066" s="15">
        <f>IFERROR(VLOOKUP(A1066,'Fichier source CGECP'!$A$1:$F$1259,4,FALSE),"")</f>
        <v>0</v>
      </c>
      <c r="K1066" s="15" t="str">
        <f>IFERROR(VLOOKUP(A1066,'Fichier source CGECP'!$A$1:$F$1259,5,FALSE),"")</f>
        <v>ENCOMBRANTS</v>
      </c>
      <c r="L1066" s="33">
        <f>IFERROR(IF(COUNTIFS($A$3:$A1065,$A1066,$B$3:$B1065,$B1066,$C$3:$C1065,$C1066,$D$3:$D1065,$D1066,$E$3:$E1065,$E1066,$F$3:$F1065,$F1066)&gt;0,"",VLOOKUP(A1066,'Fichier source CGECP'!$A$1:$F$1259,6,FALSE)),"")</f>
        <v>1.8</v>
      </c>
      <c r="M1066" s="36">
        <f t="shared" si="85"/>
        <v>-1.6240000000000001</v>
      </c>
      <c r="N1066" s="35" t="str">
        <f t="shared" si="81"/>
        <v>Ok</v>
      </c>
      <c r="O1066" s="35" t="str">
        <f t="shared" si="82"/>
        <v>Ecart</v>
      </c>
      <c r="P1066" s="35" t="str">
        <f t="shared" si="83"/>
        <v>Ecart</v>
      </c>
      <c r="Q1066" s="35" t="str">
        <f t="shared" si="84"/>
        <v>Ecart</v>
      </c>
    </row>
    <row r="1067" spans="1:17" ht="15.75" hidden="1" customHeight="1" x14ac:dyDescent="0.25">
      <c r="A1067" s="12">
        <f>IFERROR(VLOOKUP('Requête 052'!$A1066,'Requête 052'!$A$1:$F$2000,1,FALSE),"")</f>
        <v>8336</v>
      </c>
      <c r="B1067" s="5" t="str">
        <f>IFERROR(VLOOKUP('Requête 052'!$A1066,'Requête 052'!$A$1:$F$2000,2,FALSE),"")</f>
        <v>CGECP ST OUEN L AUMONE TDI</v>
      </c>
      <c r="C1067" s="14">
        <f>IFERROR(VLOOKUP('Requête 052'!$A1066,'Requête 052'!$A$1:$F$2000,3,FALSE),"")</f>
        <v>43826</v>
      </c>
      <c r="D1067" s="5" t="str">
        <f>IFERROR(VLOOKUP('Requête 052'!$A1066,'Requête 052'!$A$1:$F$2000,4,FALSE),"")</f>
        <v>CARTONS ET SACHES PLAST - 1.04.00</v>
      </c>
      <c r="E1067" s="5" t="str">
        <f>IFERROR(VLOOKUP('Requête 052'!$A1066,'Requête 052'!$A$1:$F$2000,5,FALSE),"")</f>
        <v>PE GRANDE SURFACE-PEGS</v>
      </c>
      <c r="F1067" s="5">
        <f>IFERROR(VLOOKUP('Requête 052'!$A1066,'Requête 052'!$A$1:$F$2000,6,FALSE),"")</f>
        <v>4.74</v>
      </c>
      <c r="G1067" s="15">
        <f>IFERROR(VLOOKUP(A1067,'Fichier source CGECP'!$A$1:$F$1259,1,FALSE),"")</f>
        <v>8336</v>
      </c>
      <c r="H1067" s="15" t="str">
        <f>IFERROR(VLOOKUP(A1067,'Fichier source CGECP'!$A$1:$F$1259,2,FALSE),"")</f>
        <v>CGECP</v>
      </c>
      <c r="I1067" s="38">
        <f>IFERROR(VLOOKUP(A1067,'Fichier source CGECP'!$A$1:$F$1259,3,FALSE),"")</f>
        <v>43826</v>
      </c>
      <c r="J1067" s="15" t="str">
        <f>IFERROR(VLOOKUP(A1067,'Fichier source CGECP'!$A$1:$F$1259,4,FALSE),"")</f>
        <v>CARTONS ET SACHES PLAST - 1.04.00</v>
      </c>
      <c r="K1067" s="15" t="str">
        <f>IFERROR(VLOOKUP(A1067,'Fichier source CGECP'!$A$1:$F$1259,5,FALSE),"")</f>
        <v>CARTONS ET SACHES PLAST - 1.04.00</v>
      </c>
      <c r="L1067" s="33">
        <f>IFERROR(IF(COUNTIFS($A$3:$A1066,$A1067,$B$3:$B1066,$B1067,$C$3:$C1066,$C1067,$D$3:$D1066,$D1067,$E$3:$E1066,$E1067,$F$3:$F1066,$F1067)&gt;0,"",VLOOKUP(A1067,'Fichier source CGECP'!$A$1:$F$1259,6,FALSE)),"")</f>
        <v>1.877</v>
      </c>
      <c r="M1067" s="36">
        <f t="shared" si="85"/>
        <v>2.8630000000000004</v>
      </c>
      <c r="N1067" s="35" t="str">
        <f t="shared" si="81"/>
        <v>Ok</v>
      </c>
      <c r="O1067" s="35" t="str">
        <f t="shared" si="82"/>
        <v>Ecart</v>
      </c>
      <c r="P1067" s="35" t="str">
        <f t="shared" si="83"/>
        <v>Ok</v>
      </c>
      <c r="Q1067" s="35" t="str">
        <f t="shared" si="84"/>
        <v>Ecart</v>
      </c>
    </row>
    <row r="1068" spans="1:17" ht="15.75" hidden="1" customHeight="1" x14ac:dyDescent="0.25">
      <c r="A1068" s="12">
        <f>IFERROR(VLOOKUP('Requête 052'!$A1067,'Requête 052'!$A$1:$F$2000,1,FALSE),"")</f>
        <v>8336</v>
      </c>
      <c r="B1068" s="5" t="str">
        <f>IFERROR(VLOOKUP('Requête 052'!$A1067,'Requête 052'!$A$1:$F$2000,2,FALSE),"")</f>
        <v>CGECP ST OUEN L AUMONE TDI</v>
      </c>
      <c r="C1068" s="14">
        <f>IFERROR(VLOOKUP('Requête 052'!$A1067,'Requête 052'!$A$1:$F$2000,3,FALSE),"")</f>
        <v>43826</v>
      </c>
      <c r="D1068" s="5" t="str">
        <f>IFERROR(VLOOKUP('Requête 052'!$A1067,'Requête 052'!$A$1:$F$2000,4,FALSE),"")</f>
        <v>CARTONS ET SACHES PLAST - 1.04.00</v>
      </c>
      <c r="E1068" s="5" t="str">
        <f>IFERROR(VLOOKUP('Requête 052'!$A1067,'Requête 052'!$A$1:$F$2000,5,FALSE),"")</f>
        <v>PE GRANDE SURFACE-PEGS</v>
      </c>
      <c r="F1068" s="5">
        <f>IFERROR(VLOOKUP('Requête 052'!$A1067,'Requête 052'!$A$1:$F$2000,6,FALSE),"")</f>
        <v>4.74</v>
      </c>
      <c r="G1068" s="15">
        <f>IFERROR(VLOOKUP(A1068,'Fichier source CGECP'!$A$1:$F$1259,1,FALSE),"")</f>
        <v>8336</v>
      </c>
      <c r="H1068" s="15" t="str">
        <f>IFERROR(VLOOKUP(A1068,'Fichier source CGECP'!$A$1:$F$1259,2,FALSE),"")</f>
        <v>CGECP</v>
      </c>
      <c r="I1068" s="38">
        <f>IFERROR(VLOOKUP(A1068,'Fichier source CGECP'!$A$1:$F$1259,3,FALSE),"")</f>
        <v>43826</v>
      </c>
      <c r="J1068" s="15" t="str">
        <f>IFERROR(VLOOKUP(A1068,'Fichier source CGECP'!$A$1:$F$1259,4,FALSE),"")</f>
        <v>CARTONS ET SACHES PLAST - 1.04.00</v>
      </c>
      <c r="K1068" s="15" t="str">
        <f>IFERROR(VLOOKUP(A1068,'Fichier source CGECP'!$A$1:$F$1259,5,FALSE),"")</f>
        <v>CARTONS ET SACHES PLAST - 1.04.00</v>
      </c>
      <c r="L1068" s="33" t="str">
        <f>IFERROR(IF(COUNTIFS($A$3:$A1067,$A1068,$B$3:$B1067,$B1068,$C$3:$C1067,$C1068,$D$3:$D1067,$D1068,$E$3:$E1067,$E1068,$F$3:$F1067,$F1068)&gt;0,"",VLOOKUP(A1068,'Fichier source CGECP'!$A$1:$F$1259,6,FALSE)),"")</f>
        <v/>
      </c>
      <c r="M1068" s="36" t="str">
        <f t="shared" si="85"/>
        <v/>
      </c>
      <c r="N1068" s="35" t="str">
        <f t="shared" si="81"/>
        <v>Ok</v>
      </c>
      <c r="O1068" s="35" t="str">
        <f t="shared" si="82"/>
        <v>Ecart</v>
      </c>
      <c r="P1068" s="35" t="str">
        <f t="shared" si="83"/>
        <v>Ok</v>
      </c>
      <c r="Q1068" s="35" t="str">
        <f t="shared" si="84"/>
        <v>Ecart</v>
      </c>
    </row>
    <row r="1069" spans="1:17" ht="15.75" hidden="1" customHeight="1" x14ac:dyDescent="0.25">
      <c r="A1069" s="12">
        <f>IFERROR(VLOOKUP('Requête 052'!$A1068,'Requête 052'!$A$1:$F$2000,1,FALSE),"")</f>
        <v>8342</v>
      </c>
      <c r="B1069" s="5" t="str">
        <f>IFERROR(VLOOKUP('Requête 052'!$A1068,'Requête 052'!$A$1:$F$2000,2,FALSE),"")</f>
        <v>CGECP ST OUEN L AUMONE TDI</v>
      </c>
      <c r="C1069" s="14">
        <f>IFERROR(VLOOKUP('Requête 052'!$A1068,'Requête 052'!$A$1:$F$2000,3,FALSE),"")</f>
        <v>43826</v>
      </c>
      <c r="D1069" s="5" t="str">
        <f>IFERROR(VLOOKUP('Requête 052'!$A1068,'Requête 052'!$A$1:$F$2000,4,FALSE),"")</f>
        <v>ENCOMBRANTS</v>
      </c>
      <c r="E1069" s="5" t="str">
        <f>IFERROR(VLOOKUP('Requête 052'!$A1068,'Requête 052'!$A$1:$F$2000,5,FALSE),"")</f>
        <v>ENCOMBRANTS</v>
      </c>
      <c r="F1069" s="5">
        <f>IFERROR(VLOOKUP('Requête 052'!$A1068,'Requête 052'!$A$1:$F$2000,6,FALSE),"")</f>
        <v>2.2309999999999999</v>
      </c>
      <c r="G1069" s="15">
        <f>IFERROR(VLOOKUP(A1069,'Fichier source CGECP'!$A$1:$F$1259,1,FALSE),"")</f>
        <v>8342</v>
      </c>
      <c r="H1069" s="15" t="str">
        <f>IFERROR(VLOOKUP(A1069,'Fichier source CGECP'!$A$1:$F$1259,2,FALSE),"")</f>
        <v>CGECP</v>
      </c>
      <c r="I1069" s="38">
        <f>IFERROR(VLOOKUP(A1069,'Fichier source CGECP'!$A$1:$F$1259,3,FALSE),"")</f>
        <v>43826</v>
      </c>
      <c r="J1069" s="15" t="str">
        <f>IFERROR(VLOOKUP(A1069,'Fichier source CGECP'!$A$1:$F$1259,4,FALSE),"")</f>
        <v>CARTONS ET SACHES PLAST - 1.04.00</v>
      </c>
      <c r="K1069" s="15" t="str">
        <f>IFERROR(VLOOKUP(A1069,'Fichier source CGECP'!$A$1:$F$1259,5,FALSE),"")</f>
        <v>CARTONS ET SACHES PLAST - 1.04.00</v>
      </c>
      <c r="L1069" s="33">
        <f>IFERROR(IF(COUNTIFS($A$3:$A1068,$A1069,$B$3:$B1068,$B1069,$C$3:$C1068,$C1069,$D$3:$D1068,$D1069,$E$3:$E1068,$E1069,$F$3:$F1068,$F1069)&gt;0,"",VLOOKUP(A1069,'Fichier source CGECP'!$A$1:$F$1259,6,FALSE)),"")</f>
        <v>0.16200000000000001</v>
      </c>
      <c r="M1069" s="36">
        <f t="shared" si="85"/>
        <v>2.069</v>
      </c>
      <c r="N1069" s="35" t="str">
        <f t="shared" si="81"/>
        <v>Ok</v>
      </c>
      <c r="O1069" s="35" t="str">
        <f t="shared" si="82"/>
        <v>Ecart</v>
      </c>
      <c r="P1069" s="35" t="str">
        <f t="shared" si="83"/>
        <v>Ok</v>
      </c>
      <c r="Q1069" s="35" t="str">
        <f t="shared" si="84"/>
        <v>Ecart</v>
      </c>
    </row>
    <row r="1070" spans="1:17" ht="15.75" hidden="1" customHeight="1" x14ac:dyDescent="0.25">
      <c r="A1070" s="12">
        <f>IFERROR(VLOOKUP('Requête 052'!$A1069,'Requête 052'!$A$1:$F$2000,1,FALSE),"")</f>
        <v>8343</v>
      </c>
      <c r="B1070" s="5" t="str">
        <f>IFERROR(VLOOKUP('Requête 052'!$A1069,'Requête 052'!$A$1:$F$2000,2,FALSE),"")</f>
        <v>CGECP ST OUEN L AUMONE TDI</v>
      </c>
      <c r="C1070" s="14">
        <f>IFERROR(VLOOKUP('Requête 052'!$A1069,'Requête 052'!$A$1:$F$2000,3,FALSE),"")</f>
        <v>43826</v>
      </c>
      <c r="D1070" s="5" t="str">
        <f>IFERROR(VLOOKUP('Requête 052'!$A1069,'Requête 052'!$A$1:$F$2000,4,FALSE),"")</f>
        <v>MATIERE VALO EN MELANGE</v>
      </c>
      <c r="E1070" s="5" t="str">
        <f>IFERROR(VLOOKUP('Requête 052'!$A1069,'Requête 052'!$A$1:$F$2000,5,FALSE),"")</f>
        <v>REFACTION</v>
      </c>
      <c r="F1070" s="5">
        <f>IFERROR(VLOOKUP('Requête 052'!$A1069,'Requête 052'!$A$1:$F$2000,6,FALSE),"")</f>
        <v>7.14</v>
      </c>
      <c r="G1070" s="15">
        <f>IFERROR(VLOOKUP(A1070,'Fichier source CGECP'!$A$1:$F$1259,1,FALSE),"")</f>
        <v>8343</v>
      </c>
      <c r="H1070" s="15" t="str">
        <f>IFERROR(VLOOKUP(A1070,'Fichier source CGECP'!$A$1:$F$1259,2,FALSE),"")</f>
        <v>CGECP</v>
      </c>
      <c r="I1070" s="38">
        <f>IFERROR(VLOOKUP(A1070,'Fichier source CGECP'!$A$1:$F$1259,3,FALSE),"")</f>
        <v>43826</v>
      </c>
      <c r="J1070" s="15" t="str">
        <f>IFERROR(VLOOKUP(A1070,'Fichier source CGECP'!$A$1:$F$1259,4,FALSE),"")</f>
        <v>FERRAILLES A BROYER (FAB)</v>
      </c>
      <c r="K1070" s="15" t="str">
        <f>IFERROR(VLOOKUP(A1070,'Fichier source CGECP'!$A$1:$F$1259,5,FALSE),"")</f>
        <v>FERRAILLES A BROYER (FAB)</v>
      </c>
      <c r="L1070" s="33">
        <f>IFERROR(IF(COUNTIFS($A$3:$A1069,$A1070,$B$3:$B1069,$B1070,$C$3:$C1069,$C1070,$D$3:$D1069,$D1070,$E$3:$E1069,$E1070,$F$3:$F1069,$F1070)&gt;0,"",VLOOKUP(A1070,'Fichier source CGECP'!$A$1:$F$1259,6,FALSE)),"")</f>
        <v>1.62</v>
      </c>
      <c r="M1070" s="36">
        <f t="shared" si="85"/>
        <v>5.52</v>
      </c>
      <c r="N1070" s="35" t="str">
        <f t="shared" si="81"/>
        <v>Ok</v>
      </c>
      <c r="O1070" s="35" t="str">
        <f t="shared" si="82"/>
        <v>Ecart</v>
      </c>
      <c r="P1070" s="35" t="str">
        <f t="shared" si="83"/>
        <v>Ok</v>
      </c>
      <c r="Q1070" s="35" t="str">
        <f t="shared" si="84"/>
        <v>Ecart</v>
      </c>
    </row>
    <row r="1071" spans="1:17" ht="15.75" hidden="1" customHeight="1" x14ac:dyDescent="0.25">
      <c r="A1071" s="12">
        <f>IFERROR(VLOOKUP('Requête 052'!$A1070,'Requête 052'!$A$1:$F$2000,1,FALSE),"")</f>
        <v>8350</v>
      </c>
      <c r="B1071" s="5" t="str">
        <f>IFERROR(VLOOKUP('Requête 052'!$A1070,'Requête 052'!$A$1:$F$2000,2,FALSE),"")</f>
        <v>CGECP ST OUEN L AUMONE TDI</v>
      </c>
      <c r="C1071" s="14">
        <f>IFERROR(VLOOKUP('Requête 052'!$A1070,'Requête 052'!$A$1:$F$2000,3,FALSE),"")</f>
        <v>43826</v>
      </c>
      <c r="D1071" s="5" t="str">
        <f>IFERROR(VLOOKUP('Requête 052'!$A1070,'Requête 052'!$A$1:$F$2000,4,FALSE),"")</f>
        <v>CARTONS ET SACHES PLAST - 1.04.00</v>
      </c>
      <c r="E1071" s="5" t="str">
        <f>IFERROR(VLOOKUP('Requête 052'!$A1070,'Requête 052'!$A$1:$F$2000,5,FALSE),"")</f>
        <v>PE GRANDE SURFACE-PEGS</v>
      </c>
      <c r="F1071" s="5">
        <f>IFERROR(VLOOKUP('Requête 052'!$A1070,'Requête 052'!$A$1:$F$2000,6,FALSE),"")</f>
        <v>4.18</v>
      </c>
      <c r="G1071" s="15">
        <f>IFERROR(VLOOKUP(A1071,'Fichier source CGECP'!$A$1:$F$1259,1,FALSE),"")</f>
        <v>8350</v>
      </c>
      <c r="H1071" s="15" t="str">
        <f>IFERROR(VLOOKUP(A1071,'Fichier source CGECP'!$A$1:$F$1259,2,FALSE),"")</f>
        <v>CGECP</v>
      </c>
      <c r="I1071" s="38">
        <f>IFERROR(VLOOKUP(A1071,'Fichier source CGECP'!$A$1:$F$1259,3,FALSE),"")</f>
        <v>43826</v>
      </c>
      <c r="J1071" s="15" t="str">
        <f>IFERROR(VLOOKUP(A1071,'Fichier source CGECP'!$A$1:$F$1259,4,FALSE),"")</f>
        <v>CARTONS ET SACHES PLAST - 1.04.00</v>
      </c>
      <c r="K1071" s="15" t="str">
        <f>IFERROR(VLOOKUP(A1071,'Fichier source CGECP'!$A$1:$F$1259,5,FALSE),"")</f>
        <v>CARTONS ET SACHES PLAST - 1.04.00</v>
      </c>
      <c r="L1071" s="33">
        <f>IFERROR(IF(COUNTIFS($A$3:$A1070,$A1071,$B$3:$B1070,$B1071,$C$3:$C1070,$C1071,$D$3:$D1070,$D1071,$E$3:$E1070,$E1071,$F$3:$F1070,$F1071)&gt;0,"",VLOOKUP(A1071,'Fichier source CGECP'!$A$1:$F$1259,6,FALSE)),"")</f>
        <v>3.2450000000000001</v>
      </c>
      <c r="M1071" s="36">
        <f t="shared" si="85"/>
        <v>0.93499999999999961</v>
      </c>
      <c r="N1071" s="35" t="str">
        <f t="shared" si="81"/>
        <v>Ok</v>
      </c>
      <c r="O1071" s="35" t="str">
        <f t="shared" si="82"/>
        <v>Ecart</v>
      </c>
      <c r="P1071" s="35" t="str">
        <f t="shared" si="83"/>
        <v>Ok</v>
      </c>
      <c r="Q1071" s="35" t="str">
        <f t="shared" si="84"/>
        <v>Ecart</v>
      </c>
    </row>
    <row r="1072" spans="1:17" ht="15.75" hidden="1" customHeight="1" x14ac:dyDescent="0.25">
      <c r="A1072" s="12">
        <f>IFERROR(VLOOKUP('Requête 052'!$A1071,'Requête 052'!$A$1:$F$2000,1,FALSE),"")</f>
        <v>8350</v>
      </c>
      <c r="B1072" s="5" t="str">
        <f>IFERROR(VLOOKUP('Requête 052'!$A1071,'Requête 052'!$A$1:$F$2000,2,FALSE),"")</f>
        <v>CGECP ST OUEN L AUMONE TDI</v>
      </c>
      <c r="C1072" s="14">
        <f>IFERROR(VLOOKUP('Requête 052'!$A1071,'Requête 052'!$A$1:$F$2000,3,FALSE),"")</f>
        <v>43826</v>
      </c>
      <c r="D1072" s="5" t="str">
        <f>IFERROR(VLOOKUP('Requête 052'!$A1071,'Requête 052'!$A$1:$F$2000,4,FALSE),"")</f>
        <v>CARTONS ET SACHES PLAST - 1.04.00</v>
      </c>
      <c r="E1072" s="5" t="str">
        <f>IFERROR(VLOOKUP('Requête 052'!$A1071,'Requête 052'!$A$1:$F$2000,5,FALSE),"")</f>
        <v>PE GRANDE SURFACE-PEGS</v>
      </c>
      <c r="F1072" s="5">
        <f>IFERROR(VLOOKUP('Requête 052'!$A1071,'Requête 052'!$A$1:$F$2000,6,FALSE),"")</f>
        <v>4.18</v>
      </c>
      <c r="G1072" s="15">
        <f>IFERROR(VLOOKUP(A1072,'Fichier source CGECP'!$A$1:$F$1259,1,FALSE),"")</f>
        <v>8350</v>
      </c>
      <c r="H1072" s="15" t="str">
        <f>IFERROR(VLOOKUP(A1072,'Fichier source CGECP'!$A$1:$F$1259,2,FALSE),"")</f>
        <v>CGECP</v>
      </c>
      <c r="I1072" s="38">
        <f>IFERROR(VLOOKUP(A1072,'Fichier source CGECP'!$A$1:$F$1259,3,FALSE),"")</f>
        <v>43826</v>
      </c>
      <c r="J1072" s="15" t="str">
        <f>IFERROR(VLOOKUP(A1072,'Fichier source CGECP'!$A$1:$F$1259,4,FALSE),"")</f>
        <v>CARTONS ET SACHES PLAST - 1.04.00</v>
      </c>
      <c r="K1072" s="15" t="str">
        <f>IFERROR(VLOOKUP(A1072,'Fichier source CGECP'!$A$1:$F$1259,5,FALSE),"")</f>
        <v>CARTONS ET SACHES PLAST - 1.04.00</v>
      </c>
      <c r="L1072" s="33" t="str">
        <f>IFERROR(IF(COUNTIFS($A$3:$A1071,$A1072,$B$3:$B1071,$B1072,$C$3:$C1071,$C1072,$D$3:$D1071,$D1072,$E$3:$E1071,$E1072,$F$3:$F1071,$F1072)&gt;0,"",VLOOKUP(A1072,'Fichier source CGECP'!$A$1:$F$1259,6,FALSE)),"")</f>
        <v/>
      </c>
      <c r="M1072" s="36" t="str">
        <f t="shared" si="85"/>
        <v/>
      </c>
      <c r="N1072" s="35" t="str">
        <f t="shared" si="81"/>
        <v>Ok</v>
      </c>
      <c r="O1072" s="35" t="str">
        <f t="shared" si="82"/>
        <v>Ecart</v>
      </c>
      <c r="P1072" s="35" t="str">
        <f t="shared" si="83"/>
        <v>Ok</v>
      </c>
      <c r="Q1072" s="35" t="str">
        <f t="shared" si="84"/>
        <v>Ecart</v>
      </c>
    </row>
    <row r="1073" spans="1:17" ht="15.75" hidden="1" customHeight="1" x14ac:dyDescent="0.25">
      <c r="A1073" s="12">
        <f>IFERROR(VLOOKUP('Requête 052'!$A1072,'Requête 052'!$A$1:$F$2000,1,FALSE),"")</f>
        <v>8355</v>
      </c>
      <c r="B1073" s="5" t="str">
        <f>IFERROR(VLOOKUP('Requête 052'!$A1072,'Requête 052'!$A$1:$F$2000,2,FALSE),"")</f>
        <v>CGECP ST OUEN L AUMONE TDI</v>
      </c>
      <c r="C1073" s="14">
        <f>IFERROR(VLOOKUP('Requête 052'!$A1072,'Requête 052'!$A$1:$F$2000,3,FALSE),"")</f>
        <v>43826</v>
      </c>
      <c r="D1073" s="5" t="str">
        <f>IFERROR(VLOOKUP('Requête 052'!$A1072,'Requête 052'!$A$1:$F$2000,4,FALSE),"")</f>
        <v>FERRAILLES A BROYER (FAB)</v>
      </c>
      <c r="E1073" s="5" t="str">
        <f>IFERROR(VLOOKUP('Requête 052'!$A1072,'Requête 052'!$A$1:$F$2000,5,FALSE),"")</f>
        <v>FERRAILLES A BROYER (FAB)</v>
      </c>
      <c r="F1073" s="5">
        <f>IFERROR(VLOOKUP('Requête 052'!$A1072,'Requête 052'!$A$1:$F$2000,6,FALSE),"")</f>
        <v>3.88</v>
      </c>
      <c r="G1073" s="15" t="str">
        <f>IFERROR(VLOOKUP(A1073,'Fichier source CGECP'!$A$1:$F$1259,1,FALSE),"")</f>
        <v/>
      </c>
      <c r="H1073" s="15" t="str">
        <f>IFERROR(VLOOKUP(A1073,'Fichier source CGECP'!$A$1:$F$1259,2,FALSE),"")</f>
        <v/>
      </c>
      <c r="I1073" s="38" t="str">
        <f>IFERROR(VLOOKUP(A1073,'Fichier source CGECP'!$A$1:$F$1259,3,FALSE),"")</f>
        <v/>
      </c>
      <c r="J1073" s="15" t="str">
        <f>IFERROR(VLOOKUP(A1073,'Fichier source CGECP'!$A$1:$F$1259,4,FALSE),"")</f>
        <v/>
      </c>
      <c r="K1073" s="15" t="str">
        <f>IFERROR(VLOOKUP(A1073,'Fichier source CGECP'!$A$1:$F$1259,5,FALSE),"")</f>
        <v/>
      </c>
      <c r="L1073" s="33" t="str">
        <f>IFERROR(IF(COUNTIFS($A$3:$A1072,$A1073,$B$3:$B1072,$B1073,$C$3:$C1072,$C1073,$D$3:$D1072,$D1073,$E$3:$E1072,$E1073,$F$3:$F1072,$F1073)&gt;0,"",VLOOKUP(A1073,'Fichier source CGECP'!$A$1:$F$1259,6,FALSE)),"")</f>
        <v/>
      </c>
      <c r="M1073" s="36" t="str">
        <f t="shared" si="85"/>
        <v/>
      </c>
      <c r="N1073" s="35" t="str">
        <f t="shared" si="81"/>
        <v>Ok</v>
      </c>
      <c r="O1073" s="35" t="str">
        <f t="shared" si="82"/>
        <v>Ecart</v>
      </c>
      <c r="P1073" s="35" t="str">
        <f t="shared" si="83"/>
        <v>Ok</v>
      </c>
      <c r="Q1073" s="35" t="str">
        <f t="shared" si="84"/>
        <v>Ecart</v>
      </c>
    </row>
    <row r="1074" spans="1:17" ht="15.75" hidden="1" customHeight="1" x14ac:dyDescent="0.25">
      <c r="A1074" s="12">
        <f>IFERROR(VLOOKUP('Requête 052'!$A1073,'Requête 052'!$A$1:$F$2000,1,FALSE),"")</f>
        <v>8361</v>
      </c>
      <c r="B1074" s="5" t="str">
        <f>IFERROR(VLOOKUP('Requête 052'!$A1073,'Requête 052'!$A$1:$F$2000,2,FALSE),"")</f>
        <v>CGECP ST OUEN L AUMONE DVBIODIV</v>
      </c>
      <c r="C1074" s="14">
        <f>IFERROR(VLOOKUP('Requête 052'!$A1073,'Requête 052'!$A$1:$F$2000,3,FALSE),"")</f>
        <v>43826</v>
      </c>
      <c r="D1074" s="5" t="str">
        <f>IFERROR(VLOOKUP('Requête 052'!$A1073,'Requête 052'!$A$1:$F$2000,4,FALSE),"")</f>
        <v>ENCOMBRANTS</v>
      </c>
      <c r="E1074" s="5" t="str">
        <f>IFERROR(VLOOKUP('Requête 052'!$A1073,'Requête 052'!$A$1:$F$2000,5,FALSE),"")</f>
        <v>ENCOMBRANTS</v>
      </c>
      <c r="F1074" s="5">
        <f>IFERROR(VLOOKUP('Requête 052'!$A1073,'Requête 052'!$A$1:$F$2000,6,FALSE),"")</f>
        <v>4.9000000000000004</v>
      </c>
      <c r="G1074" s="15">
        <f>IFERROR(VLOOKUP(A1074,'Fichier source CGECP'!$A$1:$F$1259,1,FALSE),"")</f>
        <v>8361</v>
      </c>
      <c r="H1074" s="15" t="str">
        <f>IFERROR(VLOOKUP(A1074,'Fichier source CGECP'!$A$1:$F$1259,2,FALSE),"")</f>
        <v>CGECP</v>
      </c>
      <c r="I1074" s="46">
        <f>IFERROR(VLOOKUP(A1074,'Fichier source CGECP'!$A$1:$F$1259,3,FALSE),"")</f>
        <v>43826</v>
      </c>
      <c r="J1074" s="15">
        <f>IFERROR(VLOOKUP(A1074,'Fichier source CGECP'!$A$1:$F$1259,4,FALSE),"")</f>
        <v>0</v>
      </c>
      <c r="K1074" s="15" t="str">
        <f>IFERROR(VLOOKUP(A1074,'Fichier source CGECP'!$A$1:$F$1259,5,FALSE),"")</f>
        <v>ENCOMBRANTS</v>
      </c>
      <c r="L1074" s="33">
        <f>IFERROR(IF(COUNTIFS($A$3:$A1073,$A1074,$B$3:$B1073,$B1074,$C$3:$C1073,$C1074,$D$3:$D1073,$D1074,$E$3:$E1073,$E1074,$F$3:$F1073,$F1074)&gt;0,"",VLOOKUP(A1074,'Fichier source CGECP'!$A$1:$F$1259,6,FALSE)),"")</f>
        <v>3.88</v>
      </c>
      <c r="M1074" s="36">
        <f t="shared" si="85"/>
        <v>1.0200000000000005</v>
      </c>
      <c r="N1074" s="35" t="str">
        <f t="shared" si="81"/>
        <v>Ok</v>
      </c>
      <c r="O1074" s="35" t="str">
        <f t="shared" si="82"/>
        <v>Ok</v>
      </c>
      <c r="P1074" s="35" t="str">
        <f t="shared" si="83"/>
        <v>Ok</v>
      </c>
      <c r="Q1074" s="35" t="str">
        <f t="shared" si="84"/>
        <v>Ok</v>
      </c>
    </row>
    <row r="1075" spans="1:17" ht="15.75" hidden="1" customHeight="1" x14ac:dyDescent="0.25">
      <c r="A1075" s="12">
        <f>IFERROR(VLOOKUP('Requête 052'!$A1074,'Requête 052'!$A$1:$F$2000,1,FALSE),"")</f>
        <v>8362</v>
      </c>
      <c r="B1075" s="5" t="str">
        <f>IFERROR(VLOOKUP('Requête 052'!$A1074,'Requête 052'!$A$1:$F$2000,2,FALSE),"")</f>
        <v>CGECP ST OUEN L AUMONE UVEND</v>
      </c>
      <c r="C1075" s="14">
        <f>IFERROR(VLOOKUP('Requête 052'!$A1074,'Requête 052'!$A$1:$F$2000,3,FALSE),"")</f>
        <v>43826</v>
      </c>
      <c r="D1075" s="5" t="str">
        <f>IFERROR(VLOOKUP('Requête 052'!$A1074,'Requête 052'!$A$1:$F$2000,4,FALSE),"")</f>
        <v>ORDURES MENAGERES</v>
      </c>
      <c r="E1075" s="5" t="str">
        <f>IFERROR(VLOOKUP('Requête 052'!$A1074,'Requête 052'!$A$1:$F$2000,5,FALSE),"")</f>
        <v>ORDURES MENAGERES</v>
      </c>
      <c r="F1075" s="5">
        <f>IFERROR(VLOOKUP('Requête 052'!$A1074,'Requête 052'!$A$1:$F$2000,6,FALSE),"")</f>
        <v>4.8</v>
      </c>
      <c r="G1075" s="15">
        <f>IFERROR(VLOOKUP(A1075,'Fichier source CGECP'!$A$1:$F$1259,1,FALSE),"")</f>
        <v>8362</v>
      </c>
      <c r="H1075" s="15" t="str">
        <f>IFERROR(VLOOKUP(A1075,'Fichier source CGECP'!$A$1:$F$1259,2,FALSE),"")</f>
        <v>CGECP</v>
      </c>
      <c r="I1075" s="46">
        <f>IFERROR(VLOOKUP(A1075,'Fichier source CGECP'!$A$1:$F$1259,3,FALSE),"")</f>
        <v>43826</v>
      </c>
      <c r="J1075" s="15">
        <f>IFERROR(VLOOKUP(A1075,'Fichier source CGECP'!$A$1:$F$1259,4,FALSE),"")</f>
        <v>0</v>
      </c>
      <c r="K1075" s="15" t="str">
        <f>IFERROR(VLOOKUP(A1075,'Fichier source CGECP'!$A$1:$F$1259,5,FALSE),"")</f>
        <v>ORDURES MENAGERES</v>
      </c>
      <c r="L1075" s="33">
        <f>IFERROR(IF(COUNTIFS($A$3:$A1074,$A1075,$B$3:$B1074,$B1075,$C$3:$C1074,$C1075,$D$3:$D1074,$D1075,$E$3:$E1074,$E1075,$F$3:$F1074,$F1075)&gt;0,"",VLOOKUP(A1075,'Fichier source CGECP'!$A$1:$F$1259,6,FALSE)),"")</f>
        <v>4.54</v>
      </c>
      <c r="M1075" s="36">
        <f t="shared" si="85"/>
        <v>0.25999999999999979</v>
      </c>
      <c r="N1075" s="35" t="str">
        <f t="shared" si="81"/>
        <v>Ok</v>
      </c>
      <c r="O1075" s="35" t="str">
        <f t="shared" si="82"/>
        <v>Ok</v>
      </c>
      <c r="P1075" s="35" t="str">
        <f t="shared" si="83"/>
        <v>Ok</v>
      </c>
      <c r="Q1075" s="35" t="str">
        <f t="shared" si="84"/>
        <v>Ok</v>
      </c>
    </row>
    <row r="1076" spans="1:17" ht="15.75" hidden="1" customHeight="1" x14ac:dyDescent="0.25">
      <c r="A1076" s="12">
        <f>IFERROR(VLOOKUP('Requête 052'!$A1075,'Requête 052'!$A$1:$F$2000,1,FALSE),"")</f>
        <v>8382</v>
      </c>
      <c r="B1076" s="5" t="str">
        <f>IFERROR(VLOOKUP('Requête 052'!$A1075,'Requête 052'!$A$1:$F$2000,2,FALSE),"")</f>
        <v>CGECP ST OUEN L AUMONE TDI</v>
      </c>
      <c r="C1076" s="14">
        <f>IFERROR(VLOOKUP('Requête 052'!$A1075,'Requête 052'!$A$1:$F$2000,3,FALSE),"")</f>
        <v>43826</v>
      </c>
      <c r="D1076" s="5" t="str">
        <f>IFERROR(VLOOKUP('Requête 052'!$A1075,'Requête 052'!$A$1:$F$2000,4,FALSE),"")</f>
        <v>ENCOMBRANTS</v>
      </c>
      <c r="E1076" s="5" t="str">
        <f>IFERROR(VLOOKUP('Requête 052'!$A1075,'Requête 052'!$A$1:$F$2000,5,FALSE),"")</f>
        <v>ENCOMBRANTS</v>
      </c>
      <c r="F1076" s="5">
        <f>IFERROR(VLOOKUP('Requête 052'!$A1075,'Requête 052'!$A$1:$F$2000,6,FALSE),"")</f>
        <v>6.9000000000000006E-2</v>
      </c>
      <c r="G1076" s="15" t="str">
        <f>IFERROR(VLOOKUP(A1076,'Fichier source CGECP'!$A$1:$F$1259,1,FALSE),"")</f>
        <v/>
      </c>
      <c r="H1076" s="15" t="str">
        <f>IFERROR(VLOOKUP(A1076,'Fichier source CGECP'!$A$1:$F$1259,2,FALSE),"")</f>
        <v/>
      </c>
      <c r="I1076" s="38" t="str">
        <f>IFERROR(VLOOKUP(A1076,'Fichier source CGECP'!$A$1:$F$1259,3,FALSE),"")</f>
        <v/>
      </c>
      <c r="J1076" s="15" t="str">
        <f>IFERROR(VLOOKUP(A1076,'Fichier source CGECP'!$A$1:$F$1259,4,FALSE),"")</f>
        <v/>
      </c>
      <c r="K1076" s="15" t="str">
        <f>IFERROR(VLOOKUP(A1076,'Fichier source CGECP'!$A$1:$F$1259,5,FALSE),"")</f>
        <v/>
      </c>
      <c r="L1076" s="33" t="str">
        <f>IFERROR(IF(COUNTIFS($A$3:$A1075,$A1076,$B$3:$B1075,$B1076,$C$3:$C1075,$C1076,$D$3:$D1075,$D1076,$E$3:$E1075,$E1076,$F$3:$F1075,$F1076)&gt;0,"",VLOOKUP(A1076,'Fichier source CGECP'!$A$1:$F$1259,6,FALSE)),"")</f>
        <v/>
      </c>
      <c r="M1076" s="36" t="str">
        <f t="shared" si="85"/>
        <v/>
      </c>
      <c r="N1076" s="35" t="str">
        <f t="shared" si="81"/>
        <v>Ok</v>
      </c>
      <c r="O1076" s="35" t="str">
        <f t="shared" si="82"/>
        <v>Ecart</v>
      </c>
      <c r="P1076" s="35" t="str">
        <f t="shared" si="83"/>
        <v>Ok</v>
      </c>
      <c r="Q1076" s="35" t="str">
        <f t="shared" si="84"/>
        <v>Ecart</v>
      </c>
    </row>
    <row r="1077" spans="1:17" ht="15.75" hidden="1" customHeight="1" x14ac:dyDescent="0.25">
      <c r="A1077" s="12">
        <f>IFERROR(VLOOKUP('Requête 052'!$A1076,'Requête 052'!$A$1:$F$2000,1,FALSE),"")</f>
        <v>8383</v>
      </c>
      <c r="B1077" s="5" t="str">
        <f>IFERROR(VLOOKUP('Requête 052'!$A1076,'Requête 052'!$A$1:$F$2000,2,FALSE),"")</f>
        <v>CGECP ST OUEN L AUMONE TPCPR</v>
      </c>
      <c r="C1077" s="14">
        <f>IFERROR(VLOOKUP('Requête 052'!$A1076,'Requête 052'!$A$1:$F$2000,3,FALSE),"")</f>
        <v>43826</v>
      </c>
      <c r="D1077" s="5" t="str">
        <f>IFERROR(VLOOKUP('Requête 052'!$A1076,'Requête 052'!$A$1:$F$2000,4,FALSE),"")</f>
        <v>ONDULES RECUPERES - 1.05.00</v>
      </c>
      <c r="E1077" s="5" t="str">
        <f>IFERROR(VLOOKUP('Requête 052'!$A1076,'Requête 052'!$A$1:$F$2000,5,FALSE),"")</f>
        <v>ONDULES RECUPERES - 1.05.00</v>
      </c>
      <c r="F1077" s="5">
        <f>IFERROR(VLOOKUP('Requête 052'!$A1076,'Requête 052'!$A$1:$F$2000,6,FALSE),"")</f>
        <v>7.18</v>
      </c>
      <c r="G1077" s="15">
        <f>IFERROR(VLOOKUP(A1077,'Fichier source CGECP'!$A$1:$F$1259,1,FALSE),"")</f>
        <v>8383</v>
      </c>
      <c r="H1077" s="15" t="str">
        <f>IFERROR(VLOOKUP(A1077,'Fichier source CGECP'!$A$1:$F$1259,2,FALSE),"")</f>
        <v>CGECP</v>
      </c>
      <c r="I1077" s="38">
        <f>IFERROR(VLOOKUP(A1077,'Fichier source CGECP'!$A$1:$F$1259,3,FALSE),"")</f>
        <v>43826</v>
      </c>
      <c r="J1077" s="15" t="str">
        <f>IFERROR(VLOOKUP(A1077,'Fichier source CGECP'!$A$1:$F$1259,4,FALSE),"")</f>
        <v>DECHETS INDUSTRIELS BANALS</v>
      </c>
      <c r="K1077" s="15" t="str">
        <f>IFERROR(VLOOKUP(A1077,'Fichier source CGECP'!$A$1:$F$1259,5,FALSE),"")</f>
        <v>ENCOMBRANTS</v>
      </c>
      <c r="L1077" s="33">
        <f>IFERROR(IF(COUNTIFS($A$3:$A1076,$A1077,$B$3:$B1076,$B1077,$C$3:$C1076,$C1077,$D$3:$D1076,$D1077,$E$3:$E1076,$E1077,$F$3:$F1076,$F1077)&gt;0,"",VLOOKUP(A1077,'Fichier source CGECP'!$A$1:$F$1259,6,FALSE)),"")</f>
        <v>1.78</v>
      </c>
      <c r="M1077" s="36">
        <f t="shared" si="85"/>
        <v>5.3999999999999995</v>
      </c>
      <c r="N1077" s="35" t="str">
        <f t="shared" si="81"/>
        <v>Ok</v>
      </c>
      <c r="O1077" s="35" t="str">
        <f t="shared" si="82"/>
        <v>Ecart</v>
      </c>
      <c r="P1077" s="35" t="str">
        <f t="shared" si="83"/>
        <v>Ok</v>
      </c>
      <c r="Q1077" s="35" t="str">
        <f t="shared" si="84"/>
        <v>Ecart</v>
      </c>
    </row>
    <row r="1078" spans="1:17" ht="15.75" hidden="1" customHeight="1" x14ac:dyDescent="0.25">
      <c r="A1078" s="12">
        <f>IFERROR(VLOOKUP('Requête 052'!$A1077,'Requête 052'!$A$1:$F$2000,1,FALSE),"")</f>
        <v>8385</v>
      </c>
      <c r="B1078" s="5" t="str">
        <f>IFERROR(VLOOKUP('Requête 052'!$A1077,'Requête 052'!$A$1:$F$2000,2,FALSE),"")</f>
        <v>CGECP ST OUEN L AUMONE TDI</v>
      </c>
      <c r="C1078" s="14">
        <f>IFERROR(VLOOKUP('Requête 052'!$A1077,'Requête 052'!$A$1:$F$2000,3,FALSE),"")</f>
        <v>43826</v>
      </c>
      <c r="D1078" s="5" t="str">
        <f>IFERROR(VLOOKUP('Requête 052'!$A1077,'Requête 052'!$A$1:$F$2000,4,FALSE),"")</f>
        <v>DECHETS INDUSTRIELS BANALS</v>
      </c>
      <c r="E1078" s="5" t="str">
        <f>IFERROR(VLOOKUP('Requête 052'!$A1077,'Requête 052'!$A$1:$F$2000,5,FALSE),"")</f>
        <v>DECHETS INDUSTRIELS BANALS</v>
      </c>
      <c r="F1078" s="5">
        <f>IFERROR(VLOOKUP('Requête 052'!$A1077,'Requête 052'!$A$1:$F$2000,6,FALSE),"")</f>
        <v>1.056</v>
      </c>
      <c r="G1078" s="15">
        <f>IFERROR(VLOOKUP(A1078,'Fichier source CGECP'!$A$1:$F$1259,1,FALSE),"")</f>
        <v>8385</v>
      </c>
      <c r="H1078" s="15" t="str">
        <f>IFERROR(VLOOKUP(A1078,'Fichier source CGECP'!$A$1:$F$1259,2,FALSE),"")</f>
        <v>CGECP</v>
      </c>
      <c r="I1078" s="38">
        <f>IFERROR(VLOOKUP(A1078,'Fichier source CGECP'!$A$1:$F$1259,3,FALSE),"")</f>
        <v>43826</v>
      </c>
      <c r="J1078" s="15" t="str">
        <f>IFERROR(VLOOKUP(A1078,'Fichier source CGECP'!$A$1:$F$1259,4,FALSE),"")</f>
        <v>DECHETS INDUSTRIELS BANALS</v>
      </c>
      <c r="K1078" s="15" t="str">
        <f>IFERROR(VLOOKUP(A1078,'Fichier source CGECP'!$A$1:$F$1259,5,FALSE),"")</f>
        <v>DECHETS INDUSTRIELS BANALS</v>
      </c>
      <c r="L1078" s="33">
        <f>IFERROR(IF(COUNTIFS($A$3:$A1077,$A1078,$B$3:$B1077,$B1078,$C$3:$C1077,$C1078,$D$3:$D1077,$D1078,$E$3:$E1077,$E1078,$F$3:$F1077,$F1078)&gt;0,"",VLOOKUP(A1078,'Fichier source CGECP'!$A$1:$F$1259,6,FALSE)),"")</f>
        <v>2.12</v>
      </c>
      <c r="M1078" s="36">
        <f t="shared" si="85"/>
        <v>-1.0640000000000001</v>
      </c>
      <c r="N1078" s="35" t="str">
        <f t="shared" si="81"/>
        <v>Ok</v>
      </c>
      <c r="O1078" s="35" t="str">
        <f t="shared" si="82"/>
        <v>Ok</v>
      </c>
      <c r="P1078" s="35" t="str">
        <f t="shared" si="83"/>
        <v>Ecart</v>
      </c>
      <c r="Q1078" s="35" t="str">
        <f t="shared" si="84"/>
        <v>Ecart</v>
      </c>
    </row>
    <row r="1079" spans="1:17" ht="15.75" hidden="1" customHeight="1" x14ac:dyDescent="0.25">
      <c r="A1079" s="12">
        <f>IFERROR(VLOOKUP('Requête 052'!$A1078,'Requête 052'!$A$1:$F$2000,1,FALSE),"")</f>
        <v>8400</v>
      </c>
      <c r="B1079" s="5" t="str">
        <f>IFERROR(VLOOKUP('Requête 052'!$A1078,'Requête 052'!$A$1:$F$2000,2,FALSE),"")</f>
        <v>CGECP ST OUEN L AUMONE TDI</v>
      </c>
      <c r="C1079" s="14">
        <f>IFERROR(VLOOKUP('Requête 052'!$A1078,'Requête 052'!$A$1:$F$2000,3,FALSE),"")</f>
        <v>43826</v>
      </c>
      <c r="D1079" s="5" t="str">
        <f>IFERROR(VLOOKUP('Requête 052'!$A1078,'Requête 052'!$A$1:$F$2000,4,FALSE),"")</f>
        <v>GRAVATS EN MELANGE</v>
      </c>
      <c r="E1079" s="5" t="str">
        <f>IFERROR(VLOOKUP('Requête 052'!$A1078,'Requête 052'!$A$1:$F$2000,5,FALSE),"")</f>
        <v>GRAVATS EN MELANGE</v>
      </c>
      <c r="F1079" s="5">
        <f>IFERROR(VLOOKUP('Requête 052'!$A1078,'Requête 052'!$A$1:$F$2000,6,FALSE),"")</f>
        <v>5.62</v>
      </c>
      <c r="G1079" s="15" t="str">
        <f>IFERROR(VLOOKUP(A1079,'Fichier source CGECP'!$A$1:$F$1259,1,FALSE),"")</f>
        <v/>
      </c>
      <c r="H1079" s="15" t="str">
        <f>IFERROR(VLOOKUP(A1079,'Fichier source CGECP'!$A$1:$F$1259,2,FALSE),"")</f>
        <v/>
      </c>
      <c r="I1079" s="38" t="str">
        <f>IFERROR(VLOOKUP(A1079,'Fichier source CGECP'!$A$1:$F$1259,3,FALSE),"")</f>
        <v/>
      </c>
      <c r="J1079" s="15" t="str">
        <f>IFERROR(VLOOKUP(A1079,'Fichier source CGECP'!$A$1:$F$1259,4,FALSE),"")</f>
        <v/>
      </c>
      <c r="K1079" s="15" t="str">
        <f>IFERROR(VLOOKUP(A1079,'Fichier source CGECP'!$A$1:$F$1259,5,FALSE),"")</f>
        <v/>
      </c>
      <c r="L1079" s="33" t="str">
        <f>IFERROR(IF(COUNTIFS($A$3:$A1078,$A1079,$B$3:$B1078,$B1079,$C$3:$C1078,$C1079,$D$3:$D1078,$D1079,$E$3:$E1078,$E1079,$F$3:$F1078,$F1079)&gt;0,"",VLOOKUP(A1079,'Fichier source CGECP'!$A$1:$F$1259,6,FALSE)),"")</f>
        <v/>
      </c>
      <c r="M1079" s="36" t="str">
        <f t="shared" si="85"/>
        <v/>
      </c>
      <c r="N1079" s="35" t="str">
        <f t="shared" si="81"/>
        <v>Ok</v>
      </c>
      <c r="O1079" s="35" t="str">
        <f t="shared" si="82"/>
        <v>Ecart</v>
      </c>
      <c r="P1079" s="35" t="str">
        <f t="shared" si="83"/>
        <v>Ok</v>
      </c>
      <c r="Q1079" s="35" t="str">
        <f t="shared" si="84"/>
        <v>Ecart</v>
      </c>
    </row>
    <row r="1080" spans="1:17" ht="15.75" hidden="1" customHeight="1" x14ac:dyDescent="0.25">
      <c r="A1080" s="12">
        <f>IFERROR(VLOOKUP('Requête 052'!$A1079,'Requête 052'!$A$1:$F$2000,1,FALSE),"")</f>
        <v>8428</v>
      </c>
      <c r="B1080" s="5" t="str">
        <f>IFERROR(VLOOKUP('Requête 052'!$A1079,'Requête 052'!$A$1:$F$2000,2,FALSE),"")</f>
        <v>CGECP ST OUEN L AUMONE TDI</v>
      </c>
      <c r="C1080" s="14">
        <f>IFERROR(VLOOKUP('Requête 052'!$A1079,'Requête 052'!$A$1:$F$2000,3,FALSE),"")</f>
        <v>43826</v>
      </c>
      <c r="D1080" s="5" t="str">
        <f>IFERROR(VLOOKUP('Requête 052'!$A1079,'Requête 052'!$A$1:$F$2000,4,FALSE),"")</f>
        <v>MATIERE VALO EN MELANGE</v>
      </c>
      <c r="E1080" s="5" t="str">
        <f>IFERROR(VLOOKUP('Requête 052'!$A1079,'Requête 052'!$A$1:$F$2000,5,FALSE),"")</f>
        <v>MATIERE VALO EN MELANGE</v>
      </c>
      <c r="F1080" s="5">
        <f>IFERROR(VLOOKUP('Requête 052'!$A1079,'Requête 052'!$A$1:$F$2000,6,FALSE),"")</f>
        <v>5.04</v>
      </c>
      <c r="G1080" s="15">
        <f>IFERROR(VLOOKUP(A1080,'Fichier source CGECP'!$A$1:$F$1259,1,FALSE),"")</f>
        <v>8428</v>
      </c>
      <c r="H1080" s="15" t="str">
        <f>IFERROR(VLOOKUP(A1080,'Fichier source CGECP'!$A$1:$F$1259,2,FALSE),"")</f>
        <v>CGECP</v>
      </c>
      <c r="I1080" s="46">
        <f>IFERROR(VLOOKUP(A1080,'Fichier source CGECP'!$A$1:$F$1259,3,FALSE),"")</f>
        <v>43826</v>
      </c>
      <c r="J1080" s="15" t="str">
        <f>IFERROR(VLOOKUP(A1080,'Fichier source CGECP'!$A$1:$F$1259,4,FALSE),"")</f>
        <v>MATIERE VALO EN MELANGE</v>
      </c>
      <c r="K1080" s="15" t="str">
        <f>IFERROR(VLOOKUP(A1080,'Fichier source CGECP'!$A$1:$F$1259,5,FALSE),"")</f>
        <v>MATIERE VALO EN MELANGE</v>
      </c>
      <c r="L1080" s="33">
        <f>IFERROR(IF(COUNTIFS($A$3:$A1079,$A1080,$B$3:$B1079,$B1080,$C$3:$C1079,$C1080,$D$3:$D1079,$D1080,$E$3:$E1079,$E1080,$F$3:$F1079,$F1080)&gt;0,"",VLOOKUP(A1080,'Fichier source CGECP'!$A$1:$F$1259,6,FALSE)),"")</f>
        <v>2.56</v>
      </c>
      <c r="M1080" s="36">
        <f t="shared" si="85"/>
        <v>2.48</v>
      </c>
      <c r="N1080" s="35" t="str">
        <f t="shared" si="81"/>
        <v>Ok</v>
      </c>
      <c r="O1080" s="35" t="str">
        <f t="shared" si="82"/>
        <v>Ok</v>
      </c>
      <c r="P1080" s="35" t="str">
        <f t="shared" si="83"/>
        <v>Ok</v>
      </c>
      <c r="Q1080" s="35" t="str">
        <f t="shared" si="84"/>
        <v>Ok</v>
      </c>
    </row>
    <row r="1081" spans="1:17" ht="15.75" hidden="1" customHeight="1" x14ac:dyDescent="0.25">
      <c r="A1081" s="12">
        <f>IFERROR(VLOOKUP('Requête 052'!$A1080,'Requête 052'!$A$1:$F$2000,1,FALSE),"")</f>
        <v>8430</v>
      </c>
      <c r="B1081" s="5" t="str">
        <f>IFERROR(VLOOKUP('Requête 052'!$A1080,'Requête 052'!$A$1:$F$2000,2,FALSE),"")</f>
        <v>CGECP ST OUEN L AUMONE TDI</v>
      </c>
      <c r="C1081" s="14">
        <f>IFERROR(VLOOKUP('Requête 052'!$A1080,'Requête 052'!$A$1:$F$2000,3,FALSE),"")</f>
        <v>43826</v>
      </c>
      <c r="D1081" s="5" t="str">
        <f>IFERROR(VLOOKUP('Requête 052'!$A1080,'Requête 052'!$A$1:$F$2000,4,FALSE),"")</f>
        <v>GRAVATS EN MELANGE</v>
      </c>
      <c r="E1081" s="5" t="str">
        <f>IFERROR(VLOOKUP('Requête 052'!$A1080,'Requête 052'!$A$1:$F$2000,5,FALSE),"")</f>
        <v>GRAVATS EN MELANGE</v>
      </c>
      <c r="F1081" s="5">
        <f>IFERROR(VLOOKUP('Requête 052'!$A1080,'Requête 052'!$A$1:$F$2000,6,FALSE),"")</f>
        <v>9.0399999999999991</v>
      </c>
      <c r="G1081" s="15" t="str">
        <f>IFERROR(VLOOKUP(A1081,'Fichier source CGECP'!$A$1:$F$1259,1,FALSE),"")</f>
        <v/>
      </c>
      <c r="H1081" s="15" t="str">
        <f>IFERROR(VLOOKUP(A1081,'Fichier source CGECP'!$A$1:$F$1259,2,FALSE),"")</f>
        <v/>
      </c>
      <c r="I1081" s="38" t="str">
        <f>IFERROR(VLOOKUP(A1081,'Fichier source CGECP'!$A$1:$F$1259,3,FALSE),"")</f>
        <v/>
      </c>
      <c r="J1081" s="15" t="str">
        <f>IFERROR(VLOOKUP(A1081,'Fichier source CGECP'!$A$1:$F$1259,4,FALSE),"")</f>
        <v/>
      </c>
      <c r="K1081" s="15" t="str">
        <f>IFERROR(VLOOKUP(A1081,'Fichier source CGECP'!$A$1:$F$1259,5,FALSE),"")</f>
        <v/>
      </c>
      <c r="L1081" s="33" t="str">
        <f>IFERROR(IF(COUNTIFS($A$3:$A1080,$A1081,$B$3:$B1080,$B1081,$C$3:$C1080,$C1081,$D$3:$D1080,$D1081,$E$3:$E1080,$E1081,$F$3:$F1080,$F1081)&gt;0,"",VLOOKUP(A1081,'Fichier source CGECP'!$A$1:$F$1259,6,FALSE)),"")</f>
        <v/>
      </c>
      <c r="M1081" s="36" t="str">
        <f t="shared" si="85"/>
        <v/>
      </c>
      <c r="N1081" s="35" t="str">
        <f t="shared" si="81"/>
        <v>Ok</v>
      </c>
      <c r="O1081" s="35" t="str">
        <f t="shared" si="82"/>
        <v>Ecart</v>
      </c>
      <c r="P1081" s="35" t="str">
        <f t="shared" si="83"/>
        <v>Ok</v>
      </c>
      <c r="Q1081" s="35" t="str">
        <f t="shared" si="84"/>
        <v>Ecart</v>
      </c>
    </row>
    <row r="1082" spans="1:17" ht="15.75" hidden="1" customHeight="1" x14ac:dyDescent="0.25">
      <c r="A1082" s="12">
        <f>IFERROR(VLOOKUP('Requête 052'!$A1081,'Requête 052'!$A$1:$F$2000,1,FALSE),"")</f>
        <v>8432</v>
      </c>
      <c r="B1082" s="5" t="str">
        <f>IFERROR(VLOOKUP('Requête 052'!$A1081,'Requête 052'!$A$1:$F$2000,2,FALSE),"")</f>
        <v>CGECP ST OUEN L AUMONE TDI</v>
      </c>
      <c r="C1082" s="14">
        <f>IFERROR(VLOOKUP('Requête 052'!$A1081,'Requête 052'!$A$1:$F$2000,3,FALSE),"")</f>
        <v>43827</v>
      </c>
      <c r="D1082" s="5" t="str">
        <f>IFERROR(VLOOKUP('Requête 052'!$A1081,'Requête 052'!$A$1:$F$2000,4,FALSE),"")</f>
        <v>ENCOMBRANTS</v>
      </c>
      <c r="E1082" s="5" t="str">
        <f>IFERROR(VLOOKUP('Requête 052'!$A1081,'Requête 052'!$A$1:$F$2000,5,FALSE),"")</f>
        <v>ENCOMBRANTS</v>
      </c>
      <c r="F1082" s="5">
        <f>IFERROR(VLOOKUP('Requête 052'!$A1081,'Requête 052'!$A$1:$F$2000,6,FALSE),"")</f>
        <v>3.2</v>
      </c>
      <c r="G1082" s="15" t="str">
        <f>IFERROR(VLOOKUP(A1082,'Fichier source CGECP'!$A$1:$F$1259,1,FALSE),"")</f>
        <v/>
      </c>
      <c r="H1082" s="15" t="str">
        <f>IFERROR(VLOOKUP(A1082,'Fichier source CGECP'!$A$1:$F$1259,2,FALSE),"")</f>
        <v/>
      </c>
      <c r="I1082" s="38" t="str">
        <f>IFERROR(VLOOKUP(A1082,'Fichier source CGECP'!$A$1:$F$1259,3,FALSE),"")</f>
        <v/>
      </c>
      <c r="J1082" s="15" t="str">
        <f>IFERROR(VLOOKUP(A1082,'Fichier source CGECP'!$A$1:$F$1259,4,FALSE),"")</f>
        <v/>
      </c>
      <c r="K1082" s="15" t="str">
        <f>IFERROR(VLOOKUP(A1082,'Fichier source CGECP'!$A$1:$F$1259,5,FALSE),"")</f>
        <v/>
      </c>
      <c r="L1082" s="33" t="str">
        <f>IFERROR(IF(COUNTIFS($A$3:$A1081,$A1082,$B$3:$B1081,$B1082,$C$3:$C1081,$C1082,$D$3:$D1081,$D1082,$E$3:$E1081,$E1082,$F$3:$F1081,$F1082)&gt;0,"",VLOOKUP(A1082,'Fichier source CGECP'!$A$1:$F$1259,6,FALSE)),"")</f>
        <v/>
      </c>
      <c r="M1082" s="36" t="str">
        <f t="shared" si="85"/>
        <v/>
      </c>
      <c r="N1082" s="35" t="str">
        <f t="shared" si="81"/>
        <v>Ok</v>
      </c>
      <c r="O1082" s="35" t="str">
        <f t="shared" si="82"/>
        <v>Ecart</v>
      </c>
      <c r="P1082" s="35" t="str">
        <f t="shared" si="83"/>
        <v>Ok</v>
      </c>
      <c r="Q1082" s="35" t="str">
        <f t="shared" si="84"/>
        <v>Ecart</v>
      </c>
    </row>
    <row r="1083" spans="1:17" ht="15.75" hidden="1" customHeight="1" x14ac:dyDescent="0.25">
      <c r="A1083" s="12">
        <f>IFERROR(VLOOKUP('Requête 052'!$A1082,'Requête 052'!$A$1:$F$2000,1,FALSE),"")</f>
        <v>8441</v>
      </c>
      <c r="B1083" s="5" t="str">
        <f>IFERROR(VLOOKUP('Requête 052'!$A1082,'Requête 052'!$A$1:$F$2000,2,FALSE),"")</f>
        <v>CGECP ST OUEN L AUMONE TDI</v>
      </c>
      <c r="C1083" s="14">
        <f>IFERROR(VLOOKUP('Requête 052'!$A1082,'Requête 052'!$A$1:$F$2000,3,FALSE),"")</f>
        <v>43826</v>
      </c>
      <c r="D1083" s="5" t="str">
        <f>IFERROR(VLOOKUP('Requête 052'!$A1082,'Requête 052'!$A$1:$F$2000,4,FALSE),"")</f>
        <v>ENCOMBRANTS</v>
      </c>
      <c r="E1083" s="5" t="str">
        <f>IFERROR(VLOOKUP('Requête 052'!$A1082,'Requête 052'!$A$1:$F$2000,5,FALSE),"")</f>
        <v>ENCOMBRANTS</v>
      </c>
      <c r="F1083" s="5">
        <f>IFERROR(VLOOKUP('Requête 052'!$A1082,'Requête 052'!$A$1:$F$2000,6,FALSE),"")</f>
        <v>5.58</v>
      </c>
      <c r="G1083" s="15" t="str">
        <f>IFERROR(VLOOKUP(A1083,'Fichier source CGECP'!$A$1:$F$1259,1,FALSE),"")</f>
        <v/>
      </c>
      <c r="H1083" s="15" t="str">
        <f>IFERROR(VLOOKUP(A1083,'Fichier source CGECP'!$A$1:$F$1259,2,FALSE),"")</f>
        <v/>
      </c>
      <c r="I1083" s="38" t="str">
        <f>IFERROR(VLOOKUP(A1083,'Fichier source CGECP'!$A$1:$F$1259,3,FALSE),"")</f>
        <v/>
      </c>
      <c r="J1083" s="15" t="str">
        <f>IFERROR(VLOOKUP(A1083,'Fichier source CGECP'!$A$1:$F$1259,4,FALSE),"")</f>
        <v/>
      </c>
      <c r="K1083" s="15" t="str">
        <f>IFERROR(VLOOKUP(A1083,'Fichier source CGECP'!$A$1:$F$1259,5,FALSE),"")</f>
        <v/>
      </c>
      <c r="L1083" s="33" t="str">
        <f>IFERROR(IF(COUNTIFS($A$3:$A1082,$A1083,$B$3:$B1082,$B1083,$C$3:$C1082,$C1083,$D$3:$D1082,$D1083,$E$3:$E1082,$E1083,$F$3:$F1082,$F1083)&gt;0,"",VLOOKUP(A1083,'Fichier source CGECP'!$A$1:$F$1259,6,FALSE)),"")</f>
        <v/>
      </c>
      <c r="M1083" s="36" t="str">
        <f t="shared" si="85"/>
        <v/>
      </c>
      <c r="N1083" s="35" t="str">
        <f t="shared" si="81"/>
        <v>Ok</v>
      </c>
      <c r="O1083" s="35" t="str">
        <f t="shared" si="82"/>
        <v>Ecart</v>
      </c>
      <c r="P1083" s="35" t="str">
        <f t="shared" si="83"/>
        <v>Ok</v>
      </c>
      <c r="Q1083" s="35" t="str">
        <f t="shared" si="84"/>
        <v>Ecart</v>
      </c>
    </row>
    <row r="1084" spans="1:17" ht="15.75" hidden="1" customHeight="1" x14ac:dyDescent="0.25">
      <c r="A1084" s="12">
        <f>IFERROR(VLOOKUP('Requête 052'!$A1083,'Requête 052'!$A$1:$F$2000,1,FALSE),"")</f>
        <v>8448</v>
      </c>
      <c r="B1084" s="5" t="str">
        <f>IFERROR(VLOOKUP('Requête 052'!$A1083,'Requête 052'!$A$1:$F$2000,2,FALSE),"")</f>
        <v>CGECP ST OUEN L AUMONE UVEND</v>
      </c>
      <c r="C1084" s="14">
        <f>IFERROR(VLOOKUP('Requête 052'!$A1083,'Requête 052'!$A$1:$F$2000,3,FALSE),"")</f>
        <v>43826</v>
      </c>
      <c r="D1084" s="5" t="str">
        <f>IFERROR(VLOOKUP('Requête 052'!$A1083,'Requête 052'!$A$1:$F$2000,4,FALSE),"")</f>
        <v>REFUS DE TRI</v>
      </c>
      <c r="E1084" s="5" t="str">
        <f>IFERROR(VLOOKUP('Requête 052'!$A1083,'Requête 052'!$A$1:$F$2000,5,FALSE),"")</f>
        <v>REFUS DE TRI</v>
      </c>
      <c r="F1084" s="5">
        <f>IFERROR(VLOOKUP('Requête 052'!$A1083,'Requête 052'!$A$1:$F$2000,6,FALSE),"")</f>
        <v>4.32</v>
      </c>
      <c r="G1084" s="15" t="str">
        <f>IFERROR(VLOOKUP(A1084,'Fichier source CGECP'!$A$1:$F$1259,1,FALSE),"")</f>
        <v/>
      </c>
      <c r="H1084" s="15" t="str">
        <f>IFERROR(VLOOKUP(A1084,'Fichier source CGECP'!$A$1:$F$1259,2,FALSE),"")</f>
        <v/>
      </c>
      <c r="I1084" s="38" t="str">
        <f>IFERROR(VLOOKUP(A1084,'Fichier source CGECP'!$A$1:$F$1259,3,FALSE),"")</f>
        <v/>
      </c>
      <c r="J1084" s="15" t="str">
        <f>IFERROR(VLOOKUP(A1084,'Fichier source CGECP'!$A$1:$F$1259,4,FALSE),"")</f>
        <v/>
      </c>
      <c r="K1084" s="15" t="str">
        <f>IFERROR(VLOOKUP(A1084,'Fichier source CGECP'!$A$1:$F$1259,5,FALSE),"")</f>
        <v/>
      </c>
      <c r="L1084" s="33" t="str">
        <f>IFERROR(IF(COUNTIFS($A$3:$A1083,$A1084,$B$3:$B1083,$B1084,$C$3:$C1083,$C1084,$D$3:$D1083,$D1084,$E$3:$E1083,$E1084,$F$3:$F1083,$F1084)&gt;0,"",VLOOKUP(A1084,'Fichier source CGECP'!$A$1:$F$1259,6,FALSE)),"")</f>
        <v/>
      </c>
      <c r="M1084" s="36" t="str">
        <f t="shared" si="85"/>
        <v/>
      </c>
      <c r="N1084" s="35" t="str">
        <f t="shared" si="81"/>
        <v>Ok</v>
      </c>
      <c r="O1084" s="35" t="str">
        <f t="shared" si="82"/>
        <v>Ecart</v>
      </c>
      <c r="P1084" s="35" t="str">
        <f t="shared" si="83"/>
        <v>Ok</v>
      </c>
      <c r="Q1084" s="35" t="str">
        <f t="shared" si="84"/>
        <v>Ecart</v>
      </c>
    </row>
    <row r="1085" spans="1:17" ht="15.75" hidden="1" customHeight="1" x14ac:dyDescent="0.25">
      <c r="A1085" s="12">
        <f>IFERROR(VLOOKUP('Requête 052'!$A1084,'Requête 052'!$A$1:$F$2000,1,FALSE),"")</f>
        <v>8472</v>
      </c>
      <c r="B1085" s="5" t="str">
        <f>IFERROR(VLOOKUP('Requête 052'!$A1084,'Requête 052'!$A$1:$F$2000,2,FALSE),"")</f>
        <v>CGECP ST OUEN L AUMONE TDI</v>
      </c>
      <c r="C1085" s="14">
        <f>IFERROR(VLOOKUP('Requête 052'!$A1084,'Requête 052'!$A$1:$F$2000,3,FALSE),"")</f>
        <v>43827</v>
      </c>
      <c r="D1085" s="5" t="str">
        <f>IFERROR(VLOOKUP('Requête 052'!$A1084,'Requête 052'!$A$1:$F$2000,4,FALSE),"")</f>
        <v>ENCOMBRANTS</v>
      </c>
      <c r="E1085" s="5" t="str">
        <f>IFERROR(VLOOKUP('Requête 052'!$A1084,'Requête 052'!$A$1:$F$2000,5,FALSE),"")</f>
        <v>ENCOMBRANTS</v>
      </c>
      <c r="F1085" s="5">
        <f>IFERROR(VLOOKUP('Requête 052'!$A1084,'Requête 052'!$A$1:$F$2000,6,FALSE),"")</f>
        <v>4.84</v>
      </c>
      <c r="G1085" s="15" t="str">
        <f>IFERROR(VLOOKUP(A1085,'Fichier source CGECP'!$A$1:$F$1259,1,FALSE),"")</f>
        <v/>
      </c>
      <c r="H1085" s="15" t="str">
        <f>IFERROR(VLOOKUP(A1085,'Fichier source CGECP'!$A$1:$F$1259,2,FALSE),"")</f>
        <v/>
      </c>
      <c r="I1085" s="38" t="str">
        <f>IFERROR(VLOOKUP(A1085,'Fichier source CGECP'!$A$1:$F$1259,3,FALSE),"")</f>
        <v/>
      </c>
      <c r="J1085" s="15" t="str">
        <f>IFERROR(VLOOKUP(A1085,'Fichier source CGECP'!$A$1:$F$1259,4,FALSE),"")</f>
        <v/>
      </c>
      <c r="K1085" s="15" t="str">
        <f>IFERROR(VLOOKUP(A1085,'Fichier source CGECP'!$A$1:$F$1259,5,FALSE),"")</f>
        <v/>
      </c>
      <c r="L1085" s="33" t="str">
        <f>IFERROR(IF(COUNTIFS($A$3:$A1084,$A1085,$B$3:$B1084,$B1085,$C$3:$C1084,$C1085,$D$3:$D1084,$D1085,$E$3:$E1084,$E1085,$F$3:$F1084,$F1085)&gt;0,"",VLOOKUP(A1085,'Fichier source CGECP'!$A$1:$F$1259,6,FALSE)),"")</f>
        <v/>
      </c>
      <c r="M1085" s="36" t="str">
        <f t="shared" si="85"/>
        <v/>
      </c>
      <c r="N1085" s="35" t="str">
        <f t="shared" si="81"/>
        <v>Ok</v>
      </c>
      <c r="O1085" s="35" t="str">
        <f t="shared" si="82"/>
        <v>Ecart</v>
      </c>
      <c r="P1085" s="35" t="str">
        <f t="shared" si="83"/>
        <v>Ok</v>
      </c>
      <c r="Q1085" s="35" t="str">
        <f t="shared" si="84"/>
        <v>Ecart</v>
      </c>
    </row>
    <row r="1086" spans="1:17" ht="15.75" hidden="1" customHeight="1" x14ac:dyDescent="0.25">
      <c r="A1086" s="12">
        <f>IFERROR(VLOOKUP('Requête 052'!$A1085,'Requête 052'!$A$1:$F$2000,1,FALSE),"")</f>
        <v>8473</v>
      </c>
      <c r="B1086" s="5" t="str">
        <f>IFERROR(VLOOKUP('Requête 052'!$A1085,'Requête 052'!$A$1:$F$2000,2,FALSE),"")</f>
        <v>CGECP ST OUEN L AUMONE TDI</v>
      </c>
      <c r="C1086" s="14">
        <f>IFERROR(VLOOKUP('Requête 052'!$A1085,'Requête 052'!$A$1:$F$2000,3,FALSE),"")</f>
        <v>43827</v>
      </c>
      <c r="D1086" s="5" t="str">
        <f>IFERROR(VLOOKUP('Requête 052'!$A1085,'Requête 052'!$A$1:$F$2000,4,FALSE),"")</f>
        <v>GRAVATS EN MELANGE</v>
      </c>
      <c r="E1086" s="5" t="str">
        <f>IFERROR(VLOOKUP('Requête 052'!$A1085,'Requête 052'!$A$1:$F$2000,5,FALSE),"")</f>
        <v>GRAVATS EN MELANGE</v>
      </c>
      <c r="F1086" s="5">
        <f>IFERROR(VLOOKUP('Requête 052'!$A1085,'Requête 052'!$A$1:$F$2000,6,FALSE),"")</f>
        <v>5.7</v>
      </c>
      <c r="G1086" s="15" t="str">
        <f>IFERROR(VLOOKUP(A1086,'Fichier source CGECP'!$A$1:$F$1259,1,FALSE),"")</f>
        <v/>
      </c>
      <c r="H1086" s="15" t="str">
        <f>IFERROR(VLOOKUP(A1086,'Fichier source CGECP'!$A$1:$F$1259,2,FALSE),"")</f>
        <v/>
      </c>
      <c r="I1086" s="38" t="str">
        <f>IFERROR(VLOOKUP(A1086,'Fichier source CGECP'!$A$1:$F$1259,3,FALSE),"")</f>
        <v/>
      </c>
      <c r="J1086" s="15" t="str">
        <f>IFERROR(VLOOKUP(A1086,'Fichier source CGECP'!$A$1:$F$1259,4,FALSE),"")</f>
        <v/>
      </c>
      <c r="K1086" s="15" t="str">
        <f>IFERROR(VLOOKUP(A1086,'Fichier source CGECP'!$A$1:$F$1259,5,FALSE),"")</f>
        <v/>
      </c>
      <c r="L1086" s="33" t="str">
        <f>IFERROR(IF(COUNTIFS($A$3:$A1085,$A1086,$B$3:$B1085,$B1086,$C$3:$C1085,$C1086,$D$3:$D1085,$D1086,$E$3:$E1085,$E1086,$F$3:$F1085,$F1086)&gt;0,"",VLOOKUP(A1086,'Fichier source CGECP'!$A$1:$F$1259,6,FALSE)),"")</f>
        <v/>
      </c>
      <c r="M1086" s="36" t="str">
        <f t="shared" si="85"/>
        <v/>
      </c>
      <c r="N1086" s="35" t="str">
        <f t="shared" si="81"/>
        <v>Ok</v>
      </c>
      <c r="O1086" s="35" t="str">
        <f t="shared" si="82"/>
        <v>Ecart</v>
      </c>
      <c r="P1086" s="35" t="str">
        <f t="shared" si="83"/>
        <v>Ok</v>
      </c>
      <c r="Q1086" s="35" t="str">
        <f t="shared" si="84"/>
        <v>Ecart</v>
      </c>
    </row>
    <row r="1087" spans="1:17" ht="15.75" hidden="1" customHeight="1" x14ac:dyDescent="0.25">
      <c r="A1087" s="12">
        <f>IFERROR(VLOOKUP('Requête 052'!$A1086,'Requête 052'!$A$1:$F$2000,1,FALSE),"")</f>
        <v>8475</v>
      </c>
      <c r="B1087" s="5" t="str">
        <f>IFERROR(VLOOKUP('Requête 052'!$A1086,'Requête 052'!$A$1:$F$2000,2,FALSE),"")</f>
        <v>CGECP ST OUEN L AUMONE TDI</v>
      </c>
      <c r="C1087" s="14">
        <f>IFERROR(VLOOKUP('Requête 052'!$A1086,'Requête 052'!$A$1:$F$2000,3,FALSE),"")</f>
        <v>43827</v>
      </c>
      <c r="D1087" s="5" t="str">
        <f>IFERROR(VLOOKUP('Requête 052'!$A1086,'Requête 052'!$A$1:$F$2000,4,FALSE),"")</f>
        <v>GRAVATS</v>
      </c>
      <c r="E1087" s="5" t="str">
        <f>IFERROR(VLOOKUP('Requête 052'!$A1086,'Requête 052'!$A$1:$F$2000,5,FALSE),"")</f>
        <v>GRAVATS</v>
      </c>
      <c r="F1087" s="5">
        <f>IFERROR(VLOOKUP('Requête 052'!$A1086,'Requête 052'!$A$1:$F$2000,6,FALSE),"")</f>
        <v>2.82</v>
      </c>
      <c r="G1087" s="15" t="str">
        <f>IFERROR(VLOOKUP(A1087,'Fichier source CGECP'!$A$1:$F$1259,1,FALSE),"")</f>
        <v/>
      </c>
      <c r="H1087" s="15" t="str">
        <f>IFERROR(VLOOKUP(A1087,'Fichier source CGECP'!$A$1:$F$1259,2,FALSE),"")</f>
        <v/>
      </c>
      <c r="I1087" s="38" t="str">
        <f>IFERROR(VLOOKUP(A1087,'Fichier source CGECP'!$A$1:$F$1259,3,FALSE),"")</f>
        <v/>
      </c>
      <c r="J1087" s="15" t="str">
        <f>IFERROR(VLOOKUP(A1087,'Fichier source CGECP'!$A$1:$F$1259,4,FALSE),"")</f>
        <v/>
      </c>
      <c r="K1087" s="15" t="str">
        <f>IFERROR(VLOOKUP(A1087,'Fichier source CGECP'!$A$1:$F$1259,5,FALSE),"")</f>
        <v/>
      </c>
      <c r="L1087" s="33" t="str">
        <f>IFERROR(IF(COUNTIFS($A$3:$A1086,$A1087,$B$3:$B1086,$B1087,$C$3:$C1086,$C1087,$D$3:$D1086,$D1087,$E$3:$E1086,$E1087,$F$3:$F1086,$F1087)&gt;0,"",VLOOKUP(A1087,'Fichier source CGECP'!$A$1:$F$1259,6,FALSE)),"")</f>
        <v/>
      </c>
      <c r="M1087" s="36" t="str">
        <f t="shared" si="85"/>
        <v/>
      </c>
      <c r="N1087" s="35" t="str">
        <f t="shared" si="81"/>
        <v>Ok</v>
      </c>
      <c r="O1087" s="35" t="str">
        <f t="shared" si="82"/>
        <v>Ecart</v>
      </c>
      <c r="P1087" s="35" t="str">
        <f t="shared" si="83"/>
        <v>Ok</v>
      </c>
      <c r="Q1087" s="35" t="str">
        <f t="shared" si="84"/>
        <v>Ecart</v>
      </c>
    </row>
    <row r="1088" spans="1:17" ht="15.75" hidden="1" customHeight="1" x14ac:dyDescent="0.25">
      <c r="A1088" s="12">
        <f>IFERROR(VLOOKUP('Requête 052'!$A1087,'Requête 052'!$A$1:$F$2000,1,FALSE),"")</f>
        <v>8478</v>
      </c>
      <c r="B1088" s="5" t="str">
        <f>IFERROR(VLOOKUP('Requête 052'!$A1087,'Requête 052'!$A$1:$F$2000,2,FALSE),"")</f>
        <v>CGECP ST OUEN L AUMONE TDI</v>
      </c>
      <c r="C1088" s="14">
        <f>IFERROR(VLOOKUP('Requête 052'!$A1087,'Requête 052'!$A$1:$F$2000,3,FALSE),"")</f>
        <v>43827</v>
      </c>
      <c r="D1088" s="5" t="str">
        <f>IFERROR(VLOOKUP('Requête 052'!$A1087,'Requête 052'!$A$1:$F$2000,4,FALSE),"")</f>
        <v>ENCOMBRANTS</v>
      </c>
      <c r="E1088" s="5" t="str">
        <f>IFERROR(VLOOKUP('Requête 052'!$A1087,'Requête 052'!$A$1:$F$2000,5,FALSE),"")</f>
        <v>ENCOMBRANTS</v>
      </c>
      <c r="F1088" s="5">
        <f>IFERROR(VLOOKUP('Requête 052'!$A1087,'Requête 052'!$A$1:$F$2000,6,FALSE),"")</f>
        <v>4.78</v>
      </c>
      <c r="G1088" s="15" t="str">
        <f>IFERROR(VLOOKUP(A1088,'Fichier source CGECP'!$A$1:$F$1259,1,FALSE),"")</f>
        <v/>
      </c>
      <c r="H1088" s="15" t="str">
        <f>IFERROR(VLOOKUP(A1088,'Fichier source CGECP'!$A$1:$F$1259,2,FALSE),"")</f>
        <v/>
      </c>
      <c r="I1088" s="38" t="str">
        <f>IFERROR(VLOOKUP(A1088,'Fichier source CGECP'!$A$1:$F$1259,3,FALSE),"")</f>
        <v/>
      </c>
      <c r="J1088" s="15" t="str">
        <f>IFERROR(VLOOKUP(A1088,'Fichier source CGECP'!$A$1:$F$1259,4,FALSE),"")</f>
        <v/>
      </c>
      <c r="K1088" s="15" t="str">
        <f>IFERROR(VLOOKUP(A1088,'Fichier source CGECP'!$A$1:$F$1259,5,FALSE),"")</f>
        <v/>
      </c>
      <c r="L1088" s="33" t="str">
        <f>IFERROR(IF(COUNTIFS($A$3:$A1087,$A1088,$B$3:$B1087,$B1088,$C$3:$C1087,$C1088,$D$3:$D1087,$D1088,$E$3:$E1087,$E1088,$F$3:$F1087,$F1088)&gt;0,"",VLOOKUP(A1088,'Fichier source CGECP'!$A$1:$F$1259,6,FALSE)),"")</f>
        <v/>
      </c>
      <c r="M1088" s="36" t="str">
        <f t="shared" si="85"/>
        <v/>
      </c>
      <c r="N1088" s="35" t="str">
        <f t="shared" si="81"/>
        <v>Ok</v>
      </c>
      <c r="O1088" s="35" t="str">
        <f t="shared" si="82"/>
        <v>Ecart</v>
      </c>
      <c r="P1088" s="35" t="str">
        <f t="shared" si="83"/>
        <v>Ok</v>
      </c>
      <c r="Q1088" s="35" t="str">
        <f t="shared" si="84"/>
        <v>Ecart</v>
      </c>
    </row>
    <row r="1089" spans="1:17" ht="15.75" hidden="1" customHeight="1" x14ac:dyDescent="0.25">
      <c r="A1089" s="12">
        <f>IFERROR(VLOOKUP('Requête 052'!$A1088,'Requête 052'!$A$1:$F$2000,1,FALSE),"")</f>
        <v>8480</v>
      </c>
      <c r="B1089" s="5" t="str">
        <f>IFERROR(VLOOKUP('Requête 052'!$A1088,'Requête 052'!$A$1:$F$2000,2,FALSE),"")</f>
        <v>CGECP ST OUEN L AUMONE TDI</v>
      </c>
      <c r="C1089" s="14">
        <f>IFERROR(VLOOKUP('Requête 052'!$A1088,'Requête 052'!$A$1:$F$2000,3,FALSE),"")</f>
        <v>43827</v>
      </c>
      <c r="D1089" s="5" t="str">
        <f>IFERROR(VLOOKUP('Requête 052'!$A1088,'Requête 052'!$A$1:$F$2000,4,FALSE),"")</f>
        <v>ENCOMBRANTS</v>
      </c>
      <c r="E1089" s="5" t="str">
        <f>IFERROR(VLOOKUP('Requête 052'!$A1088,'Requête 052'!$A$1:$F$2000,5,FALSE),"")</f>
        <v>ENCOMBRANTS</v>
      </c>
      <c r="F1089" s="5">
        <f>IFERROR(VLOOKUP('Requête 052'!$A1088,'Requête 052'!$A$1:$F$2000,6,FALSE),"")</f>
        <v>4.2</v>
      </c>
      <c r="G1089" s="15" t="str">
        <f>IFERROR(VLOOKUP(A1089,'Fichier source CGECP'!$A$1:$F$1259,1,FALSE),"")</f>
        <v/>
      </c>
      <c r="H1089" s="15" t="str">
        <f>IFERROR(VLOOKUP(A1089,'Fichier source CGECP'!$A$1:$F$1259,2,FALSE),"")</f>
        <v/>
      </c>
      <c r="I1089" s="38" t="str">
        <f>IFERROR(VLOOKUP(A1089,'Fichier source CGECP'!$A$1:$F$1259,3,FALSE),"")</f>
        <v/>
      </c>
      <c r="J1089" s="15" t="str">
        <f>IFERROR(VLOOKUP(A1089,'Fichier source CGECP'!$A$1:$F$1259,4,FALSE),"")</f>
        <v/>
      </c>
      <c r="K1089" s="15" t="str">
        <f>IFERROR(VLOOKUP(A1089,'Fichier source CGECP'!$A$1:$F$1259,5,FALSE),"")</f>
        <v/>
      </c>
      <c r="L1089" s="33" t="str">
        <f>IFERROR(IF(COUNTIFS($A$3:$A1088,$A1089,$B$3:$B1088,$B1089,$C$3:$C1088,$C1089,$D$3:$D1088,$D1089,$E$3:$E1088,$E1089,$F$3:$F1088,$F1089)&gt;0,"",VLOOKUP(A1089,'Fichier source CGECP'!$A$1:$F$1259,6,FALSE)),"")</f>
        <v/>
      </c>
      <c r="M1089" s="36" t="str">
        <f t="shared" si="85"/>
        <v/>
      </c>
      <c r="N1089" s="35" t="str">
        <f t="shared" si="81"/>
        <v>Ok</v>
      </c>
      <c r="O1089" s="35" t="str">
        <f t="shared" si="82"/>
        <v>Ecart</v>
      </c>
      <c r="P1089" s="35" t="str">
        <f t="shared" si="83"/>
        <v>Ok</v>
      </c>
      <c r="Q1089" s="35" t="str">
        <f t="shared" si="84"/>
        <v>Ecart</v>
      </c>
    </row>
    <row r="1090" spans="1:17" ht="15.75" hidden="1" customHeight="1" x14ac:dyDescent="0.25">
      <c r="A1090" s="12">
        <f>IFERROR(VLOOKUP('Requête 052'!$A1089,'Requête 052'!$A$1:$F$2000,1,FALSE),"")</f>
        <v>8481</v>
      </c>
      <c r="B1090" s="5" t="str">
        <f>IFERROR(VLOOKUP('Requête 052'!$A1089,'Requête 052'!$A$1:$F$2000,2,FALSE),"")</f>
        <v>CGECP ST OUEN L AUMONE DVBIODIV</v>
      </c>
      <c r="C1090" s="14">
        <f>IFERROR(VLOOKUP('Requête 052'!$A1089,'Requête 052'!$A$1:$F$2000,3,FALSE),"")</f>
        <v>43827</v>
      </c>
      <c r="D1090" s="5" t="str">
        <f>IFERROR(VLOOKUP('Requête 052'!$A1089,'Requête 052'!$A$1:$F$2000,4,FALSE),"")</f>
        <v>DECHETS VERTS EN MELANGE</v>
      </c>
      <c r="E1090" s="5" t="str">
        <f>IFERROR(VLOOKUP('Requête 052'!$A1089,'Requête 052'!$A$1:$F$2000,5,FALSE),"")</f>
        <v>DECHETS VERTS EN MELANGE</v>
      </c>
      <c r="F1090" s="5">
        <f>IFERROR(VLOOKUP('Requête 052'!$A1089,'Requête 052'!$A$1:$F$2000,6,FALSE),"")</f>
        <v>3.74</v>
      </c>
      <c r="G1090" s="15" t="str">
        <f>IFERROR(VLOOKUP(A1090,'Fichier source CGECP'!$A$1:$F$1259,1,FALSE),"")</f>
        <v/>
      </c>
      <c r="H1090" s="15" t="str">
        <f>IFERROR(VLOOKUP(A1090,'Fichier source CGECP'!$A$1:$F$1259,2,FALSE),"")</f>
        <v/>
      </c>
      <c r="I1090" s="38" t="str">
        <f>IFERROR(VLOOKUP(A1090,'Fichier source CGECP'!$A$1:$F$1259,3,FALSE),"")</f>
        <v/>
      </c>
      <c r="J1090" s="15" t="str">
        <f>IFERROR(VLOOKUP(A1090,'Fichier source CGECP'!$A$1:$F$1259,4,FALSE),"")</f>
        <v/>
      </c>
      <c r="K1090" s="15" t="str">
        <f>IFERROR(VLOOKUP(A1090,'Fichier source CGECP'!$A$1:$F$1259,5,FALSE),"")</f>
        <v/>
      </c>
      <c r="L1090" s="33" t="str">
        <f>IFERROR(IF(COUNTIFS($A$3:$A1089,$A1090,$B$3:$B1089,$B1090,$C$3:$C1089,$C1090,$D$3:$D1089,$D1090,$E$3:$E1089,$E1090,$F$3:$F1089,$F1090)&gt;0,"",VLOOKUP(A1090,'Fichier source CGECP'!$A$1:$F$1259,6,FALSE)),"")</f>
        <v/>
      </c>
      <c r="M1090" s="36" t="str">
        <f t="shared" si="85"/>
        <v/>
      </c>
      <c r="N1090" s="35" t="str">
        <f t="shared" si="81"/>
        <v>Ok</v>
      </c>
      <c r="O1090" s="35" t="str">
        <f t="shared" si="82"/>
        <v>Ecart</v>
      </c>
      <c r="P1090" s="35" t="str">
        <f t="shared" si="83"/>
        <v>Ok</v>
      </c>
      <c r="Q1090" s="35" t="str">
        <f t="shared" si="84"/>
        <v>Ecart</v>
      </c>
    </row>
    <row r="1091" spans="1:17" ht="15.75" hidden="1" customHeight="1" x14ac:dyDescent="0.25">
      <c r="A1091" s="12">
        <f>IFERROR(VLOOKUP('Requête 052'!$A1090,'Requête 052'!$A$1:$F$2000,1,FALSE),"")</f>
        <v>8486</v>
      </c>
      <c r="B1091" s="5" t="str">
        <f>IFERROR(VLOOKUP('Requête 052'!$A1090,'Requête 052'!$A$1:$F$2000,2,FALSE),"")</f>
        <v>CGECP ST OUEN L AUMONE TDI</v>
      </c>
      <c r="C1091" s="14">
        <f>IFERROR(VLOOKUP('Requête 052'!$A1090,'Requête 052'!$A$1:$F$2000,3,FALSE),"")</f>
        <v>43827</v>
      </c>
      <c r="D1091" s="5" t="str">
        <f>IFERROR(VLOOKUP('Requête 052'!$A1090,'Requête 052'!$A$1:$F$2000,4,FALSE),"")</f>
        <v>ENCOMBRANTS</v>
      </c>
      <c r="E1091" s="5" t="str">
        <f>IFERROR(VLOOKUP('Requête 052'!$A1090,'Requête 052'!$A$1:$F$2000,5,FALSE),"")</f>
        <v>ENCOMBRANTS</v>
      </c>
      <c r="F1091" s="5">
        <f>IFERROR(VLOOKUP('Requête 052'!$A1090,'Requête 052'!$A$1:$F$2000,6,FALSE),"")</f>
        <v>2.34</v>
      </c>
      <c r="G1091" s="15" t="str">
        <f>IFERROR(VLOOKUP(A1091,'Fichier source CGECP'!$A$1:$F$1259,1,FALSE),"")</f>
        <v/>
      </c>
      <c r="H1091" s="15" t="str">
        <f>IFERROR(VLOOKUP(A1091,'Fichier source CGECP'!$A$1:$F$1259,2,FALSE),"")</f>
        <v/>
      </c>
      <c r="I1091" s="38" t="str">
        <f>IFERROR(VLOOKUP(A1091,'Fichier source CGECP'!$A$1:$F$1259,3,FALSE),"")</f>
        <v/>
      </c>
      <c r="J1091" s="15" t="str">
        <f>IFERROR(VLOOKUP(A1091,'Fichier source CGECP'!$A$1:$F$1259,4,FALSE),"")</f>
        <v/>
      </c>
      <c r="K1091" s="15" t="str">
        <f>IFERROR(VLOOKUP(A1091,'Fichier source CGECP'!$A$1:$F$1259,5,FALSE),"")</f>
        <v/>
      </c>
      <c r="L1091" s="33" t="str">
        <f>IFERROR(IF(COUNTIFS($A$3:$A1090,$A1091,$B$3:$B1090,$B1091,$C$3:$C1090,$C1091,$D$3:$D1090,$D1091,$E$3:$E1090,$E1091,$F$3:$F1090,$F1091)&gt;0,"",VLOOKUP(A1091,'Fichier source CGECP'!$A$1:$F$1259,6,FALSE)),"")</f>
        <v/>
      </c>
      <c r="M1091" s="36" t="str">
        <f t="shared" si="85"/>
        <v/>
      </c>
      <c r="N1091" s="35" t="str">
        <f t="shared" si="81"/>
        <v>Ok</v>
      </c>
      <c r="O1091" s="35" t="str">
        <f t="shared" si="82"/>
        <v>Ecart</v>
      </c>
      <c r="P1091" s="35" t="str">
        <f t="shared" si="83"/>
        <v>Ok</v>
      </c>
      <c r="Q1091" s="35" t="str">
        <f t="shared" si="84"/>
        <v>Ecart</v>
      </c>
    </row>
    <row r="1092" spans="1:17" ht="15.75" hidden="1" customHeight="1" x14ac:dyDescent="0.25">
      <c r="A1092" s="12">
        <f>IFERROR(VLOOKUP('Requête 052'!$A1091,'Requête 052'!$A$1:$F$2000,1,FALSE),"")</f>
        <v>8492</v>
      </c>
      <c r="B1092" s="5" t="str">
        <f>IFERROR(VLOOKUP('Requête 052'!$A1091,'Requête 052'!$A$1:$F$2000,2,FALSE),"")</f>
        <v>CGECP ST OUEN L AUMONE TDI</v>
      </c>
      <c r="C1092" s="14">
        <f>IFERROR(VLOOKUP('Requête 052'!$A1091,'Requête 052'!$A$1:$F$2000,3,FALSE),"")</f>
        <v>43827</v>
      </c>
      <c r="D1092" s="5" t="str">
        <f>IFERROR(VLOOKUP('Requête 052'!$A1091,'Requête 052'!$A$1:$F$2000,4,FALSE),"")</f>
        <v>ENCOMBRANTS</v>
      </c>
      <c r="E1092" s="5" t="str">
        <f>IFERROR(VLOOKUP('Requête 052'!$A1091,'Requête 052'!$A$1:$F$2000,5,FALSE),"")</f>
        <v>ENCOMBRANTS</v>
      </c>
      <c r="F1092" s="5">
        <f>IFERROR(VLOOKUP('Requête 052'!$A1091,'Requête 052'!$A$1:$F$2000,6,FALSE),"")</f>
        <v>2.64</v>
      </c>
      <c r="G1092" s="15" t="str">
        <f>IFERROR(VLOOKUP(A1092,'Fichier source CGECP'!$A$1:$F$1259,1,FALSE),"")</f>
        <v/>
      </c>
      <c r="H1092" s="15" t="str">
        <f>IFERROR(VLOOKUP(A1092,'Fichier source CGECP'!$A$1:$F$1259,2,FALSE),"")</f>
        <v/>
      </c>
      <c r="I1092" s="38" t="str">
        <f>IFERROR(VLOOKUP(A1092,'Fichier source CGECP'!$A$1:$F$1259,3,FALSE),"")</f>
        <v/>
      </c>
      <c r="J1092" s="15" t="str">
        <f>IFERROR(VLOOKUP(A1092,'Fichier source CGECP'!$A$1:$F$1259,4,FALSE),"")</f>
        <v/>
      </c>
      <c r="K1092" s="15" t="str">
        <f>IFERROR(VLOOKUP(A1092,'Fichier source CGECP'!$A$1:$F$1259,5,FALSE),"")</f>
        <v/>
      </c>
      <c r="L1092" s="33" t="str">
        <f>IFERROR(IF(COUNTIFS($A$3:$A1091,$A1092,$B$3:$B1091,$B1092,$C$3:$C1091,$C1092,$D$3:$D1091,$D1092,$E$3:$E1091,$E1092,$F$3:$F1091,$F1092)&gt;0,"",VLOOKUP(A1092,'Fichier source CGECP'!$A$1:$F$1259,6,FALSE)),"")</f>
        <v/>
      </c>
      <c r="M1092" s="36" t="str">
        <f t="shared" si="85"/>
        <v/>
      </c>
      <c r="N1092" s="35" t="str">
        <f t="shared" ref="N1092:N1155" si="86">IFERROR(IF(SEARCH(H1092,B1092,1),"Ok","Ecart"),"")</f>
        <v>Ok</v>
      </c>
      <c r="O1092" s="35" t="str">
        <f t="shared" ref="O1092:O1155" si="87">IFERROR(IF(E1092=K1092,"Ok","Ecart"),"")</f>
        <v>Ecart</v>
      </c>
      <c r="P1092" s="35" t="str">
        <f t="shared" ref="P1092:P1155" si="88">IFERROR(IF(M1092&gt;=0,"Ok","Ecart"),"")</f>
        <v>Ok</v>
      </c>
      <c r="Q1092" s="35" t="str">
        <f t="shared" ref="Q1092:Q1155" si="89">IFERROR(IF(OR(P1092="Ecart",O1092="Ecart",N1092="Ecart"),"Ecart","Ok"),"")</f>
        <v>Ecart</v>
      </c>
    </row>
    <row r="1093" spans="1:17" ht="15.75" hidden="1" customHeight="1" x14ac:dyDescent="0.25">
      <c r="A1093" s="12">
        <f>IFERROR(VLOOKUP('Requête 052'!$A1092,'Requête 052'!$A$1:$F$2000,1,FALSE),"")</f>
        <v>8493</v>
      </c>
      <c r="B1093" s="5" t="str">
        <f>IFERROR(VLOOKUP('Requête 052'!$A1092,'Requête 052'!$A$1:$F$2000,2,FALSE),"")</f>
        <v>CGECP ST OUEN L AUMONE TDI</v>
      </c>
      <c r="C1093" s="14">
        <f>IFERROR(VLOOKUP('Requête 052'!$A1092,'Requête 052'!$A$1:$F$2000,3,FALSE),"")</f>
        <v>43827</v>
      </c>
      <c r="D1093" s="5" t="str">
        <f>IFERROR(VLOOKUP('Requête 052'!$A1092,'Requête 052'!$A$1:$F$2000,4,FALSE),"")</f>
        <v>ENCOMBRANTS</v>
      </c>
      <c r="E1093" s="5" t="str">
        <f>IFERROR(VLOOKUP('Requête 052'!$A1092,'Requête 052'!$A$1:$F$2000,5,FALSE),"")</f>
        <v>ENCOMBRANTS</v>
      </c>
      <c r="F1093" s="5">
        <f>IFERROR(VLOOKUP('Requête 052'!$A1092,'Requête 052'!$A$1:$F$2000,6,FALSE),"")</f>
        <v>2.58</v>
      </c>
      <c r="G1093" s="15" t="str">
        <f>IFERROR(VLOOKUP(A1093,'Fichier source CGECP'!$A$1:$F$1259,1,FALSE),"")</f>
        <v/>
      </c>
      <c r="H1093" s="15" t="str">
        <f>IFERROR(VLOOKUP(A1093,'Fichier source CGECP'!$A$1:$F$1259,2,FALSE),"")</f>
        <v/>
      </c>
      <c r="I1093" s="38" t="str">
        <f>IFERROR(VLOOKUP(A1093,'Fichier source CGECP'!$A$1:$F$1259,3,FALSE),"")</f>
        <v/>
      </c>
      <c r="J1093" s="15" t="str">
        <f>IFERROR(VLOOKUP(A1093,'Fichier source CGECP'!$A$1:$F$1259,4,FALSE),"")</f>
        <v/>
      </c>
      <c r="K1093" s="15" t="str">
        <f>IFERROR(VLOOKUP(A1093,'Fichier source CGECP'!$A$1:$F$1259,5,FALSE),"")</f>
        <v/>
      </c>
      <c r="L1093" s="33" t="str">
        <f>IFERROR(IF(COUNTIFS($A$3:$A1092,$A1093,$B$3:$B1092,$B1093,$C$3:$C1092,$C1093,$D$3:$D1092,$D1093,$E$3:$E1092,$E1093,$F$3:$F1092,$F1093)&gt;0,"",VLOOKUP(A1093,'Fichier source CGECP'!$A$1:$F$1259,6,FALSE)),"")</f>
        <v/>
      </c>
      <c r="M1093" s="36" t="str">
        <f t="shared" si="85"/>
        <v/>
      </c>
      <c r="N1093" s="35" t="str">
        <f t="shared" si="86"/>
        <v>Ok</v>
      </c>
      <c r="O1093" s="35" t="str">
        <f t="shared" si="87"/>
        <v>Ecart</v>
      </c>
      <c r="P1093" s="35" t="str">
        <f t="shared" si="88"/>
        <v>Ok</v>
      </c>
      <c r="Q1093" s="35" t="str">
        <f t="shared" si="89"/>
        <v>Ecart</v>
      </c>
    </row>
    <row r="1094" spans="1:17" ht="15.75" hidden="1" customHeight="1" x14ac:dyDescent="0.25">
      <c r="A1094" s="12">
        <f>IFERROR(VLOOKUP('Requête 052'!$A1093,'Requête 052'!$A$1:$F$2000,1,FALSE),"")</f>
        <v>8494</v>
      </c>
      <c r="B1094" s="5" t="str">
        <f>IFERROR(VLOOKUP('Requête 052'!$A1093,'Requête 052'!$A$1:$F$2000,2,FALSE),"")</f>
        <v>CGECP ST OUEN L AUMONE DVBIODIV</v>
      </c>
      <c r="C1094" s="14">
        <f>IFERROR(VLOOKUP('Requête 052'!$A1093,'Requête 052'!$A$1:$F$2000,3,FALSE),"")</f>
        <v>43827</v>
      </c>
      <c r="D1094" s="5" t="str">
        <f>IFERROR(VLOOKUP('Requête 052'!$A1093,'Requête 052'!$A$1:$F$2000,4,FALSE),"")</f>
        <v>DECHETS VERTS EN MELANGE</v>
      </c>
      <c r="E1094" s="5" t="str">
        <f>IFERROR(VLOOKUP('Requête 052'!$A1093,'Requête 052'!$A$1:$F$2000,5,FALSE),"")</f>
        <v>DECHETS VERTS EN MELANGE</v>
      </c>
      <c r="F1094" s="5">
        <f>IFERROR(VLOOKUP('Requête 052'!$A1093,'Requête 052'!$A$1:$F$2000,6,FALSE),"")</f>
        <v>6.32</v>
      </c>
      <c r="G1094" s="15" t="str">
        <f>IFERROR(VLOOKUP(A1094,'Fichier source CGECP'!$A$1:$F$1259,1,FALSE),"")</f>
        <v/>
      </c>
      <c r="H1094" s="15" t="str">
        <f>IFERROR(VLOOKUP(A1094,'Fichier source CGECP'!$A$1:$F$1259,2,FALSE),"")</f>
        <v/>
      </c>
      <c r="I1094" s="38" t="str">
        <f>IFERROR(VLOOKUP(A1094,'Fichier source CGECP'!$A$1:$F$1259,3,FALSE),"")</f>
        <v/>
      </c>
      <c r="J1094" s="15" t="str">
        <f>IFERROR(VLOOKUP(A1094,'Fichier source CGECP'!$A$1:$F$1259,4,FALSE),"")</f>
        <v/>
      </c>
      <c r="K1094" s="15" t="str">
        <f>IFERROR(VLOOKUP(A1094,'Fichier source CGECP'!$A$1:$F$1259,5,FALSE),"")</f>
        <v/>
      </c>
      <c r="L1094" s="33" t="str">
        <f>IFERROR(IF(COUNTIFS($A$3:$A1093,$A1094,$B$3:$B1093,$B1094,$C$3:$C1093,$C1094,$D$3:$D1093,$D1094,$E$3:$E1093,$E1094,$F$3:$F1093,$F1094)&gt;0,"",VLOOKUP(A1094,'Fichier source CGECP'!$A$1:$F$1259,6,FALSE)),"")</f>
        <v/>
      </c>
      <c r="M1094" s="36" t="str">
        <f t="shared" si="85"/>
        <v/>
      </c>
      <c r="N1094" s="35" t="str">
        <f t="shared" si="86"/>
        <v>Ok</v>
      </c>
      <c r="O1094" s="35" t="str">
        <f t="shared" si="87"/>
        <v>Ecart</v>
      </c>
      <c r="P1094" s="35" t="str">
        <f t="shared" si="88"/>
        <v>Ok</v>
      </c>
      <c r="Q1094" s="35" t="str">
        <f t="shared" si="89"/>
        <v>Ecart</v>
      </c>
    </row>
    <row r="1095" spans="1:17" ht="15.75" hidden="1" customHeight="1" x14ac:dyDescent="0.25">
      <c r="A1095" s="12">
        <f>IFERROR(VLOOKUP('Requête 052'!$A1094,'Requête 052'!$A$1:$F$2000,1,FALSE),"")</f>
        <v>8495</v>
      </c>
      <c r="B1095" s="5" t="str">
        <f>IFERROR(VLOOKUP('Requête 052'!$A1094,'Requête 052'!$A$1:$F$2000,2,FALSE),"")</f>
        <v>CGECP ST OUEN L AUMONE TDI</v>
      </c>
      <c r="C1095" s="14">
        <f>IFERROR(VLOOKUP('Requête 052'!$A1094,'Requête 052'!$A$1:$F$2000,3,FALSE),"")</f>
        <v>43827</v>
      </c>
      <c r="D1095" s="5" t="str">
        <f>IFERROR(VLOOKUP('Requête 052'!$A1094,'Requête 052'!$A$1:$F$2000,4,FALSE),"")</f>
        <v>ENCOMBRANTS</v>
      </c>
      <c r="E1095" s="5" t="str">
        <f>IFERROR(VLOOKUP('Requête 052'!$A1094,'Requête 052'!$A$1:$F$2000,5,FALSE),"")</f>
        <v>ENCOMBRANTS</v>
      </c>
      <c r="F1095" s="5">
        <f>IFERROR(VLOOKUP('Requête 052'!$A1094,'Requête 052'!$A$1:$F$2000,6,FALSE),"")</f>
        <v>5.38</v>
      </c>
      <c r="G1095" s="15" t="str">
        <f>IFERROR(VLOOKUP(A1095,'Fichier source CGECP'!$A$1:$F$1259,1,FALSE),"")</f>
        <v/>
      </c>
      <c r="H1095" s="15" t="str">
        <f>IFERROR(VLOOKUP(A1095,'Fichier source CGECP'!$A$1:$F$1259,2,FALSE),"")</f>
        <v/>
      </c>
      <c r="I1095" s="38" t="str">
        <f>IFERROR(VLOOKUP(A1095,'Fichier source CGECP'!$A$1:$F$1259,3,FALSE),"")</f>
        <v/>
      </c>
      <c r="J1095" s="15" t="str">
        <f>IFERROR(VLOOKUP(A1095,'Fichier source CGECP'!$A$1:$F$1259,4,FALSE),"")</f>
        <v/>
      </c>
      <c r="K1095" s="15" t="str">
        <f>IFERROR(VLOOKUP(A1095,'Fichier source CGECP'!$A$1:$F$1259,5,FALSE),"")</f>
        <v/>
      </c>
      <c r="L1095" s="33" t="str">
        <f>IFERROR(IF(COUNTIFS($A$3:$A1094,$A1095,$B$3:$B1094,$B1095,$C$3:$C1094,$C1095,$D$3:$D1094,$D1095,$E$3:$E1094,$E1095,$F$3:$F1094,$F1095)&gt;0,"",VLOOKUP(A1095,'Fichier source CGECP'!$A$1:$F$1259,6,FALSE)),"")</f>
        <v/>
      </c>
      <c r="M1095" s="36" t="str">
        <f t="shared" si="85"/>
        <v/>
      </c>
      <c r="N1095" s="35" t="str">
        <f t="shared" si="86"/>
        <v>Ok</v>
      </c>
      <c r="O1095" s="35" t="str">
        <f t="shared" si="87"/>
        <v>Ecart</v>
      </c>
      <c r="P1095" s="35" t="str">
        <f t="shared" si="88"/>
        <v>Ok</v>
      </c>
      <c r="Q1095" s="35" t="str">
        <f t="shared" si="89"/>
        <v>Ecart</v>
      </c>
    </row>
    <row r="1096" spans="1:17" ht="15.75" hidden="1" customHeight="1" x14ac:dyDescent="0.25">
      <c r="A1096" s="12">
        <f>IFERROR(VLOOKUP('Requête 052'!$A1095,'Requête 052'!$A$1:$F$2000,1,FALSE),"")</f>
        <v>8496</v>
      </c>
      <c r="B1096" s="5" t="str">
        <f>IFERROR(VLOOKUP('Requête 052'!$A1095,'Requête 052'!$A$1:$F$2000,2,FALSE),"")</f>
        <v>CGECP ST OUEN L AUMONE DVBIODIV</v>
      </c>
      <c r="C1096" s="14">
        <f>IFERROR(VLOOKUP('Requête 052'!$A1095,'Requête 052'!$A$1:$F$2000,3,FALSE),"")</f>
        <v>43827</v>
      </c>
      <c r="D1096" s="5" t="str">
        <f>IFERROR(VLOOKUP('Requête 052'!$A1095,'Requête 052'!$A$1:$F$2000,4,FALSE),"")</f>
        <v>DECHETS VERTS EN MELANGE</v>
      </c>
      <c r="E1096" s="5" t="str">
        <f>IFERROR(VLOOKUP('Requête 052'!$A1095,'Requête 052'!$A$1:$F$2000,5,FALSE),"")</f>
        <v>DECHETS VERTS EN MELANGE</v>
      </c>
      <c r="F1096" s="5">
        <f>IFERROR(VLOOKUP('Requête 052'!$A1095,'Requête 052'!$A$1:$F$2000,6,FALSE),"")</f>
        <v>2.34</v>
      </c>
      <c r="G1096" s="15" t="str">
        <f>IFERROR(VLOOKUP(A1096,'Fichier source CGECP'!$A$1:$F$1259,1,FALSE),"")</f>
        <v/>
      </c>
      <c r="H1096" s="15" t="str">
        <f>IFERROR(VLOOKUP(A1096,'Fichier source CGECP'!$A$1:$F$1259,2,FALSE),"")</f>
        <v/>
      </c>
      <c r="I1096" s="38" t="str">
        <f>IFERROR(VLOOKUP(A1096,'Fichier source CGECP'!$A$1:$F$1259,3,FALSE),"")</f>
        <v/>
      </c>
      <c r="J1096" s="15" t="str">
        <f>IFERROR(VLOOKUP(A1096,'Fichier source CGECP'!$A$1:$F$1259,4,FALSE),"")</f>
        <v/>
      </c>
      <c r="K1096" s="15" t="str">
        <f>IFERROR(VLOOKUP(A1096,'Fichier source CGECP'!$A$1:$F$1259,5,FALSE),"")</f>
        <v/>
      </c>
      <c r="L1096" s="33" t="str">
        <f>IFERROR(IF(COUNTIFS($A$3:$A1095,$A1096,$B$3:$B1095,$B1096,$C$3:$C1095,$C1096,$D$3:$D1095,$D1096,$E$3:$E1095,$E1096,$F$3:$F1095,$F1096)&gt;0,"",VLOOKUP(A1096,'Fichier source CGECP'!$A$1:$F$1259,6,FALSE)),"")</f>
        <v/>
      </c>
      <c r="M1096" s="36" t="str">
        <f t="shared" si="85"/>
        <v/>
      </c>
      <c r="N1096" s="35" t="str">
        <f t="shared" si="86"/>
        <v>Ok</v>
      </c>
      <c r="O1096" s="35" t="str">
        <f t="shared" si="87"/>
        <v>Ecart</v>
      </c>
      <c r="P1096" s="35" t="str">
        <f t="shared" si="88"/>
        <v>Ok</v>
      </c>
      <c r="Q1096" s="35" t="str">
        <f t="shared" si="89"/>
        <v>Ecart</v>
      </c>
    </row>
    <row r="1097" spans="1:17" ht="15.75" hidden="1" customHeight="1" x14ac:dyDescent="0.25">
      <c r="A1097" s="12">
        <f>IFERROR(VLOOKUP('Requête 052'!$A1096,'Requête 052'!$A$1:$F$2000,1,FALSE),"")</f>
        <v>8500</v>
      </c>
      <c r="B1097" s="5" t="str">
        <f>IFERROR(VLOOKUP('Requête 052'!$A1096,'Requête 052'!$A$1:$F$2000,2,FALSE),"")</f>
        <v>CGECP ST OUEN L AUMONE TDI</v>
      </c>
      <c r="C1097" s="14">
        <f>IFERROR(VLOOKUP('Requête 052'!$A1096,'Requête 052'!$A$1:$F$2000,3,FALSE),"")</f>
        <v>43828</v>
      </c>
      <c r="D1097" s="5" t="str">
        <f>IFERROR(VLOOKUP('Requête 052'!$A1096,'Requête 052'!$A$1:$F$2000,4,FALSE),"")</f>
        <v>ENCOMBRANTS</v>
      </c>
      <c r="E1097" s="5" t="str">
        <f>IFERROR(VLOOKUP('Requête 052'!$A1096,'Requête 052'!$A$1:$F$2000,5,FALSE),"")</f>
        <v>ENCOMBRANTS</v>
      </c>
      <c r="F1097" s="5">
        <f>IFERROR(VLOOKUP('Requête 052'!$A1096,'Requête 052'!$A$1:$F$2000,6,FALSE),"")</f>
        <v>4.5</v>
      </c>
      <c r="G1097" s="15" t="str">
        <f>IFERROR(VLOOKUP(A1097,'Fichier source CGECP'!$A$1:$F$1259,1,FALSE),"")</f>
        <v/>
      </c>
      <c r="H1097" s="15" t="str">
        <f>IFERROR(VLOOKUP(A1097,'Fichier source CGECP'!$A$1:$F$1259,2,FALSE),"")</f>
        <v/>
      </c>
      <c r="I1097" s="38" t="str">
        <f>IFERROR(VLOOKUP(A1097,'Fichier source CGECP'!$A$1:$F$1259,3,FALSE),"")</f>
        <v/>
      </c>
      <c r="J1097" s="15" t="str">
        <f>IFERROR(VLOOKUP(A1097,'Fichier source CGECP'!$A$1:$F$1259,4,FALSE),"")</f>
        <v/>
      </c>
      <c r="K1097" s="15" t="str">
        <f>IFERROR(VLOOKUP(A1097,'Fichier source CGECP'!$A$1:$F$1259,5,FALSE),"")</f>
        <v/>
      </c>
      <c r="L1097" s="33" t="str">
        <f>IFERROR(IF(COUNTIFS($A$3:$A1096,$A1097,$B$3:$B1096,$B1097,$C$3:$C1096,$C1097,$D$3:$D1096,$D1097,$E$3:$E1096,$E1097,$F$3:$F1096,$F1097)&gt;0,"",VLOOKUP(A1097,'Fichier source CGECP'!$A$1:$F$1259,6,FALSE)),"")</f>
        <v/>
      </c>
      <c r="M1097" s="36" t="str">
        <f t="shared" si="85"/>
        <v/>
      </c>
      <c r="N1097" s="35" t="str">
        <f t="shared" si="86"/>
        <v>Ok</v>
      </c>
      <c r="O1097" s="35" t="str">
        <f t="shared" si="87"/>
        <v>Ecart</v>
      </c>
      <c r="P1097" s="35" t="str">
        <f t="shared" si="88"/>
        <v>Ok</v>
      </c>
      <c r="Q1097" s="35" t="str">
        <f t="shared" si="89"/>
        <v>Ecart</v>
      </c>
    </row>
    <row r="1098" spans="1:17" ht="15.75" hidden="1" customHeight="1" x14ac:dyDescent="0.25">
      <c r="A1098" s="12">
        <f>IFERROR(VLOOKUP('Requête 052'!$A1097,'Requête 052'!$A$1:$F$2000,1,FALSE),"")</f>
        <v>8501</v>
      </c>
      <c r="B1098" s="5" t="str">
        <f>IFERROR(VLOOKUP('Requête 052'!$A1097,'Requête 052'!$A$1:$F$2000,2,FALSE),"")</f>
        <v>CGECP ST OUEN L AUMONE TDI</v>
      </c>
      <c r="C1098" s="14">
        <f>IFERROR(VLOOKUP('Requête 052'!$A1097,'Requête 052'!$A$1:$F$2000,3,FALSE),"")</f>
        <v>43828</v>
      </c>
      <c r="D1098" s="5" t="str">
        <f>IFERROR(VLOOKUP('Requête 052'!$A1097,'Requête 052'!$A$1:$F$2000,4,FALSE),"")</f>
        <v>GRAVATS EN MELANGE</v>
      </c>
      <c r="E1098" s="5" t="str">
        <f>IFERROR(VLOOKUP('Requête 052'!$A1097,'Requête 052'!$A$1:$F$2000,5,FALSE),"")</f>
        <v>GRAVATS EN MELANGE</v>
      </c>
      <c r="F1098" s="5">
        <f>IFERROR(VLOOKUP('Requête 052'!$A1097,'Requête 052'!$A$1:$F$2000,6,FALSE),"")</f>
        <v>1.36</v>
      </c>
      <c r="G1098" s="15" t="str">
        <f>IFERROR(VLOOKUP(A1098,'Fichier source CGECP'!$A$1:$F$1259,1,FALSE),"")</f>
        <v/>
      </c>
      <c r="H1098" s="15" t="str">
        <f>IFERROR(VLOOKUP(A1098,'Fichier source CGECP'!$A$1:$F$1259,2,FALSE),"")</f>
        <v/>
      </c>
      <c r="I1098" s="38" t="str">
        <f>IFERROR(VLOOKUP(A1098,'Fichier source CGECP'!$A$1:$F$1259,3,FALSE),"")</f>
        <v/>
      </c>
      <c r="J1098" s="15" t="str">
        <f>IFERROR(VLOOKUP(A1098,'Fichier source CGECP'!$A$1:$F$1259,4,FALSE),"")</f>
        <v/>
      </c>
      <c r="K1098" s="15" t="str">
        <f>IFERROR(VLOOKUP(A1098,'Fichier source CGECP'!$A$1:$F$1259,5,FALSE),"")</f>
        <v/>
      </c>
      <c r="L1098" s="33" t="str">
        <f>IFERROR(IF(COUNTIFS($A$3:$A1097,$A1098,$B$3:$B1097,$B1098,$C$3:$C1097,$C1098,$D$3:$D1097,$D1098,$E$3:$E1097,$E1098,$F$3:$F1097,$F1098)&gt;0,"",VLOOKUP(A1098,'Fichier source CGECP'!$A$1:$F$1259,6,FALSE)),"")</f>
        <v/>
      </c>
      <c r="M1098" s="36" t="str">
        <f t="shared" si="85"/>
        <v/>
      </c>
      <c r="N1098" s="35" t="str">
        <f t="shared" si="86"/>
        <v>Ok</v>
      </c>
      <c r="O1098" s="35" t="str">
        <f t="shared" si="87"/>
        <v>Ecart</v>
      </c>
      <c r="P1098" s="35" t="str">
        <f t="shared" si="88"/>
        <v>Ok</v>
      </c>
      <c r="Q1098" s="35" t="str">
        <f t="shared" si="89"/>
        <v>Ecart</v>
      </c>
    </row>
    <row r="1099" spans="1:17" ht="15.75" hidden="1" customHeight="1" x14ac:dyDescent="0.25">
      <c r="A1099" s="12">
        <f>IFERROR(VLOOKUP('Requête 052'!$A1098,'Requête 052'!$A$1:$F$2000,1,FALSE),"")</f>
        <v>8504</v>
      </c>
      <c r="B1099" s="5" t="str">
        <f>IFERROR(VLOOKUP('Requête 052'!$A1098,'Requête 052'!$A$1:$F$2000,2,FALSE),"")</f>
        <v>CGECP ST OUEN L AUMONE TDI</v>
      </c>
      <c r="C1099" s="14">
        <f>IFERROR(VLOOKUP('Requête 052'!$A1098,'Requête 052'!$A$1:$F$2000,3,FALSE),"")</f>
        <v>43828</v>
      </c>
      <c r="D1099" s="5" t="str">
        <f>IFERROR(VLOOKUP('Requête 052'!$A1098,'Requête 052'!$A$1:$F$2000,4,FALSE),"")</f>
        <v>ENCOMBRANTS</v>
      </c>
      <c r="E1099" s="5" t="str">
        <f>IFERROR(VLOOKUP('Requête 052'!$A1098,'Requête 052'!$A$1:$F$2000,5,FALSE),"")</f>
        <v>ENCOMBRANTS</v>
      </c>
      <c r="F1099" s="5">
        <f>IFERROR(VLOOKUP('Requête 052'!$A1098,'Requête 052'!$A$1:$F$2000,6,FALSE),"")</f>
        <v>2.2200000000000002</v>
      </c>
      <c r="G1099" s="15" t="str">
        <f>IFERROR(VLOOKUP(A1099,'Fichier source CGECP'!$A$1:$F$1259,1,FALSE),"")</f>
        <v/>
      </c>
      <c r="H1099" s="15" t="str">
        <f>IFERROR(VLOOKUP(A1099,'Fichier source CGECP'!$A$1:$F$1259,2,FALSE),"")</f>
        <v/>
      </c>
      <c r="I1099" s="38" t="str">
        <f>IFERROR(VLOOKUP(A1099,'Fichier source CGECP'!$A$1:$F$1259,3,FALSE),"")</f>
        <v/>
      </c>
      <c r="J1099" s="15" t="str">
        <f>IFERROR(VLOOKUP(A1099,'Fichier source CGECP'!$A$1:$F$1259,4,FALSE),"")</f>
        <v/>
      </c>
      <c r="K1099" s="15" t="str">
        <f>IFERROR(VLOOKUP(A1099,'Fichier source CGECP'!$A$1:$F$1259,5,FALSE),"")</f>
        <v/>
      </c>
      <c r="L1099" s="33" t="str">
        <f>IFERROR(IF(COUNTIFS($A$3:$A1098,$A1099,$B$3:$B1098,$B1099,$C$3:$C1098,$C1099,$D$3:$D1098,$D1099,$E$3:$E1098,$E1099,$F$3:$F1098,$F1099)&gt;0,"",VLOOKUP(A1099,'Fichier source CGECP'!$A$1:$F$1259,6,FALSE)),"")</f>
        <v/>
      </c>
      <c r="M1099" s="36" t="str">
        <f t="shared" si="85"/>
        <v/>
      </c>
      <c r="N1099" s="35" t="str">
        <f t="shared" si="86"/>
        <v>Ok</v>
      </c>
      <c r="O1099" s="35" t="str">
        <f t="shared" si="87"/>
        <v>Ecart</v>
      </c>
      <c r="P1099" s="35" t="str">
        <f t="shared" si="88"/>
        <v>Ok</v>
      </c>
      <c r="Q1099" s="35" t="str">
        <f t="shared" si="89"/>
        <v>Ecart</v>
      </c>
    </row>
    <row r="1100" spans="1:17" ht="15.75" hidden="1" customHeight="1" x14ac:dyDescent="0.25">
      <c r="A1100" s="12">
        <f>IFERROR(VLOOKUP('Requête 052'!$A1099,'Requête 052'!$A$1:$F$2000,1,FALSE),"")</f>
        <v>8505</v>
      </c>
      <c r="B1100" s="5" t="str">
        <f>IFERROR(VLOOKUP('Requête 052'!$A1099,'Requête 052'!$A$1:$F$2000,2,FALSE),"")</f>
        <v>CGECP ST OUEN L AUMONE TDI</v>
      </c>
      <c r="C1100" s="14">
        <f>IFERROR(VLOOKUP('Requête 052'!$A1099,'Requête 052'!$A$1:$F$2000,3,FALSE),"")</f>
        <v>43828</v>
      </c>
      <c r="D1100" s="5" t="str">
        <f>IFERROR(VLOOKUP('Requête 052'!$A1099,'Requête 052'!$A$1:$F$2000,4,FALSE),"")</f>
        <v>ENCOMBRANTS</v>
      </c>
      <c r="E1100" s="5" t="str">
        <f>IFERROR(VLOOKUP('Requête 052'!$A1099,'Requête 052'!$A$1:$F$2000,5,FALSE),"")</f>
        <v>ENCOMBRANTS</v>
      </c>
      <c r="F1100" s="5">
        <f>IFERROR(VLOOKUP('Requête 052'!$A1099,'Requête 052'!$A$1:$F$2000,6,FALSE),"")</f>
        <v>1.54</v>
      </c>
      <c r="G1100" s="15" t="str">
        <f>IFERROR(VLOOKUP(A1100,'Fichier source CGECP'!$A$1:$F$1259,1,FALSE),"")</f>
        <v/>
      </c>
      <c r="H1100" s="15" t="str">
        <f>IFERROR(VLOOKUP(A1100,'Fichier source CGECP'!$A$1:$F$1259,2,FALSE),"")</f>
        <v/>
      </c>
      <c r="I1100" s="38" t="str">
        <f>IFERROR(VLOOKUP(A1100,'Fichier source CGECP'!$A$1:$F$1259,3,FALSE),"")</f>
        <v/>
      </c>
      <c r="J1100" s="15" t="str">
        <f>IFERROR(VLOOKUP(A1100,'Fichier source CGECP'!$A$1:$F$1259,4,FALSE),"")</f>
        <v/>
      </c>
      <c r="K1100" s="15" t="str">
        <f>IFERROR(VLOOKUP(A1100,'Fichier source CGECP'!$A$1:$F$1259,5,FALSE),"")</f>
        <v/>
      </c>
      <c r="L1100" s="33" t="str">
        <f>IFERROR(IF(COUNTIFS($A$3:$A1099,$A1100,$B$3:$B1099,$B1100,$C$3:$C1099,$C1100,$D$3:$D1099,$D1100,$E$3:$E1099,$E1100,$F$3:$F1099,$F1100)&gt;0,"",VLOOKUP(A1100,'Fichier source CGECP'!$A$1:$F$1259,6,FALSE)),"")</f>
        <v/>
      </c>
      <c r="M1100" s="36" t="str">
        <f t="shared" si="85"/>
        <v/>
      </c>
      <c r="N1100" s="35" t="str">
        <f t="shared" si="86"/>
        <v>Ok</v>
      </c>
      <c r="O1100" s="35" t="str">
        <f t="shared" si="87"/>
        <v>Ecart</v>
      </c>
      <c r="P1100" s="35" t="str">
        <f t="shared" si="88"/>
        <v>Ok</v>
      </c>
      <c r="Q1100" s="35" t="str">
        <f t="shared" si="89"/>
        <v>Ecart</v>
      </c>
    </row>
    <row r="1101" spans="1:17" ht="15.75" hidden="1" customHeight="1" x14ac:dyDescent="0.25">
      <c r="A1101" s="12">
        <f>IFERROR(VLOOKUP('Requête 052'!$A1100,'Requête 052'!$A$1:$F$2000,1,FALSE),"")</f>
        <v>8506</v>
      </c>
      <c r="B1101" s="5" t="str">
        <f>IFERROR(VLOOKUP('Requête 052'!$A1100,'Requête 052'!$A$1:$F$2000,2,FALSE),"")</f>
        <v>CGECP ST OUEN L AUMONE TDI</v>
      </c>
      <c r="C1101" s="14">
        <f>IFERROR(VLOOKUP('Requête 052'!$A1100,'Requête 052'!$A$1:$F$2000,3,FALSE),"")</f>
        <v>43828</v>
      </c>
      <c r="D1101" s="5" t="str">
        <f>IFERROR(VLOOKUP('Requête 052'!$A1100,'Requête 052'!$A$1:$F$2000,4,FALSE),"")</f>
        <v>GRAVATS</v>
      </c>
      <c r="E1101" s="5" t="str">
        <f>IFERROR(VLOOKUP('Requête 052'!$A1100,'Requête 052'!$A$1:$F$2000,5,FALSE),"")</f>
        <v>GRAVATS</v>
      </c>
      <c r="F1101" s="5">
        <f>IFERROR(VLOOKUP('Requête 052'!$A1100,'Requête 052'!$A$1:$F$2000,6,FALSE),"")</f>
        <v>3.16</v>
      </c>
      <c r="G1101" s="15" t="str">
        <f>IFERROR(VLOOKUP(A1101,'Fichier source CGECP'!$A$1:$F$1259,1,FALSE),"")</f>
        <v/>
      </c>
      <c r="H1101" s="15" t="str">
        <f>IFERROR(VLOOKUP(A1101,'Fichier source CGECP'!$A$1:$F$1259,2,FALSE),"")</f>
        <v/>
      </c>
      <c r="I1101" s="38" t="str">
        <f>IFERROR(VLOOKUP(A1101,'Fichier source CGECP'!$A$1:$F$1259,3,FALSE),"")</f>
        <v/>
      </c>
      <c r="J1101" s="15" t="str">
        <f>IFERROR(VLOOKUP(A1101,'Fichier source CGECP'!$A$1:$F$1259,4,FALSE),"")</f>
        <v/>
      </c>
      <c r="K1101" s="15" t="str">
        <f>IFERROR(VLOOKUP(A1101,'Fichier source CGECP'!$A$1:$F$1259,5,FALSE),"")</f>
        <v/>
      </c>
      <c r="L1101" s="33" t="str">
        <f>IFERROR(IF(COUNTIFS($A$3:$A1100,$A1101,$B$3:$B1100,$B1101,$C$3:$C1100,$C1101,$D$3:$D1100,$D1101,$E$3:$E1100,$E1101,$F$3:$F1100,$F1101)&gt;0,"",VLOOKUP(A1101,'Fichier source CGECP'!$A$1:$F$1259,6,FALSE)),"")</f>
        <v/>
      </c>
      <c r="M1101" s="36" t="str">
        <f t="shared" si="85"/>
        <v/>
      </c>
      <c r="N1101" s="35" t="str">
        <f t="shared" si="86"/>
        <v>Ok</v>
      </c>
      <c r="O1101" s="35" t="str">
        <f t="shared" si="87"/>
        <v>Ecart</v>
      </c>
      <c r="P1101" s="35" t="str">
        <f t="shared" si="88"/>
        <v>Ok</v>
      </c>
      <c r="Q1101" s="35" t="str">
        <f t="shared" si="89"/>
        <v>Ecart</v>
      </c>
    </row>
    <row r="1102" spans="1:17" ht="15.75" hidden="1" customHeight="1" x14ac:dyDescent="0.25">
      <c r="A1102" s="12">
        <f>IFERROR(VLOOKUP('Requête 052'!$A1101,'Requête 052'!$A$1:$F$2000,1,FALSE),"")</f>
        <v>8510</v>
      </c>
      <c r="B1102" s="5" t="str">
        <f>IFERROR(VLOOKUP('Requête 052'!$A1101,'Requête 052'!$A$1:$F$2000,2,FALSE),"")</f>
        <v>CGECP ST OUEN L AUMONE TDI</v>
      </c>
      <c r="C1102" s="14">
        <f>IFERROR(VLOOKUP('Requête 052'!$A1101,'Requête 052'!$A$1:$F$2000,3,FALSE),"")</f>
        <v>43828</v>
      </c>
      <c r="D1102" s="5" t="str">
        <f>IFERROR(VLOOKUP('Requête 052'!$A1101,'Requête 052'!$A$1:$F$2000,4,FALSE),"")</f>
        <v>SOUCHES</v>
      </c>
      <c r="E1102" s="5" t="str">
        <f>IFERROR(VLOOKUP('Requête 052'!$A1101,'Requête 052'!$A$1:$F$2000,5,FALSE),"")</f>
        <v>SOUCHES</v>
      </c>
      <c r="F1102" s="5">
        <f>IFERROR(VLOOKUP('Requête 052'!$A1101,'Requête 052'!$A$1:$F$2000,6,FALSE),"")</f>
        <v>0.89</v>
      </c>
      <c r="G1102" s="15" t="str">
        <f>IFERROR(VLOOKUP(A1102,'Fichier source CGECP'!$A$1:$F$1259,1,FALSE),"")</f>
        <v/>
      </c>
      <c r="H1102" s="15" t="str">
        <f>IFERROR(VLOOKUP(A1102,'Fichier source CGECP'!$A$1:$F$1259,2,FALSE),"")</f>
        <v/>
      </c>
      <c r="I1102" s="38" t="str">
        <f>IFERROR(VLOOKUP(A1102,'Fichier source CGECP'!$A$1:$F$1259,3,FALSE),"")</f>
        <v/>
      </c>
      <c r="J1102" s="15" t="str">
        <f>IFERROR(VLOOKUP(A1102,'Fichier source CGECP'!$A$1:$F$1259,4,FALSE),"")</f>
        <v/>
      </c>
      <c r="K1102" s="15" t="str">
        <f>IFERROR(VLOOKUP(A1102,'Fichier source CGECP'!$A$1:$F$1259,5,FALSE),"")</f>
        <v/>
      </c>
      <c r="L1102" s="33" t="str">
        <f>IFERROR(IF(COUNTIFS($A$3:$A1101,$A1102,$B$3:$B1101,$B1102,$C$3:$C1101,$C1102,$D$3:$D1101,$D1102,$E$3:$E1101,$E1102,$F$3:$F1101,$F1102)&gt;0,"",VLOOKUP(A1102,'Fichier source CGECP'!$A$1:$F$1259,6,FALSE)),"")</f>
        <v/>
      </c>
      <c r="M1102" s="36" t="str">
        <f t="shared" si="85"/>
        <v/>
      </c>
      <c r="N1102" s="35" t="str">
        <f t="shared" si="86"/>
        <v>Ok</v>
      </c>
      <c r="O1102" s="35" t="str">
        <f t="shared" si="87"/>
        <v>Ecart</v>
      </c>
      <c r="P1102" s="35" t="str">
        <f t="shared" si="88"/>
        <v>Ok</v>
      </c>
      <c r="Q1102" s="35" t="str">
        <f t="shared" si="89"/>
        <v>Ecart</v>
      </c>
    </row>
    <row r="1103" spans="1:17" ht="15.75" hidden="1" customHeight="1" x14ac:dyDescent="0.25">
      <c r="A1103" s="12">
        <f>IFERROR(VLOOKUP('Requête 052'!$A1102,'Requête 052'!$A$1:$F$2000,1,FALSE),"")</f>
        <v>8512</v>
      </c>
      <c r="B1103" s="5" t="str">
        <f>IFERROR(VLOOKUP('Requête 052'!$A1102,'Requête 052'!$A$1:$F$2000,2,FALSE),"")</f>
        <v>CGECP ST OUEN L AUMONE TDI</v>
      </c>
      <c r="C1103" s="14">
        <f>IFERROR(VLOOKUP('Requête 052'!$A1102,'Requête 052'!$A$1:$F$2000,3,FALSE),"")</f>
        <v>43828</v>
      </c>
      <c r="D1103" s="5" t="str">
        <f>IFERROR(VLOOKUP('Requête 052'!$A1102,'Requête 052'!$A$1:$F$2000,4,FALSE),"")</f>
        <v>GRAVATS</v>
      </c>
      <c r="E1103" s="5" t="str">
        <f>IFERROR(VLOOKUP('Requête 052'!$A1102,'Requête 052'!$A$1:$F$2000,5,FALSE),"")</f>
        <v>GRAVATS</v>
      </c>
      <c r="F1103" s="5">
        <f>IFERROR(VLOOKUP('Requête 052'!$A1102,'Requête 052'!$A$1:$F$2000,6,FALSE),"")</f>
        <v>4.9000000000000004</v>
      </c>
      <c r="G1103" s="15" t="str">
        <f>IFERROR(VLOOKUP(A1103,'Fichier source CGECP'!$A$1:$F$1259,1,FALSE),"")</f>
        <v/>
      </c>
      <c r="H1103" s="15" t="str">
        <f>IFERROR(VLOOKUP(A1103,'Fichier source CGECP'!$A$1:$F$1259,2,FALSE),"")</f>
        <v/>
      </c>
      <c r="I1103" s="38" t="str">
        <f>IFERROR(VLOOKUP(A1103,'Fichier source CGECP'!$A$1:$F$1259,3,FALSE),"")</f>
        <v/>
      </c>
      <c r="J1103" s="15" t="str">
        <f>IFERROR(VLOOKUP(A1103,'Fichier source CGECP'!$A$1:$F$1259,4,FALSE),"")</f>
        <v/>
      </c>
      <c r="K1103" s="15" t="str">
        <f>IFERROR(VLOOKUP(A1103,'Fichier source CGECP'!$A$1:$F$1259,5,FALSE),"")</f>
        <v/>
      </c>
      <c r="L1103" s="33" t="str">
        <f>IFERROR(IF(COUNTIFS($A$3:$A1102,$A1103,$B$3:$B1102,$B1103,$C$3:$C1102,$C1103,$D$3:$D1102,$D1103,$E$3:$E1102,$E1103,$F$3:$F1102,$F1103)&gt;0,"",VLOOKUP(A1103,'Fichier source CGECP'!$A$1:$F$1259,6,FALSE)),"")</f>
        <v/>
      </c>
      <c r="M1103" s="36" t="str">
        <f t="shared" si="85"/>
        <v/>
      </c>
      <c r="N1103" s="35" t="str">
        <f t="shared" si="86"/>
        <v>Ok</v>
      </c>
      <c r="O1103" s="35" t="str">
        <f t="shared" si="87"/>
        <v>Ecart</v>
      </c>
      <c r="P1103" s="35" t="str">
        <f t="shared" si="88"/>
        <v>Ok</v>
      </c>
      <c r="Q1103" s="35" t="str">
        <f t="shared" si="89"/>
        <v>Ecart</v>
      </c>
    </row>
    <row r="1104" spans="1:17" ht="15.75" hidden="1" customHeight="1" x14ac:dyDescent="0.25">
      <c r="A1104" s="12">
        <f>IFERROR(VLOOKUP('Requête 052'!$A1103,'Requête 052'!$A$1:$F$2000,1,FALSE),"")</f>
        <v>8513</v>
      </c>
      <c r="B1104" s="5" t="str">
        <f>IFERROR(VLOOKUP('Requête 052'!$A1103,'Requête 052'!$A$1:$F$2000,2,FALSE),"")</f>
        <v>CGECP ST OUEN L AUMONE TDI</v>
      </c>
      <c r="C1104" s="14">
        <f>IFERROR(VLOOKUP('Requête 052'!$A1103,'Requête 052'!$A$1:$F$2000,3,FALSE),"")</f>
        <v>43828</v>
      </c>
      <c r="D1104" s="5" t="str">
        <f>IFERROR(VLOOKUP('Requête 052'!$A1103,'Requête 052'!$A$1:$F$2000,4,FALSE),"")</f>
        <v>ENCOMBRANTS</v>
      </c>
      <c r="E1104" s="5" t="str">
        <f>IFERROR(VLOOKUP('Requête 052'!$A1103,'Requête 052'!$A$1:$F$2000,5,FALSE),"")</f>
        <v>ENCOMBRANTS</v>
      </c>
      <c r="F1104" s="5">
        <f>IFERROR(VLOOKUP('Requête 052'!$A1103,'Requête 052'!$A$1:$F$2000,6,FALSE),"")</f>
        <v>0.02</v>
      </c>
      <c r="G1104" s="15" t="str">
        <f>IFERROR(VLOOKUP(A1104,'Fichier source CGECP'!$A$1:$F$1259,1,FALSE),"")</f>
        <v/>
      </c>
      <c r="H1104" s="15" t="str">
        <f>IFERROR(VLOOKUP(A1104,'Fichier source CGECP'!$A$1:$F$1259,2,FALSE),"")</f>
        <v/>
      </c>
      <c r="I1104" s="38" t="str">
        <f>IFERROR(VLOOKUP(A1104,'Fichier source CGECP'!$A$1:$F$1259,3,FALSE),"")</f>
        <v/>
      </c>
      <c r="J1104" s="15" t="str">
        <f>IFERROR(VLOOKUP(A1104,'Fichier source CGECP'!$A$1:$F$1259,4,FALSE),"")</f>
        <v/>
      </c>
      <c r="K1104" s="15" t="str">
        <f>IFERROR(VLOOKUP(A1104,'Fichier source CGECP'!$A$1:$F$1259,5,FALSE),"")</f>
        <v/>
      </c>
      <c r="L1104" s="33" t="str">
        <f>IFERROR(IF(COUNTIFS($A$3:$A1103,$A1104,$B$3:$B1103,$B1104,$C$3:$C1103,$C1104,$D$3:$D1103,$D1104,$E$3:$E1103,$E1104,$F$3:$F1103,$F1104)&gt;0,"",VLOOKUP(A1104,'Fichier source CGECP'!$A$1:$F$1259,6,FALSE)),"")</f>
        <v/>
      </c>
      <c r="M1104" s="36" t="str">
        <f t="shared" si="85"/>
        <v/>
      </c>
      <c r="N1104" s="35" t="str">
        <f t="shared" si="86"/>
        <v>Ok</v>
      </c>
      <c r="O1104" s="35" t="str">
        <f t="shared" si="87"/>
        <v>Ecart</v>
      </c>
      <c r="P1104" s="35" t="str">
        <f t="shared" si="88"/>
        <v>Ok</v>
      </c>
      <c r="Q1104" s="35" t="str">
        <f t="shared" si="89"/>
        <v>Ecart</v>
      </c>
    </row>
    <row r="1105" spans="1:17" ht="15.75" hidden="1" customHeight="1" x14ac:dyDescent="0.25">
      <c r="A1105" s="12">
        <f>IFERROR(VLOOKUP('Requête 052'!$A1104,'Requête 052'!$A$1:$F$2000,1,FALSE),"")</f>
        <v>8516</v>
      </c>
      <c r="B1105" s="5" t="str">
        <f>IFERROR(VLOOKUP('Requête 052'!$A1104,'Requête 052'!$A$1:$F$2000,2,FALSE),"")</f>
        <v>CGECP ST OUEN L AUMONE DVBIODIV</v>
      </c>
      <c r="C1105" s="14">
        <f>IFERROR(VLOOKUP('Requête 052'!$A1104,'Requête 052'!$A$1:$F$2000,3,FALSE),"")</f>
        <v>43828</v>
      </c>
      <c r="D1105" s="5" t="str">
        <f>IFERROR(VLOOKUP('Requête 052'!$A1104,'Requête 052'!$A$1:$F$2000,4,FALSE),"")</f>
        <v>DECHETS VERTS EN MELANGE</v>
      </c>
      <c r="E1105" s="5" t="str">
        <f>IFERROR(VLOOKUP('Requête 052'!$A1104,'Requête 052'!$A$1:$F$2000,5,FALSE),"")</f>
        <v>DECHETS VERTS EN MELANGE</v>
      </c>
      <c r="F1105" s="5">
        <f>IFERROR(VLOOKUP('Requête 052'!$A1104,'Requête 052'!$A$1:$F$2000,6,FALSE),"")</f>
        <v>0.66</v>
      </c>
      <c r="G1105" s="15" t="str">
        <f>IFERROR(VLOOKUP(A1105,'Fichier source CGECP'!$A$1:$F$1259,1,FALSE),"")</f>
        <v/>
      </c>
      <c r="H1105" s="15" t="str">
        <f>IFERROR(VLOOKUP(A1105,'Fichier source CGECP'!$A$1:$F$1259,2,FALSE),"")</f>
        <v/>
      </c>
      <c r="I1105" s="38" t="str">
        <f>IFERROR(VLOOKUP(A1105,'Fichier source CGECP'!$A$1:$F$1259,3,FALSE),"")</f>
        <v/>
      </c>
      <c r="J1105" s="15" t="str">
        <f>IFERROR(VLOOKUP(A1105,'Fichier source CGECP'!$A$1:$F$1259,4,FALSE),"")</f>
        <v/>
      </c>
      <c r="K1105" s="15" t="str">
        <f>IFERROR(VLOOKUP(A1105,'Fichier source CGECP'!$A$1:$F$1259,5,FALSE),"")</f>
        <v/>
      </c>
      <c r="L1105" s="33" t="str">
        <f>IFERROR(IF(COUNTIFS($A$3:$A1104,$A1105,$B$3:$B1104,$B1105,$C$3:$C1104,$C1105,$D$3:$D1104,$D1105,$E$3:$E1104,$E1105,$F$3:$F1104,$F1105)&gt;0,"",VLOOKUP(A1105,'Fichier source CGECP'!$A$1:$F$1259,6,FALSE)),"")</f>
        <v/>
      </c>
      <c r="M1105" s="36" t="str">
        <f t="shared" si="85"/>
        <v/>
      </c>
      <c r="N1105" s="35" t="str">
        <f t="shared" si="86"/>
        <v>Ok</v>
      </c>
      <c r="O1105" s="35" t="str">
        <f t="shared" si="87"/>
        <v>Ecart</v>
      </c>
      <c r="P1105" s="35" t="str">
        <f t="shared" si="88"/>
        <v>Ok</v>
      </c>
      <c r="Q1105" s="35" t="str">
        <f t="shared" si="89"/>
        <v>Ecart</v>
      </c>
    </row>
    <row r="1106" spans="1:17" ht="15.75" hidden="1" customHeight="1" x14ac:dyDescent="0.25">
      <c r="A1106" s="12">
        <f>IFERROR(VLOOKUP('Requête 052'!$A1105,'Requête 052'!$A$1:$F$2000,1,FALSE),"")</f>
        <v>8517</v>
      </c>
      <c r="B1106" s="5" t="str">
        <f>IFERROR(VLOOKUP('Requête 052'!$A1105,'Requête 052'!$A$1:$F$2000,2,FALSE),"")</f>
        <v>CGECP ST OUEN L AUMONE TDI</v>
      </c>
      <c r="C1106" s="14">
        <f>IFERROR(VLOOKUP('Requête 052'!$A1105,'Requête 052'!$A$1:$F$2000,3,FALSE),"")</f>
        <v>43828</v>
      </c>
      <c r="D1106" s="5" t="str">
        <f>IFERROR(VLOOKUP('Requête 052'!$A1105,'Requête 052'!$A$1:$F$2000,4,FALSE),"")</f>
        <v>GRAVATS EN MELANGE</v>
      </c>
      <c r="E1106" s="5" t="str">
        <f>IFERROR(VLOOKUP('Requête 052'!$A1105,'Requête 052'!$A$1:$F$2000,5,FALSE),"")</f>
        <v>GRAVATS EN MELANGE</v>
      </c>
      <c r="F1106" s="5">
        <f>IFERROR(VLOOKUP('Requête 052'!$A1105,'Requête 052'!$A$1:$F$2000,6,FALSE),"")</f>
        <v>2.3199999999999998</v>
      </c>
      <c r="G1106" s="15" t="str">
        <f>IFERROR(VLOOKUP(A1106,'Fichier source CGECP'!$A$1:$F$1259,1,FALSE),"")</f>
        <v/>
      </c>
      <c r="H1106" s="15" t="str">
        <f>IFERROR(VLOOKUP(A1106,'Fichier source CGECP'!$A$1:$F$1259,2,FALSE),"")</f>
        <v/>
      </c>
      <c r="I1106" s="38" t="str">
        <f>IFERROR(VLOOKUP(A1106,'Fichier source CGECP'!$A$1:$F$1259,3,FALSE),"")</f>
        <v/>
      </c>
      <c r="J1106" s="15" t="str">
        <f>IFERROR(VLOOKUP(A1106,'Fichier source CGECP'!$A$1:$F$1259,4,FALSE),"")</f>
        <v/>
      </c>
      <c r="K1106" s="15" t="str">
        <f>IFERROR(VLOOKUP(A1106,'Fichier source CGECP'!$A$1:$F$1259,5,FALSE),"")</f>
        <v/>
      </c>
      <c r="L1106" s="33" t="str">
        <f>IFERROR(IF(COUNTIFS($A$3:$A1105,$A1106,$B$3:$B1105,$B1106,$C$3:$C1105,$C1106,$D$3:$D1105,$D1106,$E$3:$E1105,$E1106,$F$3:$F1105,$F1106)&gt;0,"",VLOOKUP(A1106,'Fichier source CGECP'!$A$1:$F$1259,6,FALSE)),"")</f>
        <v/>
      </c>
      <c r="M1106" s="36" t="str">
        <f t="shared" si="85"/>
        <v/>
      </c>
      <c r="N1106" s="35" t="str">
        <f t="shared" si="86"/>
        <v>Ok</v>
      </c>
      <c r="O1106" s="35" t="str">
        <f t="shared" si="87"/>
        <v>Ecart</v>
      </c>
      <c r="P1106" s="35" t="str">
        <f t="shared" si="88"/>
        <v>Ok</v>
      </c>
      <c r="Q1106" s="35" t="str">
        <f t="shared" si="89"/>
        <v>Ecart</v>
      </c>
    </row>
    <row r="1107" spans="1:17" ht="15.75" hidden="1" customHeight="1" x14ac:dyDescent="0.25">
      <c r="A1107" s="12">
        <f>IFERROR(VLOOKUP('Requête 052'!$A1106,'Requête 052'!$A$1:$F$2000,1,FALSE),"")</f>
        <v>8518</v>
      </c>
      <c r="B1107" s="5" t="str">
        <f>IFERROR(VLOOKUP('Requête 052'!$A1106,'Requête 052'!$A$1:$F$2000,2,FALSE),"")</f>
        <v>CGECP ST OUEN L AUMONE TDI</v>
      </c>
      <c r="C1107" s="14">
        <f>IFERROR(VLOOKUP('Requête 052'!$A1106,'Requête 052'!$A$1:$F$2000,3,FALSE),"")</f>
        <v>43828</v>
      </c>
      <c r="D1107" s="5" t="str">
        <f>IFERROR(VLOOKUP('Requête 052'!$A1106,'Requête 052'!$A$1:$F$2000,4,FALSE),"")</f>
        <v>ENCOMBRANTS</v>
      </c>
      <c r="E1107" s="5" t="str">
        <f>IFERROR(VLOOKUP('Requête 052'!$A1106,'Requête 052'!$A$1:$F$2000,5,FALSE),"")</f>
        <v>ENCOMBRANTS</v>
      </c>
      <c r="F1107" s="5">
        <f>IFERROR(VLOOKUP('Requête 052'!$A1106,'Requête 052'!$A$1:$F$2000,6,FALSE),"")</f>
        <v>0.04</v>
      </c>
      <c r="G1107" s="15" t="str">
        <f>IFERROR(VLOOKUP(A1107,'Fichier source CGECP'!$A$1:$F$1259,1,FALSE),"")</f>
        <v/>
      </c>
      <c r="H1107" s="15" t="str">
        <f>IFERROR(VLOOKUP(A1107,'Fichier source CGECP'!$A$1:$F$1259,2,FALSE),"")</f>
        <v/>
      </c>
      <c r="I1107" s="38" t="str">
        <f>IFERROR(VLOOKUP(A1107,'Fichier source CGECP'!$A$1:$F$1259,3,FALSE),"")</f>
        <v/>
      </c>
      <c r="J1107" s="15" t="str">
        <f>IFERROR(VLOOKUP(A1107,'Fichier source CGECP'!$A$1:$F$1259,4,FALSE),"")</f>
        <v/>
      </c>
      <c r="K1107" s="15" t="str">
        <f>IFERROR(VLOOKUP(A1107,'Fichier source CGECP'!$A$1:$F$1259,5,FALSE),"")</f>
        <v/>
      </c>
      <c r="L1107" s="33" t="str">
        <f>IFERROR(IF(COUNTIFS($A$3:$A1106,$A1107,$B$3:$B1106,$B1107,$C$3:$C1106,$C1107,$D$3:$D1106,$D1107,$E$3:$E1106,$E1107,$F$3:$F1106,$F1107)&gt;0,"",VLOOKUP(A1107,'Fichier source CGECP'!$A$1:$F$1259,6,FALSE)),"")</f>
        <v/>
      </c>
      <c r="M1107" s="36" t="str">
        <f t="shared" si="85"/>
        <v/>
      </c>
      <c r="N1107" s="35" t="str">
        <f t="shared" si="86"/>
        <v>Ok</v>
      </c>
      <c r="O1107" s="35" t="str">
        <f t="shared" si="87"/>
        <v>Ecart</v>
      </c>
      <c r="P1107" s="35" t="str">
        <f t="shared" si="88"/>
        <v>Ok</v>
      </c>
      <c r="Q1107" s="35" t="str">
        <f t="shared" si="89"/>
        <v>Ecart</v>
      </c>
    </row>
    <row r="1108" spans="1:17" ht="15.75" hidden="1" customHeight="1" x14ac:dyDescent="0.25">
      <c r="A1108" s="12">
        <f>IFERROR(VLOOKUP('Requête 052'!$A1107,'Requête 052'!$A$1:$F$2000,1,FALSE),"")</f>
        <v>8519</v>
      </c>
      <c r="B1108" s="5" t="str">
        <f>IFERROR(VLOOKUP('Requête 052'!$A1107,'Requête 052'!$A$1:$F$2000,2,FALSE),"")</f>
        <v>CGECP ST OUEN L AUMONE TDI</v>
      </c>
      <c r="C1108" s="14">
        <f>IFERROR(VLOOKUP('Requête 052'!$A1107,'Requête 052'!$A$1:$F$2000,3,FALSE),"")</f>
        <v>43828</v>
      </c>
      <c r="D1108" s="5" t="str">
        <f>IFERROR(VLOOKUP('Requête 052'!$A1107,'Requête 052'!$A$1:$F$2000,4,FALSE),"")</f>
        <v>ENCOMBRANTS</v>
      </c>
      <c r="E1108" s="5" t="str">
        <f>IFERROR(VLOOKUP('Requête 052'!$A1107,'Requête 052'!$A$1:$F$2000,5,FALSE),"")</f>
        <v>ENCOMBRANTS</v>
      </c>
      <c r="F1108" s="5">
        <f>IFERROR(VLOOKUP('Requête 052'!$A1107,'Requête 052'!$A$1:$F$2000,6,FALSE),"")</f>
        <v>0.03</v>
      </c>
      <c r="G1108" s="15" t="str">
        <f>IFERROR(VLOOKUP(A1108,'Fichier source CGECP'!$A$1:$F$1259,1,FALSE),"")</f>
        <v/>
      </c>
      <c r="H1108" s="15" t="str">
        <f>IFERROR(VLOOKUP(A1108,'Fichier source CGECP'!$A$1:$F$1259,2,FALSE),"")</f>
        <v/>
      </c>
      <c r="I1108" s="38" t="str">
        <f>IFERROR(VLOOKUP(A1108,'Fichier source CGECP'!$A$1:$F$1259,3,FALSE),"")</f>
        <v/>
      </c>
      <c r="J1108" s="15" t="str">
        <f>IFERROR(VLOOKUP(A1108,'Fichier source CGECP'!$A$1:$F$1259,4,FALSE),"")</f>
        <v/>
      </c>
      <c r="K1108" s="15" t="str">
        <f>IFERROR(VLOOKUP(A1108,'Fichier source CGECP'!$A$1:$F$1259,5,FALSE),"")</f>
        <v/>
      </c>
      <c r="L1108" s="33" t="str">
        <f>IFERROR(IF(COUNTIFS($A$3:$A1107,$A1108,$B$3:$B1107,$B1108,$C$3:$C1107,$C1108,$D$3:$D1107,$D1108,$E$3:$E1107,$E1108,$F$3:$F1107,$F1108)&gt;0,"",VLOOKUP(A1108,'Fichier source CGECP'!$A$1:$F$1259,6,FALSE)),"")</f>
        <v/>
      </c>
      <c r="M1108" s="36" t="str">
        <f t="shared" si="85"/>
        <v/>
      </c>
      <c r="N1108" s="35" t="str">
        <f t="shared" si="86"/>
        <v>Ok</v>
      </c>
      <c r="O1108" s="35" t="str">
        <f t="shared" si="87"/>
        <v>Ecart</v>
      </c>
      <c r="P1108" s="35" t="str">
        <f t="shared" si="88"/>
        <v>Ok</v>
      </c>
      <c r="Q1108" s="35" t="str">
        <f t="shared" si="89"/>
        <v>Ecart</v>
      </c>
    </row>
    <row r="1109" spans="1:17" ht="15.75" hidden="1" customHeight="1" x14ac:dyDescent="0.25">
      <c r="A1109" s="12">
        <f>IFERROR(VLOOKUP('Requête 052'!$A1108,'Requête 052'!$A$1:$F$2000,1,FALSE),"")</f>
        <v>8521</v>
      </c>
      <c r="B1109" s="5" t="str">
        <f>IFERROR(VLOOKUP('Requête 052'!$A1108,'Requête 052'!$A$1:$F$2000,2,FALSE),"")</f>
        <v>CGECP ST OUEN L AUMONE DVBIODIV</v>
      </c>
      <c r="C1109" s="14">
        <f>IFERROR(VLOOKUP('Requête 052'!$A1108,'Requête 052'!$A$1:$F$2000,3,FALSE),"")</f>
        <v>43828</v>
      </c>
      <c r="D1109" s="5" t="str">
        <f>IFERROR(VLOOKUP('Requête 052'!$A1108,'Requête 052'!$A$1:$F$2000,4,FALSE),"")</f>
        <v>DECHETS VERTS EN MELANGE</v>
      </c>
      <c r="E1109" s="5" t="str">
        <f>IFERROR(VLOOKUP('Requête 052'!$A1108,'Requête 052'!$A$1:$F$2000,5,FALSE),"")</f>
        <v>DECHETS VERTS EN MELANGE</v>
      </c>
      <c r="F1109" s="5">
        <f>IFERROR(VLOOKUP('Requête 052'!$A1108,'Requête 052'!$A$1:$F$2000,6,FALSE),"")</f>
        <v>6.64</v>
      </c>
      <c r="G1109" s="15" t="str">
        <f>IFERROR(VLOOKUP(A1109,'Fichier source CGECP'!$A$1:$F$1259,1,FALSE),"")</f>
        <v/>
      </c>
      <c r="H1109" s="15" t="str">
        <f>IFERROR(VLOOKUP(A1109,'Fichier source CGECP'!$A$1:$F$1259,2,FALSE),"")</f>
        <v/>
      </c>
      <c r="I1109" s="38" t="str">
        <f>IFERROR(VLOOKUP(A1109,'Fichier source CGECP'!$A$1:$F$1259,3,FALSE),"")</f>
        <v/>
      </c>
      <c r="J1109" s="15" t="str">
        <f>IFERROR(VLOOKUP(A1109,'Fichier source CGECP'!$A$1:$F$1259,4,FALSE),"")</f>
        <v/>
      </c>
      <c r="K1109" s="15" t="str">
        <f>IFERROR(VLOOKUP(A1109,'Fichier source CGECP'!$A$1:$F$1259,5,FALSE),"")</f>
        <v/>
      </c>
      <c r="L1109" s="33" t="str">
        <f>IFERROR(IF(COUNTIFS($A$3:$A1108,$A1109,$B$3:$B1108,$B1109,$C$3:$C1108,$C1109,$D$3:$D1108,$D1109,$E$3:$E1108,$E1109,$F$3:$F1108,$F1109)&gt;0,"",VLOOKUP(A1109,'Fichier source CGECP'!$A$1:$F$1259,6,FALSE)),"")</f>
        <v/>
      </c>
      <c r="M1109" s="36" t="str">
        <f t="shared" ref="M1109:M1172" si="90">IFERROR(F1109-L1109,"")</f>
        <v/>
      </c>
      <c r="N1109" s="35" t="str">
        <f t="shared" si="86"/>
        <v>Ok</v>
      </c>
      <c r="O1109" s="35" t="str">
        <f t="shared" si="87"/>
        <v>Ecart</v>
      </c>
      <c r="P1109" s="35" t="str">
        <f t="shared" si="88"/>
        <v>Ok</v>
      </c>
      <c r="Q1109" s="35" t="str">
        <f t="shared" si="89"/>
        <v>Ecart</v>
      </c>
    </row>
    <row r="1110" spans="1:17" ht="15.75" hidden="1" customHeight="1" x14ac:dyDescent="0.25">
      <c r="A1110" s="12">
        <f>IFERROR(VLOOKUP('Requête 052'!$A1109,'Requête 052'!$A$1:$F$2000,1,FALSE),"")</f>
        <v>8522</v>
      </c>
      <c r="B1110" s="5" t="str">
        <f>IFERROR(VLOOKUP('Requête 052'!$A1109,'Requête 052'!$A$1:$F$2000,2,FALSE),"")</f>
        <v>CGECP ST OUEN L AUMONE TDI</v>
      </c>
      <c r="C1110" s="14">
        <f>IFERROR(VLOOKUP('Requête 052'!$A1109,'Requête 052'!$A$1:$F$2000,3,FALSE),"")</f>
        <v>43828</v>
      </c>
      <c r="D1110" s="5" t="str">
        <f>IFERROR(VLOOKUP('Requête 052'!$A1109,'Requête 052'!$A$1:$F$2000,4,FALSE),"")</f>
        <v>ENCOMBRANTS</v>
      </c>
      <c r="E1110" s="5" t="str">
        <f>IFERROR(VLOOKUP('Requête 052'!$A1109,'Requête 052'!$A$1:$F$2000,5,FALSE),"")</f>
        <v>ENCOMBRANTS</v>
      </c>
      <c r="F1110" s="5">
        <f>IFERROR(VLOOKUP('Requête 052'!$A1109,'Requête 052'!$A$1:$F$2000,6,FALSE),"")</f>
        <v>0.11</v>
      </c>
      <c r="G1110" s="15" t="str">
        <f>IFERROR(VLOOKUP(A1110,'Fichier source CGECP'!$A$1:$F$1259,1,FALSE),"")</f>
        <v/>
      </c>
      <c r="H1110" s="15" t="str">
        <f>IFERROR(VLOOKUP(A1110,'Fichier source CGECP'!$A$1:$F$1259,2,FALSE),"")</f>
        <v/>
      </c>
      <c r="I1110" s="38" t="str">
        <f>IFERROR(VLOOKUP(A1110,'Fichier source CGECP'!$A$1:$F$1259,3,FALSE),"")</f>
        <v/>
      </c>
      <c r="J1110" s="15" t="str">
        <f>IFERROR(VLOOKUP(A1110,'Fichier source CGECP'!$A$1:$F$1259,4,FALSE),"")</f>
        <v/>
      </c>
      <c r="K1110" s="15" t="str">
        <f>IFERROR(VLOOKUP(A1110,'Fichier source CGECP'!$A$1:$F$1259,5,FALSE),"")</f>
        <v/>
      </c>
      <c r="L1110" s="33" t="str">
        <f>IFERROR(IF(COUNTIFS($A$3:$A1109,$A1110,$B$3:$B1109,$B1110,$C$3:$C1109,$C1110,$D$3:$D1109,$D1110,$E$3:$E1109,$E1110,$F$3:$F1109,$F1110)&gt;0,"",VLOOKUP(A1110,'Fichier source CGECP'!$A$1:$F$1259,6,FALSE)),"")</f>
        <v/>
      </c>
      <c r="M1110" s="36" t="str">
        <f t="shared" si="90"/>
        <v/>
      </c>
      <c r="N1110" s="35" t="str">
        <f t="shared" si="86"/>
        <v>Ok</v>
      </c>
      <c r="O1110" s="35" t="str">
        <f t="shared" si="87"/>
        <v>Ecart</v>
      </c>
      <c r="P1110" s="35" t="str">
        <f t="shared" si="88"/>
        <v>Ok</v>
      </c>
      <c r="Q1110" s="35" t="str">
        <f t="shared" si="89"/>
        <v>Ecart</v>
      </c>
    </row>
    <row r="1111" spans="1:17" ht="15.75" hidden="1" customHeight="1" x14ac:dyDescent="0.25">
      <c r="A1111" s="12">
        <f>IFERROR(VLOOKUP('Requête 052'!$A1110,'Requête 052'!$A$1:$F$2000,1,FALSE),"")</f>
        <v>8523</v>
      </c>
      <c r="B1111" s="5" t="str">
        <f>IFERROR(VLOOKUP('Requête 052'!$A1110,'Requête 052'!$A$1:$F$2000,2,FALSE),"")</f>
        <v>CGECP ST OUEN L AUMONE TDI</v>
      </c>
      <c r="C1111" s="14">
        <f>IFERROR(VLOOKUP('Requête 052'!$A1110,'Requête 052'!$A$1:$F$2000,3,FALSE),"")</f>
        <v>43828</v>
      </c>
      <c r="D1111" s="5" t="str">
        <f>IFERROR(VLOOKUP('Requête 052'!$A1110,'Requête 052'!$A$1:$F$2000,4,FALSE),"")</f>
        <v>ENCOMBRANTS</v>
      </c>
      <c r="E1111" s="5" t="str">
        <f>IFERROR(VLOOKUP('Requête 052'!$A1110,'Requête 052'!$A$1:$F$2000,5,FALSE),"")</f>
        <v>ENCOMBRANTS</v>
      </c>
      <c r="F1111" s="5">
        <f>IFERROR(VLOOKUP('Requête 052'!$A1110,'Requête 052'!$A$1:$F$2000,6,FALSE),"")</f>
        <v>1.62</v>
      </c>
      <c r="G1111" s="15" t="str">
        <f>IFERROR(VLOOKUP(A1111,'Fichier source CGECP'!$A$1:$F$1259,1,FALSE),"")</f>
        <v/>
      </c>
      <c r="H1111" s="15" t="str">
        <f>IFERROR(VLOOKUP(A1111,'Fichier source CGECP'!$A$1:$F$1259,2,FALSE),"")</f>
        <v/>
      </c>
      <c r="I1111" s="38" t="str">
        <f>IFERROR(VLOOKUP(A1111,'Fichier source CGECP'!$A$1:$F$1259,3,FALSE),"")</f>
        <v/>
      </c>
      <c r="J1111" s="15" t="str">
        <f>IFERROR(VLOOKUP(A1111,'Fichier source CGECP'!$A$1:$F$1259,4,FALSE),"")</f>
        <v/>
      </c>
      <c r="K1111" s="15" t="str">
        <f>IFERROR(VLOOKUP(A1111,'Fichier source CGECP'!$A$1:$F$1259,5,FALSE),"")</f>
        <v/>
      </c>
      <c r="L1111" s="33" t="str">
        <f>IFERROR(IF(COUNTIFS($A$3:$A1110,$A1111,$B$3:$B1110,$B1111,$C$3:$C1110,$C1111,$D$3:$D1110,$D1111,$E$3:$E1110,$E1111,$F$3:$F1110,$F1111)&gt;0,"",VLOOKUP(A1111,'Fichier source CGECP'!$A$1:$F$1259,6,FALSE)),"")</f>
        <v/>
      </c>
      <c r="M1111" s="36" t="str">
        <f t="shared" si="90"/>
        <v/>
      </c>
      <c r="N1111" s="35" t="str">
        <f t="shared" si="86"/>
        <v>Ok</v>
      </c>
      <c r="O1111" s="35" t="str">
        <f t="shared" si="87"/>
        <v>Ecart</v>
      </c>
      <c r="P1111" s="35" t="str">
        <f t="shared" si="88"/>
        <v>Ok</v>
      </c>
      <c r="Q1111" s="35" t="str">
        <f t="shared" si="89"/>
        <v>Ecart</v>
      </c>
    </row>
    <row r="1112" spans="1:17" ht="15.75" hidden="1" customHeight="1" x14ac:dyDescent="0.25">
      <c r="A1112" s="12">
        <f>IFERROR(VLOOKUP('Requête 052'!$A1111,'Requête 052'!$A$1:$F$2000,1,FALSE),"")</f>
        <v>8526</v>
      </c>
      <c r="B1112" s="5" t="str">
        <f>IFERROR(VLOOKUP('Requête 052'!$A1111,'Requête 052'!$A$1:$F$2000,2,FALSE),"")</f>
        <v>CGECP ST OUEN L AUMONE DVBIODIV</v>
      </c>
      <c r="C1112" s="14">
        <f>IFERROR(VLOOKUP('Requête 052'!$A1111,'Requête 052'!$A$1:$F$2000,3,FALSE),"")</f>
        <v>43828</v>
      </c>
      <c r="D1112" s="5" t="str">
        <f>IFERROR(VLOOKUP('Requête 052'!$A1111,'Requête 052'!$A$1:$F$2000,4,FALSE),"")</f>
        <v>ENCOMBRANTS</v>
      </c>
      <c r="E1112" s="5" t="str">
        <f>IFERROR(VLOOKUP('Requête 052'!$A1111,'Requête 052'!$A$1:$F$2000,5,FALSE),"")</f>
        <v>ENCOMBRANTS</v>
      </c>
      <c r="F1112" s="5">
        <f>IFERROR(VLOOKUP('Requête 052'!$A1111,'Requête 052'!$A$1:$F$2000,6,FALSE),"")</f>
        <v>2.6</v>
      </c>
      <c r="G1112" s="15" t="str">
        <f>IFERROR(VLOOKUP(A1112,'Fichier source CGECP'!$A$1:$F$1259,1,FALSE),"")</f>
        <v/>
      </c>
      <c r="H1112" s="15" t="str">
        <f>IFERROR(VLOOKUP(A1112,'Fichier source CGECP'!$A$1:$F$1259,2,FALSE),"")</f>
        <v/>
      </c>
      <c r="I1112" s="38" t="str">
        <f>IFERROR(VLOOKUP(A1112,'Fichier source CGECP'!$A$1:$F$1259,3,FALSE),"")</f>
        <v/>
      </c>
      <c r="J1112" s="15" t="str">
        <f>IFERROR(VLOOKUP(A1112,'Fichier source CGECP'!$A$1:$F$1259,4,FALSE),"")</f>
        <v/>
      </c>
      <c r="K1112" s="15" t="str">
        <f>IFERROR(VLOOKUP(A1112,'Fichier source CGECP'!$A$1:$F$1259,5,FALSE),"")</f>
        <v/>
      </c>
      <c r="L1112" s="33" t="str">
        <f>IFERROR(IF(COUNTIFS($A$3:$A1111,$A1112,$B$3:$B1111,$B1112,$C$3:$C1111,$C1112,$D$3:$D1111,$D1112,$E$3:$E1111,$E1112,$F$3:$F1111,$F1112)&gt;0,"",VLOOKUP(A1112,'Fichier source CGECP'!$A$1:$F$1259,6,FALSE)),"")</f>
        <v/>
      </c>
      <c r="M1112" s="36" t="str">
        <f t="shared" si="90"/>
        <v/>
      </c>
      <c r="N1112" s="35" t="str">
        <f t="shared" si="86"/>
        <v>Ok</v>
      </c>
      <c r="O1112" s="35" t="str">
        <f t="shared" si="87"/>
        <v>Ecart</v>
      </c>
      <c r="P1112" s="35" t="str">
        <f t="shared" si="88"/>
        <v>Ok</v>
      </c>
      <c r="Q1112" s="35" t="str">
        <f t="shared" si="89"/>
        <v>Ecart</v>
      </c>
    </row>
    <row r="1113" spans="1:17" ht="15.75" hidden="1" customHeight="1" x14ac:dyDescent="0.25">
      <c r="A1113" s="12">
        <f>IFERROR(VLOOKUP('Requête 052'!$A1112,'Requête 052'!$A$1:$F$2000,1,FALSE),"")</f>
        <v>8527</v>
      </c>
      <c r="B1113" s="5" t="str">
        <f>IFERROR(VLOOKUP('Requête 052'!$A1112,'Requête 052'!$A$1:$F$2000,2,FALSE),"")</f>
        <v>CGECP ST OUEN L AUMONE DVBIODIV</v>
      </c>
      <c r="C1113" s="14">
        <f>IFERROR(VLOOKUP('Requête 052'!$A1112,'Requête 052'!$A$1:$F$2000,3,FALSE),"")</f>
        <v>43829</v>
      </c>
      <c r="D1113" s="5" t="str">
        <f>IFERROR(VLOOKUP('Requête 052'!$A1112,'Requête 052'!$A$1:$F$2000,4,FALSE),"")</f>
        <v>DECHETS VERTS EN MELANGE</v>
      </c>
      <c r="E1113" s="5" t="str">
        <f>IFERROR(VLOOKUP('Requête 052'!$A1112,'Requête 052'!$A$1:$F$2000,5,FALSE),"")</f>
        <v>DECHETS VERTS EN MELANGE</v>
      </c>
      <c r="F1113" s="5">
        <f>IFERROR(VLOOKUP('Requête 052'!$A1112,'Requête 052'!$A$1:$F$2000,6,FALSE),"")</f>
        <v>6.4</v>
      </c>
      <c r="G1113" s="15" t="str">
        <f>IFERROR(VLOOKUP(A1113,'Fichier source CGECP'!$A$1:$F$1259,1,FALSE),"")</f>
        <v/>
      </c>
      <c r="H1113" s="15" t="str">
        <f>IFERROR(VLOOKUP(A1113,'Fichier source CGECP'!$A$1:$F$1259,2,FALSE),"")</f>
        <v/>
      </c>
      <c r="I1113" s="38" t="str">
        <f>IFERROR(VLOOKUP(A1113,'Fichier source CGECP'!$A$1:$F$1259,3,FALSE),"")</f>
        <v/>
      </c>
      <c r="J1113" s="15" t="str">
        <f>IFERROR(VLOOKUP(A1113,'Fichier source CGECP'!$A$1:$F$1259,4,FALSE),"")</f>
        <v/>
      </c>
      <c r="K1113" s="15" t="str">
        <f>IFERROR(VLOOKUP(A1113,'Fichier source CGECP'!$A$1:$F$1259,5,FALSE),"")</f>
        <v/>
      </c>
      <c r="L1113" s="33" t="str">
        <f>IFERROR(IF(COUNTIFS($A$3:$A1112,$A1113,$B$3:$B1112,$B1113,$C$3:$C1112,$C1113,$D$3:$D1112,$D1113,$E$3:$E1112,$E1113,$F$3:$F1112,$F1113)&gt;0,"",VLOOKUP(A1113,'Fichier source CGECP'!$A$1:$F$1259,6,FALSE)),"")</f>
        <v/>
      </c>
      <c r="M1113" s="36" t="str">
        <f t="shared" si="90"/>
        <v/>
      </c>
      <c r="N1113" s="35" t="str">
        <f t="shared" si="86"/>
        <v>Ok</v>
      </c>
      <c r="O1113" s="35" t="str">
        <f t="shared" si="87"/>
        <v>Ecart</v>
      </c>
      <c r="P1113" s="35" t="str">
        <f t="shared" si="88"/>
        <v>Ok</v>
      </c>
      <c r="Q1113" s="35" t="str">
        <f t="shared" si="89"/>
        <v>Ecart</v>
      </c>
    </row>
    <row r="1114" spans="1:17" ht="15.75" hidden="1" customHeight="1" x14ac:dyDescent="0.25">
      <c r="A1114" s="12">
        <f>IFERROR(VLOOKUP('Requête 052'!$A1113,'Requête 052'!$A$1:$F$2000,1,FALSE),"")</f>
        <v>8529</v>
      </c>
      <c r="B1114" s="5" t="str">
        <f>IFERROR(VLOOKUP('Requête 052'!$A1113,'Requête 052'!$A$1:$F$2000,2,FALSE),"")</f>
        <v>CGECP ST OUEN L AUMONE TDI</v>
      </c>
      <c r="C1114" s="14">
        <f>IFERROR(VLOOKUP('Requête 052'!$A1113,'Requête 052'!$A$1:$F$2000,3,FALSE),"")</f>
        <v>43829</v>
      </c>
      <c r="D1114" s="5" t="str">
        <f>IFERROR(VLOOKUP('Requête 052'!$A1113,'Requête 052'!$A$1:$F$2000,4,FALSE),"")</f>
        <v>ENCOMBRANTS</v>
      </c>
      <c r="E1114" s="5" t="str">
        <f>IFERROR(VLOOKUP('Requête 052'!$A1113,'Requête 052'!$A$1:$F$2000,5,FALSE),"")</f>
        <v>ENCOMBRANTS</v>
      </c>
      <c r="F1114" s="5">
        <f>IFERROR(VLOOKUP('Requête 052'!$A1113,'Requête 052'!$A$1:$F$2000,6,FALSE),"")</f>
        <v>9.9000000000000005E-2</v>
      </c>
      <c r="G1114" s="15" t="str">
        <f>IFERROR(VLOOKUP(A1114,'Fichier source CGECP'!$A$1:$F$1259,1,FALSE),"")</f>
        <v/>
      </c>
      <c r="H1114" s="15" t="str">
        <f>IFERROR(VLOOKUP(A1114,'Fichier source CGECP'!$A$1:$F$1259,2,FALSE),"")</f>
        <v/>
      </c>
      <c r="I1114" s="38" t="str">
        <f>IFERROR(VLOOKUP(A1114,'Fichier source CGECP'!$A$1:$F$1259,3,FALSE),"")</f>
        <v/>
      </c>
      <c r="J1114" s="15" t="str">
        <f>IFERROR(VLOOKUP(A1114,'Fichier source CGECP'!$A$1:$F$1259,4,FALSE),"")</f>
        <v/>
      </c>
      <c r="K1114" s="15" t="str">
        <f>IFERROR(VLOOKUP(A1114,'Fichier source CGECP'!$A$1:$F$1259,5,FALSE),"")</f>
        <v/>
      </c>
      <c r="L1114" s="33" t="str">
        <f>IFERROR(IF(COUNTIFS($A$3:$A1113,$A1114,$B$3:$B1113,$B1114,$C$3:$C1113,$C1114,$D$3:$D1113,$D1114,$E$3:$E1113,$E1114,$F$3:$F1113,$F1114)&gt;0,"",VLOOKUP(A1114,'Fichier source CGECP'!$A$1:$F$1259,6,FALSE)),"")</f>
        <v/>
      </c>
      <c r="M1114" s="36" t="str">
        <f t="shared" si="90"/>
        <v/>
      </c>
      <c r="N1114" s="35" t="str">
        <f t="shared" si="86"/>
        <v>Ok</v>
      </c>
      <c r="O1114" s="35" t="str">
        <f t="shared" si="87"/>
        <v>Ecart</v>
      </c>
      <c r="P1114" s="35" t="str">
        <f t="shared" si="88"/>
        <v>Ok</v>
      </c>
      <c r="Q1114" s="35" t="str">
        <f t="shared" si="89"/>
        <v>Ecart</v>
      </c>
    </row>
    <row r="1115" spans="1:17" ht="15.75" hidden="1" customHeight="1" x14ac:dyDescent="0.25">
      <c r="A1115" s="12">
        <f>IFERROR(VLOOKUP('Requête 052'!$A1114,'Requête 052'!$A$1:$F$2000,1,FALSE),"")</f>
        <v>8530</v>
      </c>
      <c r="B1115" s="5" t="str">
        <f>IFERROR(VLOOKUP('Requête 052'!$A1114,'Requête 052'!$A$1:$F$2000,2,FALSE),"")</f>
        <v>CGECP ST OUEN L AUMONE UVEND</v>
      </c>
      <c r="C1115" s="14">
        <f>IFERROR(VLOOKUP('Requête 052'!$A1114,'Requête 052'!$A$1:$F$2000,3,FALSE),"")</f>
        <v>43829</v>
      </c>
      <c r="D1115" s="5" t="str">
        <f>IFERROR(VLOOKUP('Requête 052'!$A1114,'Requête 052'!$A$1:$F$2000,4,FALSE),"")</f>
        <v>DECHETS INDUSTRIELS BANALS</v>
      </c>
      <c r="E1115" s="5" t="str">
        <f>IFERROR(VLOOKUP('Requête 052'!$A1114,'Requête 052'!$A$1:$F$2000,5,FALSE),"")</f>
        <v>DECHETS INDUSTRIELS BANALS</v>
      </c>
      <c r="F1115" s="5">
        <f>IFERROR(VLOOKUP('Requête 052'!$A1114,'Requête 052'!$A$1:$F$2000,6,FALSE),"")</f>
        <v>2.98</v>
      </c>
      <c r="G1115" s="15">
        <f>IFERROR(VLOOKUP(A1115,'Fichier source CGECP'!$A$1:$F$1259,1,FALSE),"")</f>
        <v>8530</v>
      </c>
      <c r="H1115" s="15" t="str">
        <f>IFERROR(VLOOKUP(A1115,'Fichier source CGECP'!$A$1:$F$1259,2,FALSE),"")</f>
        <v>CGECP</v>
      </c>
      <c r="I1115" s="38">
        <f>IFERROR(VLOOKUP(A1115,'Fichier source CGECP'!$A$1:$F$1259,3,FALSE),"")</f>
        <v>43829</v>
      </c>
      <c r="J1115" s="15" t="str">
        <f>IFERROR(VLOOKUP(A1115,'Fichier source CGECP'!$A$1:$F$1259,4,FALSE),"")</f>
        <v>BOIS D'EMBALLAGES BRUTS</v>
      </c>
      <c r="K1115" s="15" t="str">
        <f>IFERROR(VLOOKUP(A1115,'Fichier source CGECP'!$A$1:$F$1259,5,FALSE),"")</f>
        <v>BOIS D'EMBALLAGES BRUTS</v>
      </c>
      <c r="L1115" s="33">
        <f>IFERROR(IF(COUNTIFS($A$3:$A1114,$A1115,$B$3:$B1114,$B1115,$C$3:$C1114,$C1115,$D$3:$D1114,$D1115,$E$3:$E1114,$E1115,$F$3:$F1114,$F1115)&gt;0,"",VLOOKUP(A1115,'Fichier source CGECP'!$A$1:$F$1259,6,FALSE)),"")</f>
        <v>1.44</v>
      </c>
      <c r="M1115" s="36">
        <f t="shared" si="90"/>
        <v>1.54</v>
      </c>
      <c r="N1115" s="35" t="str">
        <f t="shared" si="86"/>
        <v>Ok</v>
      </c>
      <c r="O1115" s="35" t="str">
        <f t="shared" si="87"/>
        <v>Ecart</v>
      </c>
      <c r="P1115" s="35" t="str">
        <f t="shared" si="88"/>
        <v>Ok</v>
      </c>
      <c r="Q1115" s="35" t="str">
        <f t="shared" si="89"/>
        <v>Ecart</v>
      </c>
    </row>
    <row r="1116" spans="1:17" ht="15.75" hidden="1" customHeight="1" x14ac:dyDescent="0.25">
      <c r="A1116" s="12">
        <f>IFERROR(VLOOKUP('Requête 052'!$A1115,'Requête 052'!$A$1:$F$2000,1,FALSE),"")</f>
        <v>8534</v>
      </c>
      <c r="B1116" s="5" t="str">
        <f>IFERROR(VLOOKUP('Requête 052'!$A1115,'Requête 052'!$A$1:$F$2000,2,FALSE),"")</f>
        <v>CGECP ST OUEN L AUMONE UVEND</v>
      </c>
      <c r="C1116" s="14">
        <f>IFERROR(VLOOKUP('Requête 052'!$A1115,'Requête 052'!$A$1:$F$2000,3,FALSE),"")</f>
        <v>43829</v>
      </c>
      <c r="D1116" s="5" t="str">
        <f>IFERROR(VLOOKUP('Requête 052'!$A1115,'Requête 052'!$A$1:$F$2000,4,FALSE),"")</f>
        <v>REFUS DE TRI</v>
      </c>
      <c r="E1116" s="5" t="str">
        <f>IFERROR(VLOOKUP('Requête 052'!$A1115,'Requête 052'!$A$1:$F$2000,5,FALSE),"")</f>
        <v>REFUS DE TRI</v>
      </c>
      <c r="F1116" s="5">
        <f>IFERROR(VLOOKUP('Requête 052'!$A1115,'Requête 052'!$A$1:$F$2000,6,FALSE),"")</f>
        <v>0.76200000000000001</v>
      </c>
      <c r="G1116" s="15" t="str">
        <f>IFERROR(VLOOKUP(A1116,'Fichier source CGECP'!$A$1:$F$1259,1,FALSE),"")</f>
        <v/>
      </c>
      <c r="H1116" s="15" t="str">
        <f>IFERROR(VLOOKUP(A1116,'Fichier source CGECP'!$A$1:$F$1259,2,FALSE),"")</f>
        <v/>
      </c>
      <c r="I1116" s="38" t="str">
        <f>IFERROR(VLOOKUP(A1116,'Fichier source CGECP'!$A$1:$F$1259,3,FALSE),"")</f>
        <v/>
      </c>
      <c r="J1116" s="15" t="str">
        <f>IFERROR(VLOOKUP(A1116,'Fichier source CGECP'!$A$1:$F$1259,4,FALSE),"")</f>
        <v/>
      </c>
      <c r="K1116" s="15" t="str">
        <f>IFERROR(VLOOKUP(A1116,'Fichier source CGECP'!$A$1:$F$1259,5,FALSE),"")</f>
        <v/>
      </c>
      <c r="L1116" s="33" t="str">
        <f>IFERROR(IF(COUNTIFS($A$3:$A1115,$A1116,$B$3:$B1115,$B1116,$C$3:$C1115,$C1116,$D$3:$D1115,$D1116,$E$3:$E1115,$E1116,$F$3:$F1115,$F1116)&gt;0,"",VLOOKUP(A1116,'Fichier source CGECP'!$A$1:$F$1259,6,FALSE)),"")</f>
        <v/>
      </c>
      <c r="M1116" s="36" t="str">
        <f t="shared" si="90"/>
        <v/>
      </c>
      <c r="N1116" s="35" t="str">
        <f t="shared" si="86"/>
        <v>Ok</v>
      </c>
      <c r="O1116" s="35" t="str">
        <f t="shared" si="87"/>
        <v>Ecart</v>
      </c>
      <c r="P1116" s="35" t="str">
        <f t="shared" si="88"/>
        <v>Ok</v>
      </c>
      <c r="Q1116" s="35" t="str">
        <f t="shared" si="89"/>
        <v>Ecart</v>
      </c>
    </row>
    <row r="1117" spans="1:17" ht="15.75" hidden="1" customHeight="1" x14ac:dyDescent="0.25">
      <c r="A1117" s="12">
        <f>IFERROR(VLOOKUP('Requête 052'!$A1116,'Requête 052'!$A$1:$F$2000,1,FALSE),"")</f>
        <v>8542</v>
      </c>
      <c r="B1117" s="5" t="str">
        <f>IFERROR(VLOOKUP('Requête 052'!$A1116,'Requête 052'!$A$1:$F$2000,2,FALSE),"")</f>
        <v>CGECP ST OUEN L AUMONE TDI</v>
      </c>
      <c r="C1117" s="14">
        <f>IFERROR(VLOOKUP('Requête 052'!$A1116,'Requête 052'!$A$1:$F$2000,3,FALSE),"")</f>
        <v>43829</v>
      </c>
      <c r="D1117" s="5" t="str">
        <f>IFERROR(VLOOKUP('Requête 052'!$A1116,'Requête 052'!$A$1:$F$2000,4,FALSE),"")</f>
        <v>GRAVATS EN MELANGE</v>
      </c>
      <c r="E1117" s="5" t="str">
        <f>IFERROR(VLOOKUP('Requête 052'!$A1116,'Requête 052'!$A$1:$F$2000,5,FALSE),"")</f>
        <v>GRAVATS EN MELANGE</v>
      </c>
      <c r="F1117" s="5">
        <f>IFERROR(VLOOKUP('Requête 052'!$A1116,'Requête 052'!$A$1:$F$2000,6,FALSE),"")</f>
        <v>2.14</v>
      </c>
      <c r="G1117" s="15" t="str">
        <f>IFERROR(VLOOKUP(A1117,'Fichier source CGECP'!$A$1:$F$1259,1,FALSE),"")</f>
        <v/>
      </c>
      <c r="H1117" s="15" t="str">
        <f>IFERROR(VLOOKUP(A1117,'Fichier source CGECP'!$A$1:$F$1259,2,FALSE),"")</f>
        <v/>
      </c>
      <c r="I1117" s="38" t="str">
        <f>IFERROR(VLOOKUP(A1117,'Fichier source CGECP'!$A$1:$F$1259,3,FALSE),"")</f>
        <v/>
      </c>
      <c r="J1117" s="15" t="str">
        <f>IFERROR(VLOOKUP(A1117,'Fichier source CGECP'!$A$1:$F$1259,4,FALSE),"")</f>
        <v/>
      </c>
      <c r="K1117" s="15" t="str">
        <f>IFERROR(VLOOKUP(A1117,'Fichier source CGECP'!$A$1:$F$1259,5,FALSE),"")</f>
        <v/>
      </c>
      <c r="L1117" s="33" t="str">
        <f>IFERROR(IF(COUNTIFS($A$3:$A1116,$A1117,$B$3:$B1116,$B1117,$C$3:$C1116,$C1117,$D$3:$D1116,$D1117,$E$3:$E1116,$E1117,$F$3:$F1116,$F1117)&gt;0,"",VLOOKUP(A1117,'Fichier source CGECP'!$A$1:$F$1259,6,FALSE)),"")</f>
        <v/>
      </c>
      <c r="M1117" s="36" t="str">
        <f t="shared" si="90"/>
        <v/>
      </c>
      <c r="N1117" s="35" t="str">
        <f t="shared" si="86"/>
        <v>Ok</v>
      </c>
      <c r="O1117" s="35" t="str">
        <f t="shared" si="87"/>
        <v>Ecart</v>
      </c>
      <c r="P1117" s="35" t="str">
        <f t="shared" si="88"/>
        <v>Ok</v>
      </c>
      <c r="Q1117" s="35" t="str">
        <f t="shared" si="89"/>
        <v>Ecart</v>
      </c>
    </row>
    <row r="1118" spans="1:17" ht="15.75" hidden="1" customHeight="1" x14ac:dyDescent="0.25">
      <c r="A1118" s="12">
        <f>IFERROR(VLOOKUP('Requête 052'!$A1117,'Requête 052'!$A$1:$F$2000,1,FALSE),"")</f>
        <v>8544</v>
      </c>
      <c r="B1118" s="5" t="str">
        <f>IFERROR(VLOOKUP('Requête 052'!$A1117,'Requête 052'!$A$1:$F$2000,2,FALSE),"")</f>
        <v>CGECP ST OUEN L AUMONE UVEND</v>
      </c>
      <c r="C1118" s="14">
        <f>IFERROR(VLOOKUP('Requête 052'!$A1117,'Requête 052'!$A$1:$F$2000,3,FALSE),"")</f>
        <v>43829</v>
      </c>
      <c r="D1118" s="5" t="str">
        <f>IFERROR(VLOOKUP('Requête 052'!$A1117,'Requête 052'!$A$1:$F$2000,4,FALSE),"")</f>
        <v>ORDURES MENAGERES</v>
      </c>
      <c r="E1118" s="5" t="str">
        <f>IFERROR(VLOOKUP('Requête 052'!$A1117,'Requête 052'!$A$1:$F$2000,5,FALSE),"")</f>
        <v>ORDURES MENAGERES</v>
      </c>
      <c r="F1118" s="5">
        <f>IFERROR(VLOOKUP('Requête 052'!$A1117,'Requête 052'!$A$1:$F$2000,6,FALSE),"")</f>
        <v>0.58199999999999996</v>
      </c>
      <c r="G1118" s="15">
        <f>IFERROR(VLOOKUP(A1118,'Fichier source CGECP'!$A$1:$F$1259,1,FALSE),"")</f>
        <v>8544</v>
      </c>
      <c r="H1118" s="15" t="str">
        <f>IFERROR(VLOOKUP(A1118,'Fichier source CGECP'!$A$1:$F$1259,2,FALSE),"")</f>
        <v>CGECP</v>
      </c>
      <c r="I1118" s="38">
        <f>IFERROR(VLOOKUP(A1118,'Fichier source CGECP'!$A$1:$F$1259,3,FALSE),"")</f>
        <v>43829</v>
      </c>
      <c r="J1118" s="15">
        <f>IFERROR(VLOOKUP(A1118,'Fichier source CGECP'!$A$1:$F$1259,4,FALSE),"")</f>
        <v>0</v>
      </c>
      <c r="K1118" s="15" t="str">
        <f>IFERROR(VLOOKUP(A1118,'Fichier source CGECP'!$A$1:$F$1259,5,FALSE),"")</f>
        <v>ORDURES MENAGERES</v>
      </c>
      <c r="L1118" s="33">
        <f>IFERROR(IF(COUNTIFS($A$3:$A1117,$A1118,$B$3:$B1117,$B1118,$C$3:$C1117,$C1118,$D$3:$D1117,$D1118,$E$3:$E1117,$E1118,$F$3:$F1117,$F1118)&gt;0,"",VLOOKUP(A1118,'Fichier source CGECP'!$A$1:$F$1259,6,FALSE)),"")</f>
        <v>9.98</v>
      </c>
      <c r="M1118" s="36">
        <f t="shared" si="90"/>
        <v>-9.3979999999999997</v>
      </c>
      <c r="N1118" s="35" t="str">
        <f t="shared" si="86"/>
        <v>Ok</v>
      </c>
      <c r="O1118" s="35" t="str">
        <f t="shared" si="87"/>
        <v>Ok</v>
      </c>
      <c r="P1118" s="35" t="str">
        <f t="shared" si="88"/>
        <v>Ecart</v>
      </c>
      <c r="Q1118" s="35" t="str">
        <f t="shared" si="89"/>
        <v>Ecart</v>
      </c>
    </row>
    <row r="1119" spans="1:17" ht="15.75" hidden="1" customHeight="1" x14ac:dyDescent="0.25">
      <c r="A1119" s="12">
        <f>IFERROR(VLOOKUP('Requête 052'!$A1118,'Requête 052'!$A$1:$F$2000,1,FALSE),"")</f>
        <v>8545</v>
      </c>
      <c r="B1119" s="5" t="str">
        <f>IFERROR(VLOOKUP('Requête 052'!$A1118,'Requête 052'!$A$1:$F$2000,2,FALSE),"")</f>
        <v>CGECP ST OUEN L AUMONE TDI</v>
      </c>
      <c r="C1119" s="14">
        <f>IFERROR(VLOOKUP('Requête 052'!$A1118,'Requête 052'!$A$1:$F$2000,3,FALSE),"")</f>
        <v>43829</v>
      </c>
      <c r="D1119" s="5" t="str">
        <f>IFERROR(VLOOKUP('Requête 052'!$A1118,'Requête 052'!$A$1:$F$2000,4,FALSE),"")</f>
        <v>ENCOMBRANTS</v>
      </c>
      <c r="E1119" s="5" t="str">
        <f>IFERROR(VLOOKUP('Requête 052'!$A1118,'Requête 052'!$A$1:$F$2000,5,FALSE),"")</f>
        <v>ENCOMBRANTS</v>
      </c>
      <c r="F1119" s="5">
        <f>IFERROR(VLOOKUP('Requête 052'!$A1118,'Requête 052'!$A$1:$F$2000,6,FALSE),"")</f>
        <v>0.98799999999999999</v>
      </c>
      <c r="G1119" s="15" t="str">
        <f>IFERROR(VLOOKUP(A1119,'Fichier source CGECP'!$A$1:$F$1259,1,FALSE),"")</f>
        <v/>
      </c>
      <c r="H1119" s="15" t="str">
        <f>IFERROR(VLOOKUP(A1119,'Fichier source CGECP'!$A$1:$F$1259,2,FALSE),"")</f>
        <v/>
      </c>
      <c r="I1119" s="38" t="str">
        <f>IFERROR(VLOOKUP(A1119,'Fichier source CGECP'!$A$1:$F$1259,3,FALSE),"")</f>
        <v/>
      </c>
      <c r="J1119" s="15" t="str">
        <f>IFERROR(VLOOKUP(A1119,'Fichier source CGECP'!$A$1:$F$1259,4,FALSE),"")</f>
        <v/>
      </c>
      <c r="K1119" s="15" t="str">
        <f>IFERROR(VLOOKUP(A1119,'Fichier source CGECP'!$A$1:$F$1259,5,FALSE),"")</f>
        <v/>
      </c>
      <c r="L1119" s="33" t="str">
        <f>IFERROR(IF(COUNTIFS($A$3:$A1118,$A1119,$B$3:$B1118,$B1119,$C$3:$C1118,$C1119,$D$3:$D1118,$D1119,$E$3:$E1118,$E1119,$F$3:$F1118,$F1119)&gt;0,"",VLOOKUP(A1119,'Fichier source CGECP'!$A$1:$F$1259,6,FALSE)),"")</f>
        <v/>
      </c>
      <c r="M1119" s="36" t="str">
        <f t="shared" si="90"/>
        <v/>
      </c>
      <c r="N1119" s="35" t="str">
        <f t="shared" si="86"/>
        <v>Ok</v>
      </c>
      <c r="O1119" s="35" t="str">
        <f t="shared" si="87"/>
        <v>Ecart</v>
      </c>
      <c r="P1119" s="35" t="str">
        <f t="shared" si="88"/>
        <v>Ok</v>
      </c>
      <c r="Q1119" s="35" t="str">
        <f t="shared" si="89"/>
        <v>Ecart</v>
      </c>
    </row>
    <row r="1120" spans="1:17" ht="15.75" hidden="1" customHeight="1" x14ac:dyDescent="0.25">
      <c r="A1120" s="12">
        <f>IFERROR(VLOOKUP('Requête 052'!$A1119,'Requête 052'!$A$1:$F$2000,1,FALSE),"")</f>
        <v>8559</v>
      </c>
      <c r="B1120" s="5" t="str">
        <f>IFERROR(VLOOKUP('Requête 052'!$A1119,'Requête 052'!$A$1:$F$2000,2,FALSE),"")</f>
        <v>CGECP ST OUEN L AUMONE TDI</v>
      </c>
      <c r="C1120" s="14">
        <f>IFERROR(VLOOKUP('Requête 052'!$A1119,'Requête 052'!$A$1:$F$2000,3,FALSE),"")</f>
        <v>43829</v>
      </c>
      <c r="D1120" s="5" t="str">
        <f>IFERROR(VLOOKUP('Requête 052'!$A1119,'Requête 052'!$A$1:$F$2000,4,FALSE),"")</f>
        <v>ENCOMBRANTS</v>
      </c>
      <c r="E1120" s="5" t="str">
        <f>IFERROR(VLOOKUP('Requête 052'!$A1119,'Requête 052'!$A$1:$F$2000,5,FALSE),"")</f>
        <v>ENCOMBRANTS</v>
      </c>
      <c r="F1120" s="5">
        <f>IFERROR(VLOOKUP('Requête 052'!$A1119,'Requête 052'!$A$1:$F$2000,6,FALSE),"")</f>
        <v>1.1399999999999999</v>
      </c>
      <c r="G1120" s="15">
        <f>IFERROR(VLOOKUP(A1120,'Fichier source CGECP'!$A$1:$F$1259,1,FALSE),"")</f>
        <v>8559</v>
      </c>
      <c r="H1120" s="15" t="str">
        <f>IFERROR(VLOOKUP(A1120,'Fichier source CGECP'!$A$1:$F$1259,2,FALSE),"")</f>
        <v>CGECP</v>
      </c>
      <c r="I1120" s="38">
        <f>IFERROR(VLOOKUP(A1120,'Fichier source CGECP'!$A$1:$F$1259,3,FALSE),"")</f>
        <v>43829</v>
      </c>
      <c r="J1120" s="15" t="str">
        <f>IFERROR(VLOOKUP(A1120,'Fichier source CGECP'!$A$1:$F$1259,4,FALSE),"")</f>
        <v>CARTONS</v>
      </c>
      <c r="K1120" s="15" t="str">
        <f>IFERROR(VLOOKUP(A1120,'Fichier source CGECP'!$A$1:$F$1259,5,FALSE),"")</f>
        <v>CARTONS</v>
      </c>
      <c r="L1120" s="33">
        <f>IFERROR(IF(COUNTIFS($A$3:$A1119,$A1120,$B$3:$B1119,$B1120,$C$3:$C1119,$C1120,$D$3:$D1119,$D1120,$E$3:$E1119,$E1120,$F$3:$F1119,$F1120)&gt;0,"",VLOOKUP(A1120,'Fichier source CGECP'!$A$1:$F$1259,6,FALSE)),"")</f>
        <v>0.182</v>
      </c>
      <c r="M1120" s="36">
        <f t="shared" si="90"/>
        <v>0.95799999999999996</v>
      </c>
      <c r="N1120" s="35" t="str">
        <f t="shared" si="86"/>
        <v>Ok</v>
      </c>
      <c r="O1120" s="35" t="str">
        <f t="shared" si="87"/>
        <v>Ecart</v>
      </c>
      <c r="P1120" s="35" t="str">
        <f t="shared" si="88"/>
        <v>Ok</v>
      </c>
      <c r="Q1120" s="35" t="str">
        <f t="shared" si="89"/>
        <v>Ecart</v>
      </c>
    </row>
    <row r="1121" spans="1:17" ht="15.75" hidden="1" customHeight="1" x14ac:dyDescent="0.25">
      <c r="A1121" s="12">
        <f>IFERROR(VLOOKUP('Requête 052'!$A1120,'Requête 052'!$A$1:$F$2000,1,FALSE),"")</f>
        <v>8566</v>
      </c>
      <c r="B1121" s="5" t="str">
        <f>IFERROR(VLOOKUP('Requête 052'!$A1120,'Requête 052'!$A$1:$F$2000,2,FALSE),"")</f>
        <v>CGECP ST OUEN L AUMONE TDI</v>
      </c>
      <c r="C1121" s="14">
        <f>IFERROR(VLOOKUP('Requête 052'!$A1120,'Requête 052'!$A$1:$F$2000,3,FALSE),"")</f>
        <v>43829</v>
      </c>
      <c r="D1121" s="5" t="str">
        <f>IFERROR(VLOOKUP('Requête 052'!$A1120,'Requête 052'!$A$1:$F$2000,4,FALSE),"")</f>
        <v>CARTONS ET SACHES PLAST - 1.04.00</v>
      </c>
      <c r="E1121" s="5" t="str">
        <f>IFERROR(VLOOKUP('Requête 052'!$A1120,'Requête 052'!$A$1:$F$2000,5,FALSE),"")</f>
        <v>PE GRANDE SURFACE-PEGS</v>
      </c>
      <c r="F1121" s="5">
        <f>IFERROR(VLOOKUP('Requête 052'!$A1120,'Requête 052'!$A$1:$F$2000,6,FALSE),"")</f>
        <v>2.2400000000000002</v>
      </c>
      <c r="G1121" s="15">
        <f>IFERROR(VLOOKUP(A1121,'Fichier source CGECP'!$A$1:$F$1259,1,FALSE),"")</f>
        <v>8566</v>
      </c>
      <c r="H1121" s="15" t="str">
        <f>IFERROR(VLOOKUP(A1121,'Fichier source CGECP'!$A$1:$F$1259,2,FALSE),"")</f>
        <v>CGECP</v>
      </c>
      <c r="I1121" s="38">
        <f>IFERROR(VLOOKUP(A1121,'Fichier source CGECP'!$A$1:$F$1259,3,FALSE),"")</f>
        <v>43829</v>
      </c>
      <c r="J1121" s="15" t="str">
        <f>IFERROR(VLOOKUP(A1121,'Fichier source CGECP'!$A$1:$F$1259,4,FALSE),"")</f>
        <v>CARTONS ET SACHES PLAST - 1.04.00</v>
      </c>
      <c r="K1121" s="15" t="str">
        <f>IFERROR(VLOOKUP(A1121,'Fichier source CGECP'!$A$1:$F$1259,5,FALSE),"")</f>
        <v>CARTONS ET SACHES PLAST - 1.04.00</v>
      </c>
      <c r="L1121" s="33">
        <f>IFERROR(IF(COUNTIFS($A$3:$A1120,$A1121,$B$3:$B1120,$B1121,$C$3:$C1120,$C1121,$D$3:$D1120,$D1121,$E$3:$E1120,$E1121,$F$3:$F1120,$F1121)&gt;0,"",VLOOKUP(A1121,'Fichier source CGECP'!$A$1:$F$1259,6,FALSE)),"")</f>
        <v>1.889</v>
      </c>
      <c r="M1121" s="36">
        <f t="shared" si="90"/>
        <v>0.3510000000000002</v>
      </c>
      <c r="N1121" s="35" t="str">
        <f t="shared" si="86"/>
        <v>Ok</v>
      </c>
      <c r="O1121" s="35" t="str">
        <f t="shared" si="87"/>
        <v>Ecart</v>
      </c>
      <c r="P1121" s="35" t="str">
        <f t="shared" si="88"/>
        <v>Ok</v>
      </c>
      <c r="Q1121" s="35" t="str">
        <f t="shared" si="89"/>
        <v>Ecart</v>
      </c>
    </row>
    <row r="1122" spans="1:17" ht="15.75" hidden="1" customHeight="1" x14ac:dyDescent="0.25">
      <c r="A1122" s="12">
        <f>IFERROR(VLOOKUP('Requête 052'!$A1121,'Requête 052'!$A$1:$F$2000,1,FALSE),"")</f>
        <v>8566</v>
      </c>
      <c r="B1122" s="5" t="str">
        <f>IFERROR(VLOOKUP('Requête 052'!$A1121,'Requête 052'!$A$1:$F$2000,2,FALSE),"")</f>
        <v>CGECP ST OUEN L AUMONE TDI</v>
      </c>
      <c r="C1122" s="14">
        <f>IFERROR(VLOOKUP('Requête 052'!$A1121,'Requête 052'!$A$1:$F$2000,3,FALSE),"")</f>
        <v>43829</v>
      </c>
      <c r="D1122" s="5" t="str">
        <f>IFERROR(VLOOKUP('Requête 052'!$A1121,'Requête 052'!$A$1:$F$2000,4,FALSE),"")</f>
        <v>CARTONS ET SACHES PLAST - 1.04.00</v>
      </c>
      <c r="E1122" s="5" t="str">
        <f>IFERROR(VLOOKUP('Requête 052'!$A1121,'Requête 052'!$A$1:$F$2000,5,FALSE),"")</f>
        <v>PE GRANDE SURFACE-PEGS</v>
      </c>
      <c r="F1122" s="5">
        <f>IFERROR(VLOOKUP('Requête 052'!$A1121,'Requête 052'!$A$1:$F$2000,6,FALSE),"")</f>
        <v>2.2400000000000002</v>
      </c>
      <c r="G1122" s="15">
        <f>IFERROR(VLOOKUP(A1122,'Fichier source CGECP'!$A$1:$F$1259,1,FALSE),"")</f>
        <v>8566</v>
      </c>
      <c r="H1122" s="15" t="str">
        <f>IFERROR(VLOOKUP(A1122,'Fichier source CGECP'!$A$1:$F$1259,2,FALSE),"")</f>
        <v>CGECP</v>
      </c>
      <c r="I1122" s="38">
        <f>IFERROR(VLOOKUP(A1122,'Fichier source CGECP'!$A$1:$F$1259,3,FALSE),"")</f>
        <v>43829</v>
      </c>
      <c r="J1122" s="15" t="str">
        <f>IFERROR(VLOOKUP(A1122,'Fichier source CGECP'!$A$1:$F$1259,4,FALSE),"")</f>
        <v>CARTONS ET SACHES PLAST - 1.04.00</v>
      </c>
      <c r="K1122" s="15" t="str">
        <f>IFERROR(VLOOKUP(A1122,'Fichier source CGECP'!$A$1:$F$1259,5,FALSE),"")</f>
        <v>CARTONS ET SACHES PLAST - 1.04.00</v>
      </c>
      <c r="L1122" s="33" t="str">
        <f>IFERROR(IF(COUNTIFS($A$3:$A1121,$A1122,$B$3:$B1121,$B1122,$C$3:$C1121,$C1122,$D$3:$D1121,$D1122,$E$3:$E1121,$E1122,$F$3:$F1121,$F1122)&gt;0,"",VLOOKUP(A1122,'Fichier source CGECP'!$A$1:$F$1259,6,FALSE)),"")</f>
        <v/>
      </c>
      <c r="M1122" s="36" t="str">
        <f t="shared" si="90"/>
        <v/>
      </c>
      <c r="N1122" s="35" t="str">
        <f t="shared" si="86"/>
        <v>Ok</v>
      </c>
      <c r="O1122" s="35" t="str">
        <f t="shared" si="87"/>
        <v>Ecart</v>
      </c>
      <c r="P1122" s="35" t="str">
        <f t="shared" si="88"/>
        <v>Ok</v>
      </c>
      <c r="Q1122" s="35" t="str">
        <f t="shared" si="89"/>
        <v>Ecart</v>
      </c>
    </row>
    <row r="1123" spans="1:17" ht="15.75" hidden="1" customHeight="1" x14ac:dyDescent="0.25">
      <c r="A1123" s="12">
        <f>IFERROR(VLOOKUP('Requête 052'!$A1122,'Requête 052'!$A$1:$F$2000,1,FALSE),"")</f>
        <v>8566</v>
      </c>
      <c r="B1123" s="5" t="str">
        <f>IFERROR(VLOOKUP('Requête 052'!$A1122,'Requête 052'!$A$1:$F$2000,2,FALSE),"")</f>
        <v>CGECP ST OUEN L AUMONE TDI</v>
      </c>
      <c r="C1123" s="14">
        <f>IFERROR(VLOOKUP('Requête 052'!$A1122,'Requête 052'!$A$1:$F$2000,3,FALSE),"")</f>
        <v>43829</v>
      </c>
      <c r="D1123" s="5" t="str">
        <f>IFERROR(VLOOKUP('Requête 052'!$A1122,'Requête 052'!$A$1:$F$2000,4,FALSE),"")</f>
        <v>CARTONS ET SACHES PLAST - 1.04.00</v>
      </c>
      <c r="E1123" s="5" t="str">
        <f>IFERROR(VLOOKUP('Requête 052'!$A1122,'Requête 052'!$A$1:$F$2000,5,FALSE),"")</f>
        <v>PE GRANDE SURFACE-PEGS</v>
      </c>
      <c r="F1123" s="5">
        <f>IFERROR(VLOOKUP('Requête 052'!$A1122,'Requête 052'!$A$1:$F$2000,6,FALSE),"")</f>
        <v>2.2400000000000002</v>
      </c>
      <c r="G1123" s="15">
        <f>IFERROR(VLOOKUP(A1123,'Fichier source CGECP'!$A$1:$F$1259,1,FALSE),"")</f>
        <v>8566</v>
      </c>
      <c r="H1123" s="15" t="str">
        <f>IFERROR(VLOOKUP(A1123,'Fichier source CGECP'!$A$1:$F$1259,2,FALSE),"")</f>
        <v>CGECP</v>
      </c>
      <c r="I1123" s="38">
        <f>IFERROR(VLOOKUP(A1123,'Fichier source CGECP'!$A$1:$F$1259,3,FALSE),"")</f>
        <v>43829</v>
      </c>
      <c r="J1123" s="15" t="str">
        <f>IFERROR(VLOOKUP(A1123,'Fichier source CGECP'!$A$1:$F$1259,4,FALSE),"")</f>
        <v>CARTONS ET SACHES PLAST - 1.04.00</v>
      </c>
      <c r="K1123" s="15" t="str">
        <f>IFERROR(VLOOKUP(A1123,'Fichier source CGECP'!$A$1:$F$1259,5,FALSE),"")</f>
        <v>CARTONS ET SACHES PLAST - 1.04.00</v>
      </c>
      <c r="L1123" s="33" t="str">
        <f>IFERROR(IF(COUNTIFS($A$3:$A1122,$A1123,$B$3:$B1122,$B1123,$C$3:$C1122,$C1123,$D$3:$D1122,$D1123,$E$3:$E1122,$E1123,$F$3:$F1122,$F1123)&gt;0,"",VLOOKUP(A1123,'Fichier source CGECP'!$A$1:$F$1259,6,FALSE)),"")</f>
        <v/>
      </c>
      <c r="M1123" s="36" t="str">
        <f t="shared" si="90"/>
        <v/>
      </c>
      <c r="N1123" s="35" t="str">
        <f t="shared" si="86"/>
        <v>Ok</v>
      </c>
      <c r="O1123" s="35" t="str">
        <f t="shared" si="87"/>
        <v>Ecart</v>
      </c>
      <c r="P1123" s="35" t="str">
        <f t="shared" si="88"/>
        <v>Ok</v>
      </c>
      <c r="Q1123" s="35" t="str">
        <f t="shared" si="89"/>
        <v>Ecart</v>
      </c>
    </row>
    <row r="1124" spans="1:17" ht="15.75" hidden="1" customHeight="1" x14ac:dyDescent="0.25">
      <c r="A1124" s="12">
        <f>IFERROR(VLOOKUP('Requête 052'!$A1123,'Requête 052'!$A$1:$F$2000,1,FALSE),"")</f>
        <v>8566</v>
      </c>
      <c r="B1124" s="5" t="str">
        <f>IFERROR(VLOOKUP('Requête 052'!$A1123,'Requête 052'!$A$1:$F$2000,2,FALSE),"")</f>
        <v>CGECP ST OUEN L AUMONE TDI</v>
      </c>
      <c r="C1124" s="14">
        <f>IFERROR(VLOOKUP('Requête 052'!$A1123,'Requête 052'!$A$1:$F$2000,3,FALSE),"")</f>
        <v>43829</v>
      </c>
      <c r="D1124" s="5" t="str">
        <f>IFERROR(VLOOKUP('Requête 052'!$A1123,'Requête 052'!$A$1:$F$2000,4,FALSE),"")</f>
        <v>CARTONS ET SACHES PLAST - 1.04.00</v>
      </c>
      <c r="E1124" s="5" t="str">
        <f>IFERROR(VLOOKUP('Requête 052'!$A1123,'Requête 052'!$A$1:$F$2000,5,FALSE),"")</f>
        <v>PE GRANDE SURFACE-PEGS</v>
      </c>
      <c r="F1124" s="5">
        <f>IFERROR(VLOOKUP('Requête 052'!$A1123,'Requête 052'!$A$1:$F$2000,6,FALSE),"")</f>
        <v>2.2400000000000002</v>
      </c>
      <c r="G1124" s="15">
        <f>IFERROR(VLOOKUP(A1124,'Fichier source CGECP'!$A$1:$F$1259,1,FALSE),"")</f>
        <v>8566</v>
      </c>
      <c r="H1124" s="15" t="str">
        <f>IFERROR(VLOOKUP(A1124,'Fichier source CGECP'!$A$1:$F$1259,2,FALSE),"")</f>
        <v>CGECP</v>
      </c>
      <c r="I1124" s="38">
        <f>IFERROR(VLOOKUP(A1124,'Fichier source CGECP'!$A$1:$F$1259,3,FALSE),"")</f>
        <v>43829</v>
      </c>
      <c r="J1124" s="15" t="str">
        <f>IFERROR(VLOOKUP(A1124,'Fichier source CGECP'!$A$1:$F$1259,4,FALSE),"")</f>
        <v>CARTONS ET SACHES PLAST - 1.04.00</v>
      </c>
      <c r="K1124" s="15" t="str">
        <f>IFERROR(VLOOKUP(A1124,'Fichier source CGECP'!$A$1:$F$1259,5,FALSE),"")</f>
        <v>CARTONS ET SACHES PLAST - 1.04.00</v>
      </c>
      <c r="L1124" s="33" t="str">
        <f>IFERROR(IF(COUNTIFS($A$3:$A1123,$A1124,$B$3:$B1123,$B1124,$C$3:$C1123,$C1124,$D$3:$D1123,$D1124,$E$3:$E1123,$E1124,$F$3:$F1123,$F1124)&gt;0,"",VLOOKUP(A1124,'Fichier source CGECP'!$A$1:$F$1259,6,FALSE)),"")</f>
        <v/>
      </c>
      <c r="M1124" s="36" t="str">
        <f t="shared" si="90"/>
        <v/>
      </c>
      <c r="N1124" s="35" t="str">
        <f t="shared" si="86"/>
        <v>Ok</v>
      </c>
      <c r="O1124" s="35" t="str">
        <f t="shared" si="87"/>
        <v>Ecart</v>
      </c>
      <c r="P1124" s="35" t="str">
        <f t="shared" si="88"/>
        <v>Ok</v>
      </c>
      <c r="Q1124" s="35" t="str">
        <f t="shared" si="89"/>
        <v>Ecart</v>
      </c>
    </row>
    <row r="1125" spans="1:17" ht="15.75" hidden="1" customHeight="1" x14ac:dyDescent="0.25">
      <c r="A1125" s="12">
        <f>IFERROR(VLOOKUP('Requête 052'!$A1124,'Requête 052'!$A$1:$F$2000,1,FALSE),"")</f>
        <v>8567</v>
      </c>
      <c r="B1125" s="5" t="str">
        <f>IFERROR(VLOOKUP('Requête 052'!$A1124,'Requête 052'!$A$1:$F$2000,2,FALSE),"")</f>
        <v>CGECP ST OUEN L AUMONE TDI</v>
      </c>
      <c r="C1125" s="14">
        <f>IFERROR(VLOOKUP('Requête 052'!$A1124,'Requête 052'!$A$1:$F$2000,3,FALSE),"")</f>
        <v>43829</v>
      </c>
      <c r="D1125" s="5" t="str">
        <f>IFERROR(VLOOKUP('Requête 052'!$A1124,'Requête 052'!$A$1:$F$2000,4,FALSE),"")</f>
        <v>ENCOMBRANTS</v>
      </c>
      <c r="E1125" s="5" t="str">
        <f>IFERROR(VLOOKUP('Requête 052'!$A1124,'Requête 052'!$A$1:$F$2000,5,FALSE),"")</f>
        <v>ENCOMBRANTS</v>
      </c>
      <c r="F1125" s="5">
        <f>IFERROR(VLOOKUP('Requête 052'!$A1124,'Requête 052'!$A$1:$F$2000,6,FALSE),"")</f>
        <v>5.24</v>
      </c>
      <c r="G1125" s="15" t="str">
        <f>IFERROR(VLOOKUP(A1125,'Fichier source CGECP'!$A$1:$F$1259,1,FALSE),"")</f>
        <v/>
      </c>
      <c r="H1125" s="15" t="str">
        <f>IFERROR(VLOOKUP(A1125,'Fichier source CGECP'!$A$1:$F$1259,2,FALSE),"")</f>
        <v/>
      </c>
      <c r="I1125" s="38" t="str">
        <f>IFERROR(VLOOKUP(A1125,'Fichier source CGECP'!$A$1:$F$1259,3,FALSE),"")</f>
        <v/>
      </c>
      <c r="J1125" s="15" t="str">
        <f>IFERROR(VLOOKUP(A1125,'Fichier source CGECP'!$A$1:$F$1259,4,FALSE),"")</f>
        <v/>
      </c>
      <c r="K1125" s="15" t="str">
        <f>IFERROR(VLOOKUP(A1125,'Fichier source CGECP'!$A$1:$F$1259,5,FALSE),"")</f>
        <v/>
      </c>
      <c r="L1125" s="33" t="str">
        <f>IFERROR(IF(COUNTIFS($A$3:$A1124,$A1125,$B$3:$B1124,$B1125,$C$3:$C1124,$C1125,$D$3:$D1124,$D1125,$E$3:$E1124,$E1125,$F$3:$F1124,$F1125)&gt;0,"",VLOOKUP(A1125,'Fichier source CGECP'!$A$1:$F$1259,6,FALSE)),"")</f>
        <v/>
      </c>
      <c r="M1125" s="36" t="str">
        <f t="shared" si="90"/>
        <v/>
      </c>
      <c r="N1125" s="35" t="str">
        <f t="shared" si="86"/>
        <v>Ok</v>
      </c>
      <c r="O1125" s="35" t="str">
        <f t="shared" si="87"/>
        <v>Ecart</v>
      </c>
      <c r="P1125" s="35" t="str">
        <f t="shared" si="88"/>
        <v>Ok</v>
      </c>
      <c r="Q1125" s="35" t="str">
        <f t="shared" si="89"/>
        <v>Ecart</v>
      </c>
    </row>
    <row r="1126" spans="1:17" ht="15.75" hidden="1" customHeight="1" x14ac:dyDescent="0.25">
      <c r="A1126" s="12">
        <f>IFERROR(VLOOKUP('Requête 052'!$A1125,'Requête 052'!$A$1:$F$2000,1,FALSE),"")</f>
        <v>8568</v>
      </c>
      <c r="B1126" s="5" t="str">
        <f>IFERROR(VLOOKUP('Requête 052'!$A1125,'Requête 052'!$A$1:$F$2000,2,FALSE),"")</f>
        <v>CGECP ST OUEN L AUMONE TDI</v>
      </c>
      <c r="C1126" s="14">
        <f>IFERROR(VLOOKUP('Requête 052'!$A1125,'Requête 052'!$A$1:$F$2000,3,FALSE),"")</f>
        <v>43829</v>
      </c>
      <c r="D1126" s="5" t="str">
        <f>IFERROR(VLOOKUP('Requête 052'!$A1125,'Requête 052'!$A$1:$F$2000,4,FALSE),"")</f>
        <v>ENCOMBRANTS</v>
      </c>
      <c r="E1126" s="5" t="str">
        <f>IFERROR(VLOOKUP('Requête 052'!$A1125,'Requête 052'!$A$1:$F$2000,5,FALSE),"")</f>
        <v>ENCOMBRANTS</v>
      </c>
      <c r="F1126" s="5">
        <f>IFERROR(VLOOKUP('Requête 052'!$A1125,'Requête 052'!$A$1:$F$2000,6,FALSE),"")</f>
        <v>7.1999999999999995E-2</v>
      </c>
      <c r="G1126" s="15">
        <f>IFERROR(VLOOKUP(A1126,'Fichier source CGECP'!$A$1:$F$1259,1,FALSE),"")</f>
        <v>8568</v>
      </c>
      <c r="H1126" s="15" t="str">
        <f>IFERROR(VLOOKUP(A1126,'Fichier source CGECP'!$A$1:$F$1259,2,FALSE),"")</f>
        <v>CGECP</v>
      </c>
      <c r="I1126" s="38">
        <f>IFERROR(VLOOKUP(A1126,'Fichier source CGECP'!$A$1:$F$1259,3,FALSE),"")</f>
        <v>43829</v>
      </c>
      <c r="J1126" s="15" t="str">
        <f>IFERROR(VLOOKUP(A1126,'Fichier source CGECP'!$A$1:$F$1259,4,FALSE),"")</f>
        <v>CARTONS</v>
      </c>
      <c r="K1126" s="15" t="str">
        <f>IFERROR(VLOOKUP(A1126,'Fichier source CGECP'!$A$1:$F$1259,5,FALSE),"")</f>
        <v>CARTONS</v>
      </c>
      <c r="L1126" s="33">
        <f>IFERROR(IF(COUNTIFS($A$3:$A1125,$A1126,$B$3:$B1125,$B1126,$C$3:$C1125,$C1126,$D$3:$D1125,$D1126,$E$3:$E1125,$E1126,$F$3:$F1125,$F1126)&gt;0,"",VLOOKUP(A1126,'Fichier source CGECP'!$A$1:$F$1259,6,FALSE)),"")</f>
        <v>0.32</v>
      </c>
      <c r="M1126" s="36">
        <f t="shared" si="90"/>
        <v>-0.248</v>
      </c>
      <c r="N1126" s="35" t="str">
        <f t="shared" si="86"/>
        <v>Ok</v>
      </c>
      <c r="O1126" s="35" t="str">
        <f t="shared" si="87"/>
        <v>Ecart</v>
      </c>
      <c r="P1126" s="35" t="str">
        <f t="shared" si="88"/>
        <v>Ecart</v>
      </c>
      <c r="Q1126" s="35" t="str">
        <f t="shared" si="89"/>
        <v>Ecart</v>
      </c>
    </row>
    <row r="1127" spans="1:17" ht="15.75" hidden="1" customHeight="1" x14ac:dyDescent="0.25">
      <c r="A1127" s="12">
        <f>IFERROR(VLOOKUP('Requête 052'!$A1126,'Requête 052'!$A$1:$F$2000,1,FALSE),"")</f>
        <v>8569</v>
      </c>
      <c r="B1127" s="5" t="str">
        <f>IFERROR(VLOOKUP('Requête 052'!$A1126,'Requête 052'!$A$1:$F$2000,2,FALSE),"")</f>
        <v>CGECP ST OUEN L AUMONE UVEND</v>
      </c>
      <c r="C1127" s="14">
        <f>IFERROR(VLOOKUP('Requête 052'!$A1126,'Requête 052'!$A$1:$F$2000,3,FALSE),"")</f>
        <v>43829</v>
      </c>
      <c r="D1127" s="5" t="str">
        <f>IFERROR(VLOOKUP('Requête 052'!$A1126,'Requête 052'!$A$1:$F$2000,4,FALSE),"")</f>
        <v>ORDURES MENAGERES</v>
      </c>
      <c r="E1127" s="5" t="str">
        <f>IFERROR(VLOOKUP('Requête 052'!$A1126,'Requête 052'!$A$1:$F$2000,5,FALSE),"")</f>
        <v>ORDURES MENAGERES</v>
      </c>
      <c r="F1127" s="5">
        <f>IFERROR(VLOOKUP('Requête 052'!$A1126,'Requête 052'!$A$1:$F$2000,6,FALSE),"")</f>
        <v>3.1</v>
      </c>
      <c r="G1127" s="15">
        <f>IFERROR(VLOOKUP(A1127,'Fichier source CGECP'!$A$1:$F$1259,1,FALSE),"")</f>
        <v>8569</v>
      </c>
      <c r="H1127" s="15" t="str">
        <f>IFERROR(VLOOKUP(A1127,'Fichier source CGECP'!$A$1:$F$1259,2,FALSE),"")</f>
        <v>CGECP</v>
      </c>
      <c r="I1127" s="38">
        <f>IFERROR(VLOOKUP(A1127,'Fichier source CGECP'!$A$1:$F$1259,3,FALSE),"")</f>
        <v>43829</v>
      </c>
      <c r="J1127" s="15" t="str">
        <f>IFERROR(VLOOKUP(A1127,'Fichier source CGECP'!$A$1:$F$1259,4,FALSE),"")</f>
        <v>ORDURES MENAGERES</v>
      </c>
      <c r="K1127" s="15" t="str">
        <f>IFERROR(VLOOKUP(A1127,'Fichier source CGECP'!$A$1:$F$1259,5,FALSE),"")</f>
        <v>ORDURES MENAGERES</v>
      </c>
      <c r="L1127" s="33">
        <f>IFERROR(IF(COUNTIFS($A$3:$A1126,$A1127,$B$3:$B1126,$B1127,$C$3:$C1126,$C1127,$D$3:$D1126,$D1127,$E$3:$E1126,$E1127,$F$3:$F1126,$F1127)&gt;0,"",VLOOKUP(A1127,'Fichier source CGECP'!$A$1:$F$1259,6,FALSE)),"")</f>
        <v>4.8</v>
      </c>
      <c r="M1127" s="36">
        <f t="shared" si="90"/>
        <v>-1.6999999999999997</v>
      </c>
      <c r="N1127" s="35" t="str">
        <f t="shared" si="86"/>
        <v>Ok</v>
      </c>
      <c r="O1127" s="35" t="str">
        <f t="shared" si="87"/>
        <v>Ok</v>
      </c>
      <c r="P1127" s="35" t="str">
        <f t="shared" si="88"/>
        <v>Ecart</v>
      </c>
      <c r="Q1127" s="35" t="str">
        <f t="shared" si="89"/>
        <v>Ecart</v>
      </c>
    </row>
    <row r="1128" spans="1:17" ht="15.75" hidden="1" customHeight="1" x14ac:dyDescent="0.25">
      <c r="A1128" s="12">
        <f>IFERROR(VLOOKUP('Requête 052'!$A1127,'Requête 052'!$A$1:$F$2000,1,FALSE),"")</f>
        <v>8573</v>
      </c>
      <c r="B1128" s="5" t="str">
        <f>IFERROR(VLOOKUP('Requête 052'!$A1127,'Requête 052'!$A$1:$F$2000,2,FALSE),"")</f>
        <v>CGECP ST OUEN L AUMONE TDI</v>
      </c>
      <c r="C1128" s="14">
        <f>IFERROR(VLOOKUP('Requête 052'!$A1127,'Requête 052'!$A$1:$F$2000,3,FALSE),"")</f>
        <v>43829</v>
      </c>
      <c r="D1128" s="5" t="str">
        <f>IFERROR(VLOOKUP('Requête 052'!$A1127,'Requête 052'!$A$1:$F$2000,4,FALSE),"")</f>
        <v>DECHETS INDUSTRIELS BANALS</v>
      </c>
      <c r="E1128" s="5" t="str">
        <f>IFERROR(VLOOKUP('Requête 052'!$A1127,'Requête 052'!$A$1:$F$2000,5,FALSE),"")</f>
        <v>DECHETS INDUSTRIELS BANALS</v>
      </c>
      <c r="F1128" s="5">
        <f>IFERROR(VLOOKUP('Requête 052'!$A1127,'Requête 052'!$A$1:$F$2000,6,FALSE),"")</f>
        <v>1.976</v>
      </c>
      <c r="G1128" s="15">
        <f>IFERROR(VLOOKUP(A1128,'Fichier source CGECP'!$A$1:$F$1259,1,FALSE),"")</f>
        <v>8573</v>
      </c>
      <c r="H1128" s="15" t="str">
        <f>IFERROR(VLOOKUP(A1128,'Fichier source CGECP'!$A$1:$F$1259,2,FALSE),"")</f>
        <v>CGECP</v>
      </c>
      <c r="I1128" s="38">
        <f>IFERROR(VLOOKUP(A1128,'Fichier source CGECP'!$A$1:$F$1259,3,FALSE),"")</f>
        <v>43829</v>
      </c>
      <c r="J1128" s="15" t="str">
        <f>IFERROR(VLOOKUP(A1128,'Fichier source CGECP'!$A$1:$F$1259,4,FALSE),"")</f>
        <v>MATIERE VALO EN MELANGE</v>
      </c>
      <c r="K1128" s="15" t="str">
        <f>IFERROR(VLOOKUP(A1128,'Fichier source CGECP'!$A$1:$F$1259,5,FALSE),"")</f>
        <v>MATIERE VALO EN MELANGE</v>
      </c>
      <c r="L1128" s="33">
        <f>IFERROR(IF(COUNTIFS($A$3:$A1127,$A1128,$B$3:$B1127,$B1128,$C$3:$C1127,$C1128,$D$3:$D1127,$D1128,$E$3:$E1127,$E1128,$F$3:$F1127,$F1128)&gt;0,"",VLOOKUP(A1128,'Fichier source CGECP'!$A$1:$F$1259,6,FALSE)),"")</f>
        <v>0.92</v>
      </c>
      <c r="M1128" s="36">
        <f t="shared" si="90"/>
        <v>1.056</v>
      </c>
      <c r="N1128" s="35" t="str">
        <f t="shared" si="86"/>
        <v>Ok</v>
      </c>
      <c r="O1128" s="35" t="str">
        <f t="shared" si="87"/>
        <v>Ecart</v>
      </c>
      <c r="P1128" s="35" t="str">
        <f t="shared" si="88"/>
        <v>Ok</v>
      </c>
      <c r="Q1128" s="35" t="str">
        <f t="shared" si="89"/>
        <v>Ecart</v>
      </c>
    </row>
    <row r="1129" spans="1:17" ht="15.75" hidden="1" customHeight="1" x14ac:dyDescent="0.25">
      <c r="A1129" s="12">
        <f>IFERROR(VLOOKUP('Requête 052'!$A1128,'Requête 052'!$A$1:$F$2000,1,FALSE),"")</f>
        <v>8583</v>
      </c>
      <c r="B1129" s="5" t="str">
        <f>IFERROR(VLOOKUP('Requête 052'!$A1128,'Requête 052'!$A$1:$F$2000,2,FALSE),"")</f>
        <v>CGECP ST OUEN L AUMONE TDI</v>
      </c>
      <c r="C1129" s="14">
        <f>IFERROR(VLOOKUP('Requête 052'!$A1128,'Requête 052'!$A$1:$F$2000,3,FALSE),"")</f>
        <v>43829</v>
      </c>
      <c r="D1129" s="5" t="str">
        <f>IFERROR(VLOOKUP('Requête 052'!$A1128,'Requête 052'!$A$1:$F$2000,4,FALSE),"")</f>
        <v>ENCOMBRANTS</v>
      </c>
      <c r="E1129" s="5" t="str">
        <f>IFERROR(VLOOKUP('Requête 052'!$A1128,'Requête 052'!$A$1:$F$2000,5,FALSE),"")</f>
        <v>ENCOMBRANTS</v>
      </c>
      <c r="F1129" s="5">
        <f>IFERROR(VLOOKUP('Requête 052'!$A1128,'Requête 052'!$A$1:$F$2000,6,FALSE),"")</f>
        <v>2.3279999999999998</v>
      </c>
      <c r="G1129" s="15">
        <f>IFERROR(VLOOKUP(A1129,'Fichier source CGECP'!$A$1:$F$1259,1,FALSE),"")</f>
        <v>8583</v>
      </c>
      <c r="H1129" s="15" t="str">
        <f>IFERROR(VLOOKUP(A1129,'Fichier source CGECP'!$A$1:$F$1259,2,FALSE),"")</f>
        <v>CGECP</v>
      </c>
      <c r="I1129" s="38">
        <f>IFERROR(VLOOKUP(A1129,'Fichier source CGECP'!$A$1:$F$1259,3,FALSE),"")</f>
        <v>43829</v>
      </c>
      <c r="J1129" s="15">
        <f>IFERROR(VLOOKUP(A1129,'Fichier source CGECP'!$A$1:$F$1259,4,FALSE),"")</f>
        <v>0</v>
      </c>
      <c r="K1129" s="15" t="str">
        <f>IFERROR(VLOOKUP(A1129,'Fichier source CGECP'!$A$1:$F$1259,5,FALSE),"")</f>
        <v>CARTONS ET SACHES PLAST - 1.04.00</v>
      </c>
      <c r="L1129" s="33">
        <f>IFERROR(IF(COUNTIFS($A$3:$A1128,$A1129,$B$3:$B1128,$B1129,$C$3:$C1128,$C1129,$D$3:$D1128,$D1129,$E$3:$E1128,$E1129,$F$3:$F1128,$F1129)&gt;0,"",VLOOKUP(A1129,'Fichier source CGECP'!$A$1:$F$1259,6,FALSE)),"")</f>
        <v>2.4860000000000002</v>
      </c>
      <c r="M1129" s="36">
        <f t="shared" si="90"/>
        <v>-0.15800000000000036</v>
      </c>
      <c r="N1129" s="35" t="str">
        <f t="shared" si="86"/>
        <v>Ok</v>
      </c>
      <c r="O1129" s="35" t="str">
        <f t="shared" si="87"/>
        <v>Ecart</v>
      </c>
      <c r="P1129" s="35" t="str">
        <f t="shared" si="88"/>
        <v>Ecart</v>
      </c>
      <c r="Q1129" s="35" t="str">
        <f t="shared" si="89"/>
        <v>Ecart</v>
      </c>
    </row>
    <row r="1130" spans="1:17" ht="15.75" hidden="1" customHeight="1" x14ac:dyDescent="0.25">
      <c r="A1130" s="12">
        <f>IFERROR(VLOOKUP('Requête 052'!$A1129,'Requête 052'!$A$1:$F$2000,1,FALSE),"")</f>
        <v>8587</v>
      </c>
      <c r="B1130" s="5" t="str">
        <f>IFERROR(VLOOKUP('Requête 052'!$A1129,'Requête 052'!$A$1:$F$2000,2,FALSE),"")</f>
        <v>CGECP ST OUEN L AUMONE TDI</v>
      </c>
      <c r="C1130" s="14">
        <f>IFERROR(VLOOKUP('Requête 052'!$A1129,'Requête 052'!$A$1:$F$2000,3,FALSE),"")</f>
        <v>43829</v>
      </c>
      <c r="D1130" s="5" t="str">
        <f>IFERROR(VLOOKUP('Requête 052'!$A1129,'Requête 052'!$A$1:$F$2000,4,FALSE),"")</f>
        <v>CARTONS DE DECHETTERIE - 1.04.00</v>
      </c>
      <c r="E1130" s="5" t="str">
        <f>IFERROR(VLOOKUP('Requête 052'!$A1129,'Requête 052'!$A$1:$F$2000,5,FALSE),"")</f>
        <v>ENCOMBRANTS</v>
      </c>
      <c r="F1130" s="5">
        <f>IFERROR(VLOOKUP('Requête 052'!$A1129,'Requête 052'!$A$1:$F$2000,6,FALSE),"")</f>
        <v>0.62</v>
      </c>
      <c r="G1130" s="15" t="str">
        <f>IFERROR(VLOOKUP(A1130,'Fichier source CGECP'!$A$1:$F$1259,1,FALSE),"")</f>
        <v/>
      </c>
      <c r="H1130" s="15" t="str">
        <f>IFERROR(VLOOKUP(A1130,'Fichier source CGECP'!$A$1:$F$1259,2,FALSE),"")</f>
        <v/>
      </c>
      <c r="I1130" s="38" t="str">
        <f>IFERROR(VLOOKUP(A1130,'Fichier source CGECP'!$A$1:$F$1259,3,FALSE),"")</f>
        <v/>
      </c>
      <c r="J1130" s="15" t="str">
        <f>IFERROR(VLOOKUP(A1130,'Fichier source CGECP'!$A$1:$F$1259,4,FALSE),"")</f>
        <v/>
      </c>
      <c r="K1130" s="15" t="str">
        <f>IFERROR(VLOOKUP(A1130,'Fichier source CGECP'!$A$1:$F$1259,5,FALSE),"")</f>
        <v/>
      </c>
      <c r="L1130" s="33" t="str">
        <f>IFERROR(IF(COUNTIFS($A$3:$A1129,$A1130,$B$3:$B1129,$B1130,$C$3:$C1129,$C1130,$D$3:$D1129,$D1130,$E$3:$E1129,$E1130,$F$3:$F1129,$F1130)&gt;0,"",VLOOKUP(A1130,'Fichier source CGECP'!$A$1:$F$1259,6,FALSE)),"")</f>
        <v/>
      </c>
      <c r="M1130" s="36" t="str">
        <f t="shared" si="90"/>
        <v/>
      </c>
      <c r="N1130" s="35" t="str">
        <f t="shared" si="86"/>
        <v>Ok</v>
      </c>
      <c r="O1130" s="35" t="str">
        <f t="shared" si="87"/>
        <v>Ecart</v>
      </c>
      <c r="P1130" s="35" t="str">
        <f t="shared" si="88"/>
        <v>Ok</v>
      </c>
      <c r="Q1130" s="35" t="str">
        <f t="shared" si="89"/>
        <v>Ecart</v>
      </c>
    </row>
    <row r="1131" spans="1:17" ht="15.75" hidden="1" customHeight="1" x14ac:dyDescent="0.25">
      <c r="A1131" s="12">
        <f>IFERROR(VLOOKUP('Requête 052'!$A1130,'Requête 052'!$A$1:$F$2000,1,FALSE),"")</f>
        <v>8587</v>
      </c>
      <c r="B1131" s="5" t="str">
        <f>IFERROR(VLOOKUP('Requête 052'!$A1130,'Requête 052'!$A$1:$F$2000,2,FALSE),"")</f>
        <v>CGECP ST OUEN L AUMONE TDI</v>
      </c>
      <c r="C1131" s="14">
        <f>IFERROR(VLOOKUP('Requête 052'!$A1130,'Requête 052'!$A$1:$F$2000,3,FALSE),"")</f>
        <v>43829</v>
      </c>
      <c r="D1131" s="5" t="str">
        <f>IFERROR(VLOOKUP('Requête 052'!$A1130,'Requête 052'!$A$1:$F$2000,4,FALSE),"")</f>
        <v>CARTONS DE DECHETTERIE - 1.04.00</v>
      </c>
      <c r="E1131" s="5" t="str">
        <f>IFERROR(VLOOKUP('Requête 052'!$A1130,'Requête 052'!$A$1:$F$2000,5,FALSE),"")</f>
        <v>ENCOMBRANTS</v>
      </c>
      <c r="F1131" s="5">
        <f>IFERROR(VLOOKUP('Requête 052'!$A1130,'Requête 052'!$A$1:$F$2000,6,FALSE),"")</f>
        <v>0.62</v>
      </c>
      <c r="G1131" s="15" t="str">
        <f>IFERROR(VLOOKUP(A1131,'Fichier source CGECP'!$A$1:$F$1259,1,FALSE),"")</f>
        <v/>
      </c>
      <c r="H1131" s="15" t="str">
        <f>IFERROR(VLOOKUP(A1131,'Fichier source CGECP'!$A$1:$F$1259,2,FALSE),"")</f>
        <v/>
      </c>
      <c r="I1131" s="38" t="str">
        <f>IFERROR(VLOOKUP(A1131,'Fichier source CGECP'!$A$1:$F$1259,3,FALSE),"")</f>
        <v/>
      </c>
      <c r="J1131" s="15" t="str">
        <f>IFERROR(VLOOKUP(A1131,'Fichier source CGECP'!$A$1:$F$1259,4,FALSE),"")</f>
        <v/>
      </c>
      <c r="K1131" s="15" t="str">
        <f>IFERROR(VLOOKUP(A1131,'Fichier source CGECP'!$A$1:$F$1259,5,FALSE),"")</f>
        <v/>
      </c>
      <c r="L1131" s="33" t="str">
        <f>IFERROR(IF(COUNTIFS($A$3:$A1130,$A1131,$B$3:$B1130,$B1131,$C$3:$C1130,$C1131,$D$3:$D1130,$D1131,$E$3:$E1130,$E1131,$F$3:$F1130,$F1131)&gt;0,"",VLOOKUP(A1131,'Fichier source CGECP'!$A$1:$F$1259,6,FALSE)),"")</f>
        <v/>
      </c>
      <c r="M1131" s="36" t="str">
        <f t="shared" si="90"/>
        <v/>
      </c>
      <c r="N1131" s="35" t="str">
        <f t="shared" si="86"/>
        <v>Ok</v>
      </c>
      <c r="O1131" s="35" t="str">
        <f t="shared" si="87"/>
        <v>Ecart</v>
      </c>
      <c r="P1131" s="35" t="str">
        <f t="shared" si="88"/>
        <v>Ok</v>
      </c>
      <c r="Q1131" s="35" t="str">
        <f t="shared" si="89"/>
        <v>Ecart</v>
      </c>
    </row>
    <row r="1132" spans="1:17" ht="15.75" hidden="1" customHeight="1" x14ac:dyDescent="0.25">
      <c r="A1132" s="12">
        <f>IFERROR(VLOOKUP('Requête 052'!$A1131,'Requête 052'!$A$1:$F$2000,1,FALSE),"")</f>
        <v>8597</v>
      </c>
      <c r="B1132" s="5" t="str">
        <f>IFERROR(VLOOKUP('Requête 052'!$A1131,'Requête 052'!$A$1:$F$2000,2,FALSE),"")</f>
        <v>CGECP ST OUEN L AUMONE UVEND</v>
      </c>
      <c r="C1132" s="14">
        <f>IFERROR(VLOOKUP('Requête 052'!$A1131,'Requête 052'!$A$1:$F$2000,3,FALSE),"")</f>
        <v>43829</v>
      </c>
      <c r="D1132" s="5" t="str">
        <f>IFERROR(VLOOKUP('Requête 052'!$A1131,'Requête 052'!$A$1:$F$2000,4,FALSE),"")</f>
        <v>ORDURES MENAGERES</v>
      </c>
      <c r="E1132" s="5" t="str">
        <f>IFERROR(VLOOKUP('Requête 052'!$A1131,'Requête 052'!$A$1:$F$2000,5,FALSE),"")</f>
        <v>ORDURES MENAGERES</v>
      </c>
      <c r="F1132" s="5">
        <f>IFERROR(VLOOKUP('Requête 052'!$A1131,'Requête 052'!$A$1:$F$2000,6,FALSE),"")</f>
        <v>0.34</v>
      </c>
      <c r="G1132" s="15">
        <f>IFERROR(VLOOKUP(A1132,'Fichier source CGECP'!$A$1:$F$1259,1,FALSE),"")</f>
        <v>8597</v>
      </c>
      <c r="H1132" s="15" t="str">
        <f>IFERROR(VLOOKUP(A1132,'Fichier source CGECP'!$A$1:$F$1259,2,FALSE),"")</f>
        <v>CGECP</v>
      </c>
      <c r="I1132" s="38">
        <f>IFERROR(VLOOKUP(A1132,'Fichier source CGECP'!$A$1:$F$1259,3,FALSE),"")</f>
        <v>43829</v>
      </c>
      <c r="J1132" s="15">
        <f>IFERROR(VLOOKUP(A1132,'Fichier source CGECP'!$A$1:$F$1259,4,FALSE),"")</f>
        <v>0</v>
      </c>
      <c r="K1132" s="15" t="str">
        <f>IFERROR(VLOOKUP(A1132,'Fichier source CGECP'!$A$1:$F$1259,5,FALSE),"")</f>
        <v>ORDURES MENAGERES</v>
      </c>
      <c r="L1132" s="33">
        <f>IFERROR(IF(COUNTIFS($A$3:$A1131,$A1132,$B$3:$B1131,$B1132,$C$3:$C1131,$C1132,$D$3:$D1131,$D1132,$E$3:$E1131,$E1132,$F$3:$F1131,$F1132)&gt;0,"",VLOOKUP(A1132,'Fichier source CGECP'!$A$1:$F$1259,6,FALSE)),"")</f>
        <v>7.56</v>
      </c>
      <c r="M1132" s="36">
        <f t="shared" si="90"/>
        <v>-7.22</v>
      </c>
      <c r="N1132" s="35" t="str">
        <f t="shared" si="86"/>
        <v>Ok</v>
      </c>
      <c r="O1132" s="35" t="str">
        <f t="shared" si="87"/>
        <v>Ok</v>
      </c>
      <c r="P1132" s="35" t="str">
        <f t="shared" si="88"/>
        <v>Ecart</v>
      </c>
      <c r="Q1132" s="35" t="str">
        <f t="shared" si="89"/>
        <v>Ecart</v>
      </c>
    </row>
    <row r="1133" spans="1:17" ht="15.75" hidden="1" customHeight="1" x14ac:dyDescent="0.25">
      <c r="A1133" s="12">
        <f>IFERROR(VLOOKUP('Requête 052'!$A1132,'Requête 052'!$A$1:$F$2000,1,FALSE),"")</f>
        <v>8608</v>
      </c>
      <c r="B1133" s="5" t="str">
        <f>IFERROR(VLOOKUP('Requête 052'!$A1132,'Requête 052'!$A$1:$F$2000,2,FALSE),"")</f>
        <v>CGECP ST OUEN L AUMONE TDI</v>
      </c>
      <c r="C1133" s="14">
        <f>IFERROR(VLOOKUP('Requête 052'!$A1132,'Requête 052'!$A$1:$F$2000,3,FALSE),"")</f>
        <v>43829</v>
      </c>
      <c r="D1133" s="5" t="str">
        <f>IFERROR(VLOOKUP('Requête 052'!$A1132,'Requête 052'!$A$1:$F$2000,4,FALSE),"")</f>
        <v>ENCOMBRANTS</v>
      </c>
      <c r="E1133" s="5" t="str">
        <f>IFERROR(VLOOKUP('Requête 052'!$A1132,'Requête 052'!$A$1:$F$2000,5,FALSE),"")</f>
        <v>ENCOMBRANTS</v>
      </c>
      <c r="F1133" s="5">
        <f>IFERROR(VLOOKUP('Requête 052'!$A1132,'Requête 052'!$A$1:$F$2000,6,FALSE),"")</f>
        <v>2.7E-2</v>
      </c>
      <c r="G1133" s="15" t="str">
        <f>IFERROR(VLOOKUP(A1133,'Fichier source CGECP'!$A$1:$F$1259,1,FALSE),"")</f>
        <v/>
      </c>
      <c r="H1133" s="15" t="str">
        <f>IFERROR(VLOOKUP(A1133,'Fichier source CGECP'!$A$1:$F$1259,2,FALSE),"")</f>
        <v/>
      </c>
      <c r="I1133" s="38" t="str">
        <f>IFERROR(VLOOKUP(A1133,'Fichier source CGECP'!$A$1:$F$1259,3,FALSE),"")</f>
        <v/>
      </c>
      <c r="J1133" s="15" t="str">
        <f>IFERROR(VLOOKUP(A1133,'Fichier source CGECP'!$A$1:$F$1259,4,FALSE),"")</f>
        <v/>
      </c>
      <c r="K1133" s="15" t="str">
        <f>IFERROR(VLOOKUP(A1133,'Fichier source CGECP'!$A$1:$F$1259,5,FALSE),"")</f>
        <v/>
      </c>
      <c r="L1133" s="33" t="str">
        <f>IFERROR(IF(COUNTIFS($A$3:$A1132,$A1133,$B$3:$B1132,$B1133,$C$3:$C1132,$C1133,$D$3:$D1132,$D1133,$E$3:$E1132,$E1133,$F$3:$F1132,$F1133)&gt;0,"",VLOOKUP(A1133,'Fichier source CGECP'!$A$1:$F$1259,6,FALSE)),"")</f>
        <v/>
      </c>
      <c r="M1133" s="36" t="str">
        <f t="shared" si="90"/>
        <v/>
      </c>
      <c r="N1133" s="35" t="str">
        <f t="shared" si="86"/>
        <v>Ok</v>
      </c>
      <c r="O1133" s="35" t="str">
        <f t="shared" si="87"/>
        <v>Ecart</v>
      </c>
      <c r="P1133" s="35" t="str">
        <f t="shared" si="88"/>
        <v>Ok</v>
      </c>
      <c r="Q1133" s="35" t="str">
        <f t="shared" si="89"/>
        <v>Ecart</v>
      </c>
    </row>
    <row r="1134" spans="1:17" ht="15.75" hidden="1" customHeight="1" x14ac:dyDescent="0.25">
      <c r="A1134" s="12">
        <f>IFERROR(VLOOKUP('Requête 052'!$A1133,'Requête 052'!$A$1:$F$2000,1,FALSE),"")</f>
        <v>8609</v>
      </c>
      <c r="B1134" s="5" t="str">
        <f>IFERROR(VLOOKUP('Requête 052'!$A1133,'Requête 052'!$A$1:$F$2000,2,FALSE),"")</f>
        <v>CGECP ST OUEN L AUMONE TDI</v>
      </c>
      <c r="C1134" s="14">
        <f>IFERROR(VLOOKUP('Requête 052'!$A1133,'Requête 052'!$A$1:$F$2000,3,FALSE),"")</f>
        <v>43829</v>
      </c>
      <c r="D1134" s="5" t="str">
        <f>IFERROR(VLOOKUP('Requête 052'!$A1133,'Requête 052'!$A$1:$F$2000,4,FALSE),"")</f>
        <v>CARTONS ET SACHES PLAST - 1.04.00</v>
      </c>
      <c r="E1134" s="5" t="str">
        <f>IFERROR(VLOOKUP('Requête 052'!$A1133,'Requête 052'!$A$1:$F$2000,5,FALSE),"")</f>
        <v>REFUS DE TRI TPCPR</v>
      </c>
      <c r="F1134" s="5">
        <f>IFERROR(VLOOKUP('Requête 052'!$A1133,'Requête 052'!$A$1:$F$2000,6,FALSE),"")</f>
        <v>6.7</v>
      </c>
      <c r="G1134" s="15">
        <f>IFERROR(VLOOKUP(A1134,'Fichier source CGECP'!$A$1:$F$1259,1,FALSE),"")</f>
        <v>8609</v>
      </c>
      <c r="H1134" s="15" t="str">
        <f>IFERROR(VLOOKUP(A1134,'Fichier source CGECP'!$A$1:$F$1259,2,FALSE),"")</f>
        <v>CGECP</v>
      </c>
      <c r="I1134" s="38">
        <f>IFERROR(VLOOKUP(A1134,'Fichier source CGECP'!$A$1:$F$1259,3,FALSE),"")</f>
        <v>43829</v>
      </c>
      <c r="J1134" s="15" t="str">
        <f>IFERROR(VLOOKUP(A1134,'Fichier source CGECP'!$A$1:$F$1259,4,FALSE),"")</f>
        <v>CARTONS ET SACHES PLAST - 1.04.00</v>
      </c>
      <c r="K1134" s="15" t="str">
        <f>IFERROR(VLOOKUP(A1134,'Fichier source CGECP'!$A$1:$F$1259,5,FALSE),"")</f>
        <v>CARTONS ET SACHES PLAST - 1.04.00</v>
      </c>
      <c r="L1134" s="33">
        <f>IFERROR(IF(COUNTIFS($A$3:$A1133,$A1134,$B$3:$B1133,$B1134,$C$3:$C1133,$C1134,$D$3:$D1133,$D1134,$E$3:$E1133,$E1134,$F$3:$F1133,$F1134)&gt;0,"",VLOOKUP(A1134,'Fichier source CGECP'!$A$1:$F$1259,6,FALSE)),"")</f>
        <v>2.8860000000000001</v>
      </c>
      <c r="M1134" s="36">
        <f t="shared" si="90"/>
        <v>3.8140000000000001</v>
      </c>
      <c r="N1134" s="35" t="str">
        <f t="shared" si="86"/>
        <v>Ok</v>
      </c>
      <c r="O1134" s="35" t="str">
        <f t="shared" si="87"/>
        <v>Ecart</v>
      </c>
      <c r="P1134" s="35" t="str">
        <f t="shared" si="88"/>
        <v>Ok</v>
      </c>
      <c r="Q1134" s="35" t="str">
        <f t="shared" si="89"/>
        <v>Ecart</v>
      </c>
    </row>
    <row r="1135" spans="1:17" ht="15.75" hidden="1" customHeight="1" x14ac:dyDescent="0.25">
      <c r="A1135" s="12">
        <f>IFERROR(VLOOKUP('Requête 052'!$A1134,'Requête 052'!$A$1:$F$2000,1,FALSE),"")</f>
        <v>8609</v>
      </c>
      <c r="B1135" s="5" t="str">
        <f>IFERROR(VLOOKUP('Requête 052'!$A1134,'Requête 052'!$A$1:$F$2000,2,FALSE),"")</f>
        <v>CGECP ST OUEN L AUMONE TDI</v>
      </c>
      <c r="C1135" s="14">
        <f>IFERROR(VLOOKUP('Requête 052'!$A1134,'Requête 052'!$A$1:$F$2000,3,FALSE),"")</f>
        <v>43829</v>
      </c>
      <c r="D1135" s="5" t="str">
        <f>IFERROR(VLOOKUP('Requête 052'!$A1134,'Requête 052'!$A$1:$F$2000,4,FALSE),"")</f>
        <v>CARTONS ET SACHES PLAST - 1.04.00</v>
      </c>
      <c r="E1135" s="5" t="str">
        <f>IFERROR(VLOOKUP('Requête 052'!$A1134,'Requête 052'!$A$1:$F$2000,5,FALSE),"")</f>
        <v>REFUS DE TRI TPCPR</v>
      </c>
      <c r="F1135" s="5">
        <f>IFERROR(VLOOKUP('Requête 052'!$A1134,'Requête 052'!$A$1:$F$2000,6,FALSE),"")</f>
        <v>6.7</v>
      </c>
      <c r="G1135" s="15">
        <f>IFERROR(VLOOKUP(A1135,'Fichier source CGECP'!$A$1:$F$1259,1,FALSE),"")</f>
        <v>8609</v>
      </c>
      <c r="H1135" s="15" t="str">
        <f>IFERROR(VLOOKUP(A1135,'Fichier source CGECP'!$A$1:$F$1259,2,FALSE),"")</f>
        <v>CGECP</v>
      </c>
      <c r="I1135" s="38">
        <f>IFERROR(VLOOKUP(A1135,'Fichier source CGECP'!$A$1:$F$1259,3,FALSE),"")</f>
        <v>43829</v>
      </c>
      <c r="J1135" s="15" t="str">
        <f>IFERROR(VLOOKUP(A1135,'Fichier source CGECP'!$A$1:$F$1259,4,FALSE),"")</f>
        <v>CARTONS ET SACHES PLAST - 1.04.00</v>
      </c>
      <c r="K1135" s="15" t="str">
        <f>IFERROR(VLOOKUP(A1135,'Fichier source CGECP'!$A$1:$F$1259,5,FALSE),"")</f>
        <v>CARTONS ET SACHES PLAST - 1.04.00</v>
      </c>
      <c r="L1135" s="33" t="str">
        <f>IFERROR(IF(COUNTIFS($A$3:$A1134,$A1135,$B$3:$B1134,$B1135,$C$3:$C1134,$C1135,$D$3:$D1134,$D1135,$E$3:$E1134,$E1135,$F$3:$F1134,$F1135)&gt;0,"",VLOOKUP(A1135,'Fichier source CGECP'!$A$1:$F$1259,6,FALSE)),"")</f>
        <v/>
      </c>
      <c r="M1135" s="36" t="str">
        <f t="shared" si="90"/>
        <v/>
      </c>
      <c r="N1135" s="35" t="str">
        <f t="shared" si="86"/>
        <v>Ok</v>
      </c>
      <c r="O1135" s="35" t="str">
        <f t="shared" si="87"/>
        <v>Ecart</v>
      </c>
      <c r="P1135" s="35" t="str">
        <f t="shared" si="88"/>
        <v>Ok</v>
      </c>
      <c r="Q1135" s="35" t="str">
        <f t="shared" si="89"/>
        <v>Ecart</v>
      </c>
    </row>
    <row r="1136" spans="1:17" ht="15.75" hidden="1" customHeight="1" x14ac:dyDescent="0.25">
      <c r="A1136" s="12">
        <f>IFERROR(VLOOKUP('Requête 052'!$A1135,'Requête 052'!$A$1:$F$2000,1,FALSE),"")</f>
        <v>8609</v>
      </c>
      <c r="B1136" s="5" t="str">
        <f>IFERROR(VLOOKUP('Requête 052'!$A1135,'Requête 052'!$A$1:$F$2000,2,FALSE),"")</f>
        <v>CGECP ST OUEN L AUMONE TDI</v>
      </c>
      <c r="C1136" s="14">
        <f>IFERROR(VLOOKUP('Requête 052'!$A1135,'Requête 052'!$A$1:$F$2000,3,FALSE),"")</f>
        <v>43829</v>
      </c>
      <c r="D1136" s="5" t="str">
        <f>IFERROR(VLOOKUP('Requête 052'!$A1135,'Requête 052'!$A$1:$F$2000,4,FALSE),"")</f>
        <v>CARTONS ET SACHES PLAST - 1.04.00</v>
      </c>
      <c r="E1136" s="5" t="str">
        <f>IFERROR(VLOOKUP('Requête 052'!$A1135,'Requête 052'!$A$1:$F$2000,5,FALSE),"")</f>
        <v>REFUS DE TRI TPCPR</v>
      </c>
      <c r="F1136" s="5">
        <f>IFERROR(VLOOKUP('Requête 052'!$A1135,'Requête 052'!$A$1:$F$2000,6,FALSE),"")</f>
        <v>6.7</v>
      </c>
      <c r="G1136" s="15">
        <f>IFERROR(VLOOKUP(A1136,'Fichier source CGECP'!$A$1:$F$1259,1,FALSE),"")</f>
        <v>8609</v>
      </c>
      <c r="H1136" s="15" t="str">
        <f>IFERROR(VLOOKUP(A1136,'Fichier source CGECP'!$A$1:$F$1259,2,FALSE),"")</f>
        <v>CGECP</v>
      </c>
      <c r="I1136" s="38">
        <f>IFERROR(VLOOKUP(A1136,'Fichier source CGECP'!$A$1:$F$1259,3,FALSE),"")</f>
        <v>43829</v>
      </c>
      <c r="J1136" s="15" t="str">
        <f>IFERROR(VLOOKUP(A1136,'Fichier source CGECP'!$A$1:$F$1259,4,FALSE),"")</f>
        <v>CARTONS ET SACHES PLAST - 1.04.00</v>
      </c>
      <c r="K1136" s="15" t="str">
        <f>IFERROR(VLOOKUP(A1136,'Fichier source CGECP'!$A$1:$F$1259,5,FALSE),"")</f>
        <v>CARTONS ET SACHES PLAST - 1.04.00</v>
      </c>
      <c r="L1136" s="33" t="str">
        <f>IFERROR(IF(COUNTIFS($A$3:$A1135,$A1136,$B$3:$B1135,$B1136,$C$3:$C1135,$C1136,$D$3:$D1135,$D1136,$E$3:$E1135,$E1136,$F$3:$F1135,$F1136)&gt;0,"",VLOOKUP(A1136,'Fichier source CGECP'!$A$1:$F$1259,6,FALSE)),"")</f>
        <v/>
      </c>
      <c r="M1136" s="36" t="str">
        <f t="shared" si="90"/>
        <v/>
      </c>
      <c r="N1136" s="35" t="str">
        <f t="shared" si="86"/>
        <v>Ok</v>
      </c>
      <c r="O1136" s="35" t="str">
        <f t="shared" si="87"/>
        <v>Ecart</v>
      </c>
      <c r="P1136" s="35" t="str">
        <f t="shared" si="88"/>
        <v>Ok</v>
      </c>
      <c r="Q1136" s="35" t="str">
        <f t="shared" si="89"/>
        <v>Ecart</v>
      </c>
    </row>
    <row r="1137" spans="1:17" ht="15.75" hidden="1" customHeight="1" x14ac:dyDescent="0.25">
      <c r="A1137" s="12">
        <f>IFERROR(VLOOKUP('Requête 052'!$A1136,'Requête 052'!$A$1:$F$2000,1,FALSE),"")</f>
        <v>8612</v>
      </c>
      <c r="B1137" s="5" t="str">
        <f>IFERROR(VLOOKUP('Requête 052'!$A1136,'Requête 052'!$A$1:$F$2000,2,FALSE),"")</f>
        <v>CGECP ST OUEN L AUMONE UVEND</v>
      </c>
      <c r="C1137" s="14">
        <f>IFERROR(VLOOKUP('Requête 052'!$A1136,'Requête 052'!$A$1:$F$2000,3,FALSE),"")</f>
        <v>43829</v>
      </c>
      <c r="D1137" s="5" t="str">
        <f>IFERROR(VLOOKUP('Requête 052'!$A1136,'Requête 052'!$A$1:$F$2000,4,FALSE),"")</f>
        <v>DECHET A INCINERER TRI</v>
      </c>
      <c r="E1137" s="5" t="str">
        <f>IFERROR(VLOOKUP('Requête 052'!$A1136,'Requête 052'!$A$1:$F$2000,5,FALSE),"")</f>
        <v>DECHET A INCINERER TRI</v>
      </c>
      <c r="F1137" s="5">
        <f>IFERROR(VLOOKUP('Requête 052'!$A1136,'Requête 052'!$A$1:$F$2000,6,FALSE),"")</f>
        <v>1.9359999999999999</v>
      </c>
      <c r="G1137" s="15">
        <f>IFERROR(VLOOKUP(A1137,'Fichier source CGECP'!$A$1:$F$1259,1,FALSE),"")</f>
        <v>8612</v>
      </c>
      <c r="H1137" s="15" t="str">
        <f>IFERROR(VLOOKUP(A1137,'Fichier source CGECP'!$A$1:$F$1259,2,FALSE),"")</f>
        <v>CGECP</v>
      </c>
      <c r="I1137" s="46">
        <f>IFERROR(VLOOKUP(A1137,'Fichier source CGECP'!$A$1:$F$1259,3,FALSE),"")</f>
        <v>43829</v>
      </c>
      <c r="J1137" s="15">
        <f>IFERROR(VLOOKUP(A1137,'Fichier source CGECP'!$A$1:$F$1259,4,FALSE),"")</f>
        <v>0</v>
      </c>
      <c r="K1137" s="15" t="str">
        <f>IFERROR(VLOOKUP(A1137,'Fichier source CGECP'!$A$1:$F$1259,5,FALSE),"")</f>
        <v>DECHET A INCINERER TRI</v>
      </c>
      <c r="L1137" s="33">
        <f>IFERROR(IF(COUNTIFS($A$3:$A1136,$A1137,$B$3:$B1136,$B1137,$C$3:$C1136,$C1137,$D$3:$D1136,$D1137,$E$3:$E1136,$E1137,$F$3:$F1136,$F1137)&gt;0,"",VLOOKUP(A1137,'Fichier source CGECP'!$A$1:$F$1259,6,FALSE)),"")</f>
        <v>1.68</v>
      </c>
      <c r="M1137" s="36">
        <f t="shared" si="90"/>
        <v>0.25600000000000001</v>
      </c>
      <c r="N1137" s="35" t="str">
        <f t="shared" si="86"/>
        <v>Ok</v>
      </c>
      <c r="O1137" s="35" t="str">
        <f t="shared" si="87"/>
        <v>Ok</v>
      </c>
      <c r="P1137" s="35" t="str">
        <f t="shared" si="88"/>
        <v>Ok</v>
      </c>
      <c r="Q1137" s="35" t="str">
        <f t="shared" si="89"/>
        <v>Ok</v>
      </c>
    </row>
    <row r="1138" spans="1:17" ht="15.75" hidden="1" customHeight="1" x14ac:dyDescent="0.25">
      <c r="A1138" s="12">
        <f>IFERROR(VLOOKUP('Requête 052'!$A1137,'Requête 052'!$A$1:$F$2000,1,FALSE),"")</f>
        <v>8615</v>
      </c>
      <c r="B1138" s="5" t="str">
        <f>IFERROR(VLOOKUP('Requête 052'!$A1137,'Requête 052'!$A$1:$F$2000,2,FALSE),"")</f>
        <v>CGECP ST OUEN L AUMONE TDI</v>
      </c>
      <c r="C1138" s="14">
        <f>IFERROR(VLOOKUP('Requête 052'!$A1137,'Requête 052'!$A$1:$F$2000,3,FALSE),"")</f>
        <v>43829</v>
      </c>
      <c r="D1138" s="5" t="str">
        <f>IFERROR(VLOOKUP('Requête 052'!$A1137,'Requête 052'!$A$1:$F$2000,4,FALSE),"")</f>
        <v>BOIS D'EMBALLAGES BRUTS</v>
      </c>
      <c r="E1138" s="5" t="str">
        <f>IFERROR(VLOOKUP('Requête 052'!$A1137,'Requête 052'!$A$1:$F$2000,5,FALSE),"")</f>
        <v>DECHETS INDUSTRIELS BANALS</v>
      </c>
      <c r="F1138" s="5">
        <f>IFERROR(VLOOKUP('Requête 052'!$A1137,'Requête 052'!$A$1:$F$2000,6,FALSE),"")</f>
        <v>0.89</v>
      </c>
      <c r="G1138" s="15">
        <f>IFERROR(VLOOKUP(A1138,'Fichier source CGECP'!$A$1:$F$1259,1,FALSE),"")</f>
        <v>8615</v>
      </c>
      <c r="H1138" s="15" t="str">
        <f>IFERROR(VLOOKUP(A1138,'Fichier source CGECP'!$A$1:$F$1259,2,FALSE),"")</f>
        <v>CGECP</v>
      </c>
      <c r="I1138" s="38">
        <f>IFERROR(VLOOKUP(A1138,'Fichier source CGECP'!$A$1:$F$1259,3,FALSE),"")</f>
        <v>43829</v>
      </c>
      <c r="J1138" s="15">
        <f>IFERROR(VLOOKUP(A1138,'Fichier source CGECP'!$A$1:$F$1259,4,FALSE),"")</f>
        <v>0</v>
      </c>
      <c r="K1138" s="15" t="str">
        <f>IFERROR(VLOOKUP(A1138,'Fichier source CGECP'!$A$1:$F$1259,5,FALSE),"")</f>
        <v>BOIS B BRUT</v>
      </c>
      <c r="L1138" s="33">
        <f>IFERROR(IF(COUNTIFS($A$3:$A1137,$A1138,$B$3:$B1137,$B1138,$C$3:$C1137,$C1138,$D$3:$D1137,$D1138,$E$3:$E1137,$E1138,$F$3:$F1137,$F1138)&gt;0,"",VLOOKUP(A1138,'Fichier source CGECP'!$A$1:$F$1259,6,FALSE)),"")</f>
        <v>0.49199999999999999</v>
      </c>
      <c r="M1138" s="36">
        <f t="shared" si="90"/>
        <v>0.39800000000000002</v>
      </c>
      <c r="N1138" s="35" t="str">
        <f t="shared" si="86"/>
        <v>Ok</v>
      </c>
      <c r="O1138" s="35" t="str">
        <f t="shared" si="87"/>
        <v>Ecart</v>
      </c>
      <c r="P1138" s="35" t="str">
        <f t="shared" si="88"/>
        <v>Ok</v>
      </c>
      <c r="Q1138" s="35" t="str">
        <f t="shared" si="89"/>
        <v>Ecart</v>
      </c>
    </row>
    <row r="1139" spans="1:17" ht="15.75" hidden="1" customHeight="1" x14ac:dyDescent="0.25">
      <c r="A1139" s="12">
        <f>IFERROR(VLOOKUP('Requête 052'!$A1138,'Requête 052'!$A$1:$F$2000,1,FALSE),"")</f>
        <v>8621</v>
      </c>
      <c r="B1139" s="5" t="str">
        <f>IFERROR(VLOOKUP('Requête 052'!$A1138,'Requête 052'!$A$1:$F$2000,2,FALSE),"")</f>
        <v>CGECP ST OUEN L AUMONE TDI</v>
      </c>
      <c r="C1139" s="14">
        <f>IFERROR(VLOOKUP('Requête 052'!$A1138,'Requête 052'!$A$1:$F$2000,3,FALSE),"")</f>
        <v>43829</v>
      </c>
      <c r="D1139" s="5" t="str">
        <f>IFERROR(VLOOKUP('Requête 052'!$A1138,'Requête 052'!$A$1:$F$2000,4,FALSE),"")</f>
        <v>CARTONS ET SACHES PLAST - 1.04.00</v>
      </c>
      <c r="E1139" s="5" t="str">
        <f>IFERROR(VLOOKUP('Requête 052'!$A1138,'Requête 052'!$A$1:$F$2000,5,FALSE),"")</f>
        <v>CARTONS</v>
      </c>
      <c r="F1139" s="5">
        <f>IFERROR(VLOOKUP('Requête 052'!$A1138,'Requête 052'!$A$1:$F$2000,6,FALSE),"")</f>
        <v>2.6659999999999999</v>
      </c>
      <c r="G1139" s="15">
        <f>IFERROR(VLOOKUP(A1139,'Fichier source CGECP'!$A$1:$F$1259,1,FALSE),"")</f>
        <v>8621</v>
      </c>
      <c r="H1139" s="15" t="str">
        <f>IFERROR(VLOOKUP(A1139,'Fichier source CGECP'!$A$1:$F$1259,2,FALSE),"")</f>
        <v>CGECP</v>
      </c>
      <c r="I1139" s="38">
        <f>IFERROR(VLOOKUP(A1139,'Fichier source CGECP'!$A$1:$F$1259,3,FALSE),"")</f>
        <v>43829</v>
      </c>
      <c r="J1139" s="15" t="str">
        <f>IFERROR(VLOOKUP(A1139,'Fichier source CGECP'!$A$1:$F$1259,4,FALSE),"")</f>
        <v>CARTONS ET SACHES PLAST - 1.04.00</v>
      </c>
      <c r="K1139" s="15" t="str">
        <f>IFERROR(VLOOKUP(A1139,'Fichier source CGECP'!$A$1:$F$1259,5,FALSE),"")</f>
        <v>CARTONS ET SACHES PLAST - 1.04.00</v>
      </c>
      <c r="L1139" s="33">
        <f>IFERROR(IF(COUNTIFS($A$3:$A1138,$A1139,$B$3:$B1138,$B1139,$C$3:$C1138,$C1139,$D$3:$D1138,$D1139,$E$3:$E1138,$E1139,$F$3:$F1138,$F1139)&gt;0,"",VLOOKUP(A1139,'Fichier source CGECP'!$A$1:$F$1259,6,FALSE)),"")</f>
        <v>3.0739999999999998</v>
      </c>
      <c r="M1139" s="36">
        <f t="shared" si="90"/>
        <v>-0.40799999999999992</v>
      </c>
      <c r="N1139" s="35" t="str">
        <f t="shared" si="86"/>
        <v>Ok</v>
      </c>
      <c r="O1139" s="35" t="str">
        <f t="shared" si="87"/>
        <v>Ecart</v>
      </c>
      <c r="P1139" s="35" t="str">
        <f t="shared" si="88"/>
        <v>Ecart</v>
      </c>
      <c r="Q1139" s="35" t="str">
        <f t="shared" si="89"/>
        <v>Ecart</v>
      </c>
    </row>
    <row r="1140" spans="1:17" ht="15.75" hidden="1" customHeight="1" x14ac:dyDescent="0.25">
      <c r="A1140" s="12">
        <f>IFERROR(VLOOKUP('Requête 052'!$A1139,'Requête 052'!$A$1:$F$2000,1,FALSE),"")</f>
        <v>8621</v>
      </c>
      <c r="B1140" s="5" t="str">
        <f>IFERROR(VLOOKUP('Requête 052'!$A1139,'Requête 052'!$A$1:$F$2000,2,FALSE),"")</f>
        <v>CGECP ST OUEN L AUMONE TDI</v>
      </c>
      <c r="C1140" s="14">
        <f>IFERROR(VLOOKUP('Requête 052'!$A1139,'Requête 052'!$A$1:$F$2000,3,FALSE),"")</f>
        <v>43829</v>
      </c>
      <c r="D1140" s="5" t="str">
        <f>IFERROR(VLOOKUP('Requête 052'!$A1139,'Requête 052'!$A$1:$F$2000,4,FALSE),"")</f>
        <v>CARTONS ET SACHES PLAST - 1.04.00</v>
      </c>
      <c r="E1140" s="5" t="str">
        <f>IFERROR(VLOOKUP('Requête 052'!$A1139,'Requête 052'!$A$1:$F$2000,5,FALSE),"")</f>
        <v>CARTONS</v>
      </c>
      <c r="F1140" s="5">
        <f>IFERROR(VLOOKUP('Requête 052'!$A1139,'Requête 052'!$A$1:$F$2000,6,FALSE),"")</f>
        <v>2.6659999999999999</v>
      </c>
      <c r="G1140" s="15">
        <f>IFERROR(VLOOKUP(A1140,'Fichier source CGECP'!$A$1:$F$1259,1,FALSE),"")</f>
        <v>8621</v>
      </c>
      <c r="H1140" s="15" t="str">
        <f>IFERROR(VLOOKUP(A1140,'Fichier source CGECP'!$A$1:$F$1259,2,FALSE),"")</f>
        <v>CGECP</v>
      </c>
      <c r="I1140" s="38">
        <f>IFERROR(VLOOKUP(A1140,'Fichier source CGECP'!$A$1:$F$1259,3,FALSE),"")</f>
        <v>43829</v>
      </c>
      <c r="J1140" s="15" t="str">
        <f>IFERROR(VLOOKUP(A1140,'Fichier source CGECP'!$A$1:$F$1259,4,FALSE),"")</f>
        <v>CARTONS ET SACHES PLAST - 1.04.00</v>
      </c>
      <c r="K1140" s="15" t="str">
        <f>IFERROR(VLOOKUP(A1140,'Fichier source CGECP'!$A$1:$F$1259,5,FALSE),"")</f>
        <v>CARTONS ET SACHES PLAST - 1.04.00</v>
      </c>
      <c r="L1140" s="33" t="str">
        <f>IFERROR(IF(COUNTIFS($A$3:$A1139,$A1140,$B$3:$B1139,$B1140,$C$3:$C1139,$C1140,$D$3:$D1139,$D1140,$E$3:$E1139,$E1140,$F$3:$F1139,$F1140)&gt;0,"",VLOOKUP(A1140,'Fichier source CGECP'!$A$1:$F$1259,6,FALSE)),"")</f>
        <v/>
      </c>
      <c r="M1140" s="36" t="str">
        <f t="shared" si="90"/>
        <v/>
      </c>
      <c r="N1140" s="35" t="str">
        <f t="shared" si="86"/>
        <v>Ok</v>
      </c>
      <c r="O1140" s="35" t="str">
        <f t="shared" si="87"/>
        <v>Ecart</v>
      </c>
      <c r="P1140" s="35" t="str">
        <f t="shared" si="88"/>
        <v>Ok</v>
      </c>
      <c r="Q1140" s="35" t="str">
        <f t="shared" si="89"/>
        <v>Ecart</v>
      </c>
    </row>
    <row r="1141" spans="1:17" ht="15.75" hidden="1" customHeight="1" x14ac:dyDescent="0.25">
      <c r="A1141" s="12">
        <f>IFERROR(VLOOKUP('Requête 052'!$A1140,'Requête 052'!$A$1:$F$2000,1,FALSE),"")</f>
        <v>8621</v>
      </c>
      <c r="B1141" s="5" t="str">
        <f>IFERROR(VLOOKUP('Requête 052'!$A1140,'Requête 052'!$A$1:$F$2000,2,FALSE),"")</f>
        <v>CGECP ST OUEN L AUMONE TDI</v>
      </c>
      <c r="C1141" s="14">
        <f>IFERROR(VLOOKUP('Requête 052'!$A1140,'Requête 052'!$A$1:$F$2000,3,FALSE),"")</f>
        <v>43829</v>
      </c>
      <c r="D1141" s="5" t="str">
        <f>IFERROR(VLOOKUP('Requête 052'!$A1140,'Requête 052'!$A$1:$F$2000,4,FALSE),"")</f>
        <v>CARTONS ET SACHES PLAST - 1.04.00</v>
      </c>
      <c r="E1141" s="5" t="str">
        <f>IFERROR(VLOOKUP('Requête 052'!$A1140,'Requête 052'!$A$1:$F$2000,5,FALSE),"")</f>
        <v>CARTONS</v>
      </c>
      <c r="F1141" s="5">
        <f>IFERROR(VLOOKUP('Requête 052'!$A1140,'Requête 052'!$A$1:$F$2000,6,FALSE),"")</f>
        <v>2.6659999999999999</v>
      </c>
      <c r="G1141" s="15">
        <f>IFERROR(VLOOKUP(A1141,'Fichier source CGECP'!$A$1:$F$1259,1,FALSE),"")</f>
        <v>8621</v>
      </c>
      <c r="H1141" s="15" t="str">
        <f>IFERROR(VLOOKUP(A1141,'Fichier source CGECP'!$A$1:$F$1259,2,FALSE),"")</f>
        <v>CGECP</v>
      </c>
      <c r="I1141" s="38">
        <f>IFERROR(VLOOKUP(A1141,'Fichier source CGECP'!$A$1:$F$1259,3,FALSE),"")</f>
        <v>43829</v>
      </c>
      <c r="J1141" s="15" t="str">
        <f>IFERROR(VLOOKUP(A1141,'Fichier source CGECP'!$A$1:$F$1259,4,FALSE),"")</f>
        <v>CARTONS ET SACHES PLAST - 1.04.00</v>
      </c>
      <c r="K1141" s="15" t="str">
        <f>IFERROR(VLOOKUP(A1141,'Fichier source CGECP'!$A$1:$F$1259,5,FALSE),"")</f>
        <v>CARTONS ET SACHES PLAST - 1.04.00</v>
      </c>
      <c r="L1141" s="33" t="str">
        <f>IFERROR(IF(COUNTIFS($A$3:$A1140,$A1141,$B$3:$B1140,$B1141,$C$3:$C1140,$C1141,$D$3:$D1140,$D1141,$E$3:$E1140,$E1141,$F$3:$F1140,$F1141)&gt;0,"",VLOOKUP(A1141,'Fichier source CGECP'!$A$1:$F$1259,6,FALSE)),"")</f>
        <v/>
      </c>
      <c r="M1141" s="36" t="str">
        <f t="shared" si="90"/>
        <v/>
      </c>
      <c r="N1141" s="35" t="str">
        <f t="shared" si="86"/>
        <v>Ok</v>
      </c>
      <c r="O1141" s="35" t="str">
        <f t="shared" si="87"/>
        <v>Ecart</v>
      </c>
      <c r="P1141" s="35" t="str">
        <f t="shared" si="88"/>
        <v>Ok</v>
      </c>
      <c r="Q1141" s="35" t="str">
        <f t="shared" si="89"/>
        <v>Ecart</v>
      </c>
    </row>
    <row r="1142" spans="1:17" ht="15.75" hidden="1" customHeight="1" x14ac:dyDescent="0.25">
      <c r="A1142" s="12">
        <f>IFERROR(VLOOKUP('Requête 052'!$A1141,'Requête 052'!$A$1:$F$2000,1,FALSE),"")</f>
        <v>8621</v>
      </c>
      <c r="B1142" s="5" t="str">
        <f>IFERROR(VLOOKUP('Requête 052'!$A1141,'Requête 052'!$A$1:$F$2000,2,FALSE),"")</f>
        <v>CGECP ST OUEN L AUMONE TDI</v>
      </c>
      <c r="C1142" s="14">
        <f>IFERROR(VLOOKUP('Requête 052'!$A1141,'Requête 052'!$A$1:$F$2000,3,FALSE),"")</f>
        <v>43829</v>
      </c>
      <c r="D1142" s="5" t="str">
        <f>IFERROR(VLOOKUP('Requête 052'!$A1141,'Requête 052'!$A$1:$F$2000,4,FALSE),"")</f>
        <v>CARTONS ET SACHES PLAST - 1.04.00</v>
      </c>
      <c r="E1142" s="5" t="str">
        <f>IFERROR(VLOOKUP('Requête 052'!$A1141,'Requête 052'!$A$1:$F$2000,5,FALSE),"")</f>
        <v>CARTONS</v>
      </c>
      <c r="F1142" s="5">
        <f>IFERROR(VLOOKUP('Requête 052'!$A1141,'Requête 052'!$A$1:$F$2000,6,FALSE),"")</f>
        <v>2.6659999999999999</v>
      </c>
      <c r="G1142" s="15">
        <f>IFERROR(VLOOKUP(A1142,'Fichier source CGECP'!$A$1:$F$1259,1,FALSE),"")</f>
        <v>8621</v>
      </c>
      <c r="H1142" s="15" t="str">
        <f>IFERROR(VLOOKUP(A1142,'Fichier source CGECP'!$A$1:$F$1259,2,FALSE),"")</f>
        <v>CGECP</v>
      </c>
      <c r="I1142" s="38">
        <f>IFERROR(VLOOKUP(A1142,'Fichier source CGECP'!$A$1:$F$1259,3,FALSE),"")</f>
        <v>43829</v>
      </c>
      <c r="J1142" s="15" t="str">
        <f>IFERROR(VLOOKUP(A1142,'Fichier source CGECP'!$A$1:$F$1259,4,FALSE),"")</f>
        <v>CARTONS ET SACHES PLAST - 1.04.00</v>
      </c>
      <c r="K1142" s="15" t="str">
        <f>IFERROR(VLOOKUP(A1142,'Fichier source CGECP'!$A$1:$F$1259,5,FALSE),"")</f>
        <v>CARTONS ET SACHES PLAST - 1.04.00</v>
      </c>
      <c r="L1142" s="33" t="str">
        <f>IFERROR(IF(COUNTIFS($A$3:$A1141,$A1142,$B$3:$B1141,$B1142,$C$3:$C1141,$C1142,$D$3:$D1141,$D1142,$E$3:$E1141,$E1142,$F$3:$F1141,$F1142)&gt;0,"",VLOOKUP(A1142,'Fichier source CGECP'!$A$1:$F$1259,6,FALSE)),"")</f>
        <v/>
      </c>
      <c r="M1142" s="36" t="str">
        <f t="shared" si="90"/>
        <v/>
      </c>
      <c r="N1142" s="35" t="str">
        <f t="shared" si="86"/>
        <v>Ok</v>
      </c>
      <c r="O1142" s="35" t="str">
        <f t="shared" si="87"/>
        <v>Ecart</v>
      </c>
      <c r="P1142" s="35" t="str">
        <f t="shared" si="88"/>
        <v>Ok</v>
      </c>
      <c r="Q1142" s="35" t="str">
        <f t="shared" si="89"/>
        <v>Ecart</v>
      </c>
    </row>
    <row r="1143" spans="1:17" ht="15.75" hidden="1" customHeight="1" x14ac:dyDescent="0.25">
      <c r="A1143" s="12">
        <f>IFERROR(VLOOKUP('Requête 052'!$A1142,'Requête 052'!$A$1:$F$2000,1,FALSE),"")</f>
        <v>8635</v>
      </c>
      <c r="B1143" s="5" t="str">
        <f>IFERROR(VLOOKUP('Requête 052'!$A1142,'Requête 052'!$A$1:$F$2000,2,FALSE),"")</f>
        <v>CGECP ST OUEN L AUMONE UVEND</v>
      </c>
      <c r="C1143" s="14">
        <f>IFERROR(VLOOKUP('Requête 052'!$A1142,'Requête 052'!$A$1:$F$2000,3,FALSE),"")</f>
        <v>43829</v>
      </c>
      <c r="D1143" s="5" t="str">
        <f>IFERROR(VLOOKUP('Requête 052'!$A1142,'Requête 052'!$A$1:$F$2000,4,FALSE),"")</f>
        <v>ORDURES MENAGERES</v>
      </c>
      <c r="E1143" s="5" t="str">
        <f>IFERROR(VLOOKUP('Requête 052'!$A1142,'Requête 052'!$A$1:$F$2000,5,FALSE),"")</f>
        <v>ORDURES MENAGERES</v>
      </c>
      <c r="F1143" s="5">
        <f>IFERROR(VLOOKUP('Requête 052'!$A1142,'Requête 052'!$A$1:$F$2000,6,FALSE),"")</f>
        <v>1.3580000000000001</v>
      </c>
      <c r="G1143" s="15">
        <f>IFERROR(VLOOKUP(A1143,'Fichier source CGECP'!$A$1:$F$1259,1,FALSE),"")</f>
        <v>8635</v>
      </c>
      <c r="H1143" s="15" t="str">
        <f>IFERROR(VLOOKUP(A1143,'Fichier source CGECP'!$A$1:$F$1259,2,FALSE),"")</f>
        <v>CGECP</v>
      </c>
      <c r="I1143" s="38">
        <f>IFERROR(VLOOKUP(A1143,'Fichier source CGECP'!$A$1:$F$1259,3,FALSE),"")</f>
        <v>43829</v>
      </c>
      <c r="J1143" s="15" t="str">
        <f>IFERROR(VLOOKUP(A1143,'Fichier source CGECP'!$A$1:$F$1259,4,FALSE),"")</f>
        <v>CARTONS</v>
      </c>
      <c r="K1143" s="15" t="str">
        <f>IFERROR(VLOOKUP(A1143,'Fichier source CGECP'!$A$1:$F$1259,5,FALSE),"")</f>
        <v>CARTONS</v>
      </c>
      <c r="L1143" s="33">
        <f>IFERROR(IF(COUNTIFS($A$3:$A1142,$A1143,$B$3:$B1142,$B1143,$C$3:$C1142,$C1143,$D$3:$D1142,$D1143,$E$3:$E1142,$E1143,$F$3:$F1142,$F1143)&gt;0,"",VLOOKUP(A1143,'Fichier source CGECP'!$A$1:$F$1259,6,FALSE)),"")</f>
        <v>2.56</v>
      </c>
      <c r="M1143" s="36">
        <f t="shared" si="90"/>
        <v>-1.202</v>
      </c>
      <c r="N1143" s="35" t="str">
        <f t="shared" si="86"/>
        <v>Ok</v>
      </c>
      <c r="O1143" s="35" t="str">
        <f t="shared" si="87"/>
        <v>Ecart</v>
      </c>
      <c r="P1143" s="35" t="str">
        <f t="shared" si="88"/>
        <v>Ecart</v>
      </c>
      <c r="Q1143" s="35" t="str">
        <f t="shared" si="89"/>
        <v>Ecart</v>
      </c>
    </row>
    <row r="1144" spans="1:17" ht="15.75" hidden="1" customHeight="1" x14ac:dyDescent="0.25">
      <c r="A1144" s="12">
        <f>IFERROR(VLOOKUP('Requête 052'!$A1143,'Requête 052'!$A$1:$F$2000,1,FALSE),"")</f>
        <v>8640</v>
      </c>
      <c r="B1144" s="5" t="str">
        <f>IFERROR(VLOOKUP('Requête 052'!$A1143,'Requête 052'!$A$1:$F$2000,2,FALSE),"")</f>
        <v>CGECP ST OUEN L AUMONE TDI</v>
      </c>
      <c r="C1144" s="14">
        <f>IFERROR(VLOOKUP('Requête 052'!$A1143,'Requête 052'!$A$1:$F$2000,3,FALSE),"")</f>
        <v>43829</v>
      </c>
      <c r="D1144" s="5" t="str">
        <f>IFERROR(VLOOKUP('Requête 052'!$A1143,'Requête 052'!$A$1:$F$2000,4,FALSE),"")</f>
        <v>ENCOMBRANTS</v>
      </c>
      <c r="E1144" s="5" t="str">
        <f>IFERROR(VLOOKUP('Requête 052'!$A1143,'Requête 052'!$A$1:$F$2000,5,FALSE),"")</f>
        <v>ENCOMBRANTS</v>
      </c>
      <c r="F1144" s="5">
        <f>IFERROR(VLOOKUP('Requête 052'!$A1143,'Requête 052'!$A$1:$F$2000,6,FALSE),"")</f>
        <v>0.27</v>
      </c>
      <c r="G1144" s="15" t="str">
        <f>IFERROR(VLOOKUP(A1144,'Fichier source CGECP'!$A$1:$F$1259,1,FALSE),"")</f>
        <v/>
      </c>
      <c r="H1144" s="15" t="str">
        <f>IFERROR(VLOOKUP(A1144,'Fichier source CGECP'!$A$1:$F$1259,2,FALSE),"")</f>
        <v/>
      </c>
      <c r="I1144" s="38" t="str">
        <f>IFERROR(VLOOKUP(A1144,'Fichier source CGECP'!$A$1:$F$1259,3,FALSE),"")</f>
        <v/>
      </c>
      <c r="J1144" s="15" t="str">
        <f>IFERROR(VLOOKUP(A1144,'Fichier source CGECP'!$A$1:$F$1259,4,FALSE),"")</f>
        <v/>
      </c>
      <c r="K1144" s="15" t="str">
        <f>IFERROR(VLOOKUP(A1144,'Fichier source CGECP'!$A$1:$F$1259,5,FALSE),"")</f>
        <v/>
      </c>
      <c r="L1144" s="33" t="str">
        <f>IFERROR(IF(COUNTIFS($A$3:$A1143,$A1144,$B$3:$B1143,$B1144,$C$3:$C1143,$C1144,$D$3:$D1143,$D1144,$E$3:$E1143,$E1144,$F$3:$F1143,$F1144)&gt;0,"",VLOOKUP(A1144,'Fichier source CGECP'!$A$1:$F$1259,6,FALSE)),"")</f>
        <v/>
      </c>
      <c r="M1144" s="36" t="str">
        <f t="shared" si="90"/>
        <v/>
      </c>
      <c r="N1144" s="35" t="str">
        <f t="shared" si="86"/>
        <v>Ok</v>
      </c>
      <c r="O1144" s="35" t="str">
        <f t="shared" si="87"/>
        <v>Ecart</v>
      </c>
      <c r="P1144" s="35" t="str">
        <f t="shared" si="88"/>
        <v>Ok</v>
      </c>
      <c r="Q1144" s="35" t="str">
        <f t="shared" si="89"/>
        <v>Ecart</v>
      </c>
    </row>
    <row r="1145" spans="1:17" ht="15.75" hidden="1" customHeight="1" x14ac:dyDescent="0.25">
      <c r="A1145" s="12">
        <f>IFERROR(VLOOKUP('Requête 052'!$A1144,'Requête 052'!$A$1:$F$2000,1,FALSE),"")</f>
        <v>8641</v>
      </c>
      <c r="B1145" s="5" t="str">
        <f>IFERROR(VLOOKUP('Requête 052'!$A1144,'Requête 052'!$A$1:$F$2000,2,FALSE),"")</f>
        <v>CGECP ST OUEN L AUMONE TDI</v>
      </c>
      <c r="C1145" s="14">
        <f>IFERROR(VLOOKUP('Requête 052'!$A1144,'Requête 052'!$A$1:$F$2000,3,FALSE),"")</f>
        <v>43829</v>
      </c>
      <c r="D1145" s="5" t="str">
        <f>IFERROR(VLOOKUP('Requête 052'!$A1144,'Requête 052'!$A$1:$F$2000,4,FALSE),"")</f>
        <v>CARTONS ET SACHES PLAST - 1.04.00</v>
      </c>
      <c r="E1145" s="5" t="str">
        <f>IFERROR(VLOOKUP('Requête 052'!$A1144,'Requête 052'!$A$1:$F$2000,5,FALSE),"")</f>
        <v>CARTONS</v>
      </c>
      <c r="F1145" s="5">
        <f>IFERROR(VLOOKUP('Requête 052'!$A1144,'Requête 052'!$A$1:$F$2000,6,FALSE),"")</f>
        <v>2.12</v>
      </c>
      <c r="G1145" s="15">
        <f>IFERROR(VLOOKUP(A1145,'Fichier source CGECP'!$A$1:$F$1259,1,FALSE),"")</f>
        <v>8641</v>
      </c>
      <c r="H1145" s="15" t="str">
        <f>IFERROR(VLOOKUP(A1145,'Fichier source CGECP'!$A$1:$F$1259,2,FALSE),"")</f>
        <v>CGECP</v>
      </c>
      <c r="I1145" s="38">
        <f>IFERROR(VLOOKUP(A1145,'Fichier source CGECP'!$A$1:$F$1259,3,FALSE),"")</f>
        <v>43829</v>
      </c>
      <c r="J1145" s="15" t="str">
        <f>IFERROR(VLOOKUP(A1145,'Fichier source CGECP'!$A$1:$F$1259,4,FALSE),"")</f>
        <v>CARTONS ET SACHES PLAST - 1.04.00</v>
      </c>
      <c r="K1145" s="15" t="str">
        <f>IFERROR(VLOOKUP(A1145,'Fichier source CGECP'!$A$1:$F$1259,5,FALSE),"")</f>
        <v>CARTONS ET SACHES PLAST - 1.04.00</v>
      </c>
      <c r="L1145" s="33">
        <f>IFERROR(IF(COUNTIFS($A$3:$A1144,$A1145,$B$3:$B1144,$B1145,$C$3:$C1144,$C1145,$D$3:$D1144,$D1145,$E$3:$E1144,$E1145,$F$3:$F1144,$F1145)&gt;0,"",VLOOKUP(A1145,'Fichier source CGECP'!$A$1:$F$1259,6,FALSE)),"")</f>
        <v>2.593</v>
      </c>
      <c r="M1145" s="36">
        <f t="shared" si="90"/>
        <v>-0.47299999999999986</v>
      </c>
      <c r="N1145" s="35" t="str">
        <f t="shared" si="86"/>
        <v>Ok</v>
      </c>
      <c r="O1145" s="35" t="str">
        <f t="shared" si="87"/>
        <v>Ecart</v>
      </c>
      <c r="P1145" s="35" t="str">
        <f t="shared" si="88"/>
        <v>Ecart</v>
      </c>
      <c r="Q1145" s="35" t="str">
        <f t="shared" si="89"/>
        <v>Ecart</v>
      </c>
    </row>
    <row r="1146" spans="1:17" ht="15.75" hidden="1" customHeight="1" x14ac:dyDescent="0.25">
      <c r="A1146" s="12">
        <f>IFERROR(VLOOKUP('Requête 052'!$A1145,'Requête 052'!$A$1:$F$2000,1,FALSE),"")</f>
        <v>8641</v>
      </c>
      <c r="B1146" s="5" t="str">
        <f>IFERROR(VLOOKUP('Requête 052'!$A1145,'Requête 052'!$A$1:$F$2000,2,FALSE),"")</f>
        <v>CGECP ST OUEN L AUMONE TDI</v>
      </c>
      <c r="C1146" s="14">
        <f>IFERROR(VLOOKUP('Requête 052'!$A1145,'Requête 052'!$A$1:$F$2000,3,FALSE),"")</f>
        <v>43829</v>
      </c>
      <c r="D1146" s="5" t="str">
        <f>IFERROR(VLOOKUP('Requête 052'!$A1145,'Requête 052'!$A$1:$F$2000,4,FALSE),"")</f>
        <v>CARTONS ET SACHES PLAST - 1.04.00</v>
      </c>
      <c r="E1146" s="5" t="str">
        <f>IFERROR(VLOOKUP('Requête 052'!$A1145,'Requête 052'!$A$1:$F$2000,5,FALSE),"")</f>
        <v>CARTONS</v>
      </c>
      <c r="F1146" s="5">
        <f>IFERROR(VLOOKUP('Requête 052'!$A1145,'Requête 052'!$A$1:$F$2000,6,FALSE),"")</f>
        <v>2.12</v>
      </c>
      <c r="G1146" s="15">
        <f>IFERROR(VLOOKUP(A1146,'Fichier source CGECP'!$A$1:$F$1259,1,FALSE),"")</f>
        <v>8641</v>
      </c>
      <c r="H1146" s="15" t="str">
        <f>IFERROR(VLOOKUP(A1146,'Fichier source CGECP'!$A$1:$F$1259,2,FALSE),"")</f>
        <v>CGECP</v>
      </c>
      <c r="I1146" s="38">
        <f>IFERROR(VLOOKUP(A1146,'Fichier source CGECP'!$A$1:$F$1259,3,FALSE),"")</f>
        <v>43829</v>
      </c>
      <c r="J1146" s="15" t="str">
        <f>IFERROR(VLOOKUP(A1146,'Fichier source CGECP'!$A$1:$F$1259,4,FALSE),"")</f>
        <v>CARTONS ET SACHES PLAST - 1.04.00</v>
      </c>
      <c r="K1146" s="15" t="str">
        <f>IFERROR(VLOOKUP(A1146,'Fichier source CGECP'!$A$1:$F$1259,5,FALSE),"")</f>
        <v>CARTONS ET SACHES PLAST - 1.04.00</v>
      </c>
      <c r="L1146" s="33" t="str">
        <f>IFERROR(IF(COUNTIFS($A$3:$A1145,$A1146,$B$3:$B1145,$B1146,$C$3:$C1145,$C1146,$D$3:$D1145,$D1146,$E$3:$E1145,$E1146,$F$3:$F1145,$F1146)&gt;0,"",VLOOKUP(A1146,'Fichier source CGECP'!$A$1:$F$1259,6,FALSE)),"")</f>
        <v/>
      </c>
      <c r="M1146" s="36" t="str">
        <f t="shared" si="90"/>
        <v/>
      </c>
      <c r="N1146" s="35" t="str">
        <f t="shared" si="86"/>
        <v>Ok</v>
      </c>
      <c r="O1146" s="35" t="str">
        <f t="shared" si="87"/>
        <v>Ecart</v>
      </c>
      <c r="P1146" s="35" t="str">
        <f t="shared" si="88"/>
        <v>Ok</v>
      </c>
      <c r="Q1146" s="35" t="str">
        <f t="shared" si="89"/>
        <v>Ecart</v>
      </c>
    </row>
    <row r="1147" spans="1:17" ht="15.75" hidden="1" customHeight="1" x14ac:dyDescent="0.25">
      <c r="A1147" s="12">
        <f>IFERROR(VLOOKUP('Requête 052'!$A1146,'Requête 052'!$A$1:$F$2000,1,FALSE),"")</f>
        <v>8648</v>
      </c>
      <c r="B1147" s="5" t="str">
        <f>IFERROR(VLOOKUP('Requête 052'!$A1146,'Requête 052'!$A$1:$F$2000,2,FALSE),"")</f>
        <v>CGECP ST OUEN L AUMONE DVBIODIV</v>
      </c>
      <c r="C1147" s="14">
        <f>IFERROR(VLOOKUP('Requête 052'!$A1146,'Requête 052'!$A$1:$F$2000,3,FALSE),"")</f>
        <v>43829</v>
      </c>
      <c r="D1147" s="5" t="str">
        <f>IFERROR(VLOOKUP('Requête 052'!$A1146,'Requête 052'!$A$1:$F$2000,4,FALSE),"")</f>
        <v>DECHETS VERTS EN MELANGE</v>
      </c>
      <c r="E1147" s="5" t="str">
        <f>IFERROR(VLOOKUP('Requête 052'!$A1146,'Requête 052'!$A$1:$F$2000,5,FALSE),"")</f>
        <v>DECHETS VERTS EN MELANGE</v>
      </c>
      <c r="F1147" s="5">
        <f>IFERROR(VLOOKUP('Requête 052'!$A1146,'Requête 052'!$A$1:$F$2000,6,FALSE),"")</f>
        <v>1.98</v>
      </c>
      <c r="G1147" s="15" t="str">
        <f>IFERROR(VLOOKUP(A1147,'Fichier source CGECP'!$A$1:$F$1259,1,FALSE),"")</f>
        <v/>
      </c>
      <c r="H1147" s="15" t="str">
        <f>IFERROR(VLOOKUP(A1147,'Fichier source CGECP'!$A$1:$F$1259,2,FALSE),"")</f>
        <v/>
      </c>
      <c r="I1147" s="38" t="str">
        <f>IFERROR(VLOOKUP(A1147,'Fichier source CGECP'!$A$1:$F$1259,3,FALSE),"")</f>
        <v/>
      </c>
      <c r="J1147" s="15" t="str">
        <f>IFERROR(VLOOKUP(A1147,'Fichier source CGECP'!$A$1:$F$1259,4,FALSE),"")</f>
        <v/>
      </c>
      <c r="K1147" s="15" t="str">
        <f>IFERROR(VLOOKUP(A1147,'Fichier source CGECP'!$A$1:$F$1259,5,FALSE),"")</f>
        <v/>
      </c>
      <c r="L1147" s="33" t="str">
        <f>IFERROR(IF(COUNTIFS($A$3:$A1146,$A1147,$B$3:$B1146,$B1147,$C$3:$C1146,$C1147,$D$3:$D1146,$D1147,$E$3:$E1146,$E1147,$F$3:$F1146,$F1147)&gt;0,"",VLOOKUP(A1147,'Fichier source CGECP'!$A$1:$F$1259,6,FALSE)),"")</f>
        <v/>
      </c>
      <c r="M1147" s="36" t="str">
        <f t="shared" si="90"/>
        <v/>
      </c>
      <c r="N1147" s="35" t="str">
        <f t="shared" si="86"/>
        <v>Ok</v>
      </c>
      <c r="O1147" s="35" t="str">
        <f t="shared" si="87"/>
        <v>Ecart</v>
      </c>
      <c r="P1147" s="35" t="str">
        <f t="shared" si="88"/>
        <v>Ok</v>
      </c>
      <c r="Q1147" s="35" t="str">
        <f t="shared" si="89"/>
        <v>Ecart</v>
      </c>
    </row>
    <row r="1148" spans="1:17" ht="15.75" hidden="1" customHeight="1" x14ac:dyDescent="0.25">
      <c r="A1148" s="12">
        <f>IFERROR(VLOOKUP('Requête 052'!$A1147,'Requête 052'!$A$1:$F$2000,1,FALSE),"")</f>
        <v>8667</v>
      </c>
      <c r="B1148" s="5" t="str">
        <f>IFERROR(VLOOKUP('Requête 052'!$A1147,'Requête 052'!$A$1:$F$2000,2,FALSE),"")</f>
        <v>CGECP ST OUEN L AUMONE TDI</v>
      </c>
      <c r="C1148" s="14">
        <f>IFERROR(VLOOKUP('Requête 052'!$A1147,'Requête 052'!$A$1:$F$2000,3,FALSE),"")</f>
        <v>43829</v>
      </c>
      <c r="D1148" s="5" t="str">
        <f>IFERROR(VLOOKUP('Requête 052'!$A1147,'Requête 052'!$A$1:$F$2000,4,FALSE),"")</f>
        <v>CARTONS ET SACHES PLAST - 1.04.00</v>
      </c>
      <c r="E1148" s="5" t="str">
        <f>IFERROR(VLOOKUP('Requête 052'!$A1147,'Requête 052'!$A$1:$F$2000,5,FALSE),"")</f>
        <v>REFUS DE TRI TPCPR</v>
      </c>
      <c r="F1148" s="5">
        <f>IFERROR(VLOOKUP('Requête 052'!$A1147,'Requête 052'!$A$1:$F$2000,6,FALSE),"")</f>
        <v>2.9039999999999999</v>
      </c>
      <c r="G1148" s="15">
        <f>IFERROR(VLOOKUP(A1148,'Fichier source CGECP'!$A$1:$F$1259,1,FALSE),"")</f>
        <v>8667</v>
      </c>
      <c r="H1148" s="15" t="str">
        <f>IFERROR(VLOOKUP(A1148,'Fichier source CGECP'!$A$1:$F$1259,2,FALSE),"")</f>
        <v>CGECP</v>
      </c>
      <c r="I1148" s="38">
        <f>IFERROR(VLOOKUP(A1148,'Fichier source CGECP'!$A$1:$F$1259,3,FALSE),"")</f>
        <v>43829</v>
      </c>
      <c r="J1148" s="15">
        <f>IFERROR(VLOOKUP(A1148,'Fichier source CGECP'!$A$1:$F$1259,4,FALSE),"")</f>
        <v>0</v>
      </c>
      <c r="K1148" s="15" t="str">
        <f>IFERROR(VLOOKUP(A1148,'Fichier source CGECP'!$A$1:$F$1259,5,FALSE),"")</f>
        <v>CARTONS ET SACHES PLAST - 1.04.00</v>
      </c>
      <c r="L1148" s="33">
        <f>IFERROR(IF(COUNTIFS($A$3:$A1147,$A1148,$B$3:$B1147,$B1148,$C$3:$C1147,$C1148,$D$3:$D1147,$D1148,$E$3:$E1147,$E1148,$F$3:$F1147,$F1148)&gt;0,"",VLOOKUP(A1148,'Fichier source CGECP'!$A$1:$F$1259,6,FALSE)),"")</f>
        <v>1.333</v>
      </c>
      <c r="M1148" s="36">
        <f t="shared" si="90"/>
        <v>1.571</v>
      </c>
      <c r="N1148" s="35" t="str">
        <f t="shared" si="86"/>
        <v>Ok</v>
      </c>
      <c r="O1148" s="35" t="str">
        <f t="shared" si="87"/>
        <v>Ecart</v>
      </c>
      <c r="P1148" s="35" t="str">
        <f t="shared" si="88"/>
        <v>Ok</v>
      </c>
      <c r="Q1148" s="35" t="str">
        <f t="shared" si="89"/>
        <v>Ecart</v>
      </c>
    </row>
    <row r="1149" spans="1:17" ht="15.75" hidden="1" customHeight="1" x14ac:dyDescent="0.25">
      <c r="A1149" s="12">
        <f>IFERROR(VLOOKUP('Requête 052'!$A1148,'Requête 052'!$A$1:$F$2000,1,FALSE),"")</f>
        <v>8667</v>
      </c>
      <c r="B1149" s="5" t="str">
        <f>IFERROR(VLOOKUP('Requête 052'!$A1148,'Requête 052'!$A$1:$F$2000,2,FALSE),"")</f>
        <v>CGECP ST OUEN L AUMONE TDI</v>
      </c>
      <c r="C1149" s="14">
        <f>IFERROR(VLOOKUP('Requête 052'!$A1148,'Requête 052'!$A$1:$F$2000,3,FALSE),"")</f>
        <v>43829</v>
      </c>
      <c r="D1149" s="5" t="str">
        <f>IFERROR(VLOOKUP('Requête 052'!$A1148,'Requête 052'!$A$1:$F$2000,4,FALSE),"")</f>
        <v>CARTONS ET SACHES PLAST - 1.04.00</v>
      </c>
      <c r="E1149" s="5" t="str">
        <f>IFERROR(VLOOKUP('Requête 052'!$A1148,'Requête 052'!$A$1:$F$2000,5,FALSE),"")</f>
        <v>REFUS DE TRI TPCPR</v>
      </c>
      <c r="F1149" s="5">
        <f>IFERROR(VLOOKUP('Requête 052'!$A1148,'Requête 052'!$A$1:$F$2000,6,FALSE),"")</f>
        <v>2.9039999999999999</v>
      </c>
      <c r="G1149" s="15">
        <f>IFERROR(VLOOKUP(A1149,'Fichier source CGECP'!$A$1:$F$1259,1,FALSE),"")</f>
        <v>8667</v>
      </c>
      <c r="H1149" s="15" t="str">
        <f>IFERROR(VLOOKUP(A1149,'Fichier source CGECP'!$A$1:$F$1259,2,FALSE),"")</f>
        <v>CGECP</v>
      </c>
      <c r="I1149" s="38">
        <f>IFERROR(VLOOKUP(A1149,'Fichier source CGECP'!$A$1:$F$1259,3,FALSE),"")</f>
        <v>43829</v>
      </c>
      <c r="J1149" s="15">
        <f>IFERROR(VLOOKUP(A1149,'Fichier source CGECP'!$A$1:$F$1259,4,FALSE),"")</f>
        <v>0</v>
      </c>
      <c r="K1149" s="15" t="str">
        <f>IFERROR(VLOOKUP(A1149,'Fichier source CGECP'!$A$1:$F$1259,5,FALSE),"")</f>
        <v>CARTONS ET SACHES PLAST - 1.04.00</v>
      </c>
      <c r="L1149" s="33" t="str">
        <f>IFERROR(IF(COUNTIFS($A$3:$A1148,$A1149,$B$3:$B1148,$B1149,$C$3:$C1148,$C1149,$D$3:$D1148,$D1149,$E$3:$E1148,$E1149,$F$3:$F1148,$F1149)&gt;0,"",VLOOKUP(A1149,'Fichier source CGECP'!$A$1:$F$1259,6,FALSE)),"")</f>
        <v/>
      </c>
      <c r="M1149" s="36" t="str">
        <f t="shared" si="90"/>
        <v/>
      </c>
      <c r="N1149" s="35" t="str">
        <f t="shared" si="86"/>
        <v>Ok</v>
      </c>
      <c r="O1149" s="35" t="str">
        <f t="shared" si="87"/>
        <v>Ecart</v>
      </c>
      <c r="P1149" s="35" t="str">
        <f t="shared" si="88"/>
        <v>Ok</v>
      </c>
      <c r="Q1149" s="35" t="str">
        <f t="shared" si="89"/>
        <v>Ecart</v>
      </c>
    </row>
    <row r="1150" spans="1:17" ht="15.75" hidden="1" customHeight="1" x14ac:dyDescent="0.25">
      <c r="A1150" s="12">
        <f>IFERROR(VLOOKUP('Requête 052'!$A1149,'Requête 052'!$A$1:$F$2000,1,FALSE),"")</f>
        <v>8667</v>
      </c>
      <c r="B1150" s="5" t="str">
        <f>IFERROR(VLOOKUP('Requête 052'!$A1149,'Requête 052'!$A$1:$F$2000,2,FALSE),"")</f>
        <v>CGECP ST OUEN L AUMONE TDI</v>
      </c>
      <c r="C1150" s="14">
        <f>IFERROR(VLOOKUP('Requête 052'!$A1149,'Requête 052'!$A$1:$F$2000,3,FALSE),"")</f>
        <v>43829</v>
      </c>
      <c r="D1150" s="5" t="str">
        <f>IFERROR(VLOOKUP('Requête 052'!$A1149,'Requête 052'!$A$1:$F$2000,4,FALSE),"")</f>
        <v>CARTONS ET SACHES PLAST - 1.04.00</v>
      </c>
      <c r="E1150" s="5" t="str">
        <f>IFERROR(VLOOKUP('Requête 052'!$A1149,'Requête 052'!$A$1:$F$2000,5,FALSE),"")</f>
        <v>REFUS DE TRI TPCPR</v>
      </c>
      <c r="F1150" s="5">
        <f>IFERROR(VLOOKUP('Requête 052'!$A1149,'Requête 052'!$A$1:$F$2000,6,FALSE),"")</f>
        <v>2.9039999999999999</v>
      </c>
      <c r="G1150" s="15">
        <f>IFERROR(VLOOKUP(A1150,'Fichier source CGECP'!$A$1:$F$1259,1,FALSE),"")</f>
        <v>8667</v>
      </c>
      <c r="H1150" s="15" t="str">
        <f>IFERROR(VLOOKUP(A1150,'Fichier source CGECP'!$A$1:$F$1259,2,FALSE),"")</f>
        <v>CGECP</v>
      </c>
      <c r="I1150" s="38">
        <f>IFERROR(VLOOKUP(A1150,'Fichier source CGECP'!$A$1:$F$1259,3,FALSE),"")</f>
        <v>43829</v>
      </c>
      <c r="J1150" s="15">
        <f>IFERROR(VLOOKUP(A1150,'Fichier source CGECP'!$A$1:$F$1259,4,FALSE),"")</f>
        <v>0</v>
      </c>
      <c r="K1150" s="15" t="str">
        <f>IFERROR(VLOOKUP(A1150,'Fichier source CGECP'!$A$1:$F$1259,5,FALSE),"")</f>
        <v>CARTONS ET SACHES PLAST - 1.04.00</v>
      </c>
      <c r="L1150" s="33" t="str">
        <f>IFERROR(IF(COUNTIFS($A$3:$A1149,$A1150,$B$3:$B1149,$B1150,$C$3:$C1149,$C1150,$D$3:$D1149,$D1150,$E$3:$E1149,$E1150,$F$3:$F1149,$F1150)&gt;0,"",VLOOKUP(A1150,'Fichier source CGECP'!$A$1:$F$1259,6,FALSE)),"")</f>
        <v/>
      </c>
      <c r="M1150" s="36" t="str">
        <f t="shared" si="90"/>
        <v/>
      </c>
      <c r="N1150" s="35" t="str">
        <f t="shared" si="86"/>
        <v>Ok</v>
      </c>
      <c r="O1150" s="35" t="str">
        <f t="shared" si="87"/>
        <v>Ecart</v>
      </c>
      <c r="P1150" s="35" t="str">
        <f t="shared" si="88"/>
        <v>Ok</v>
      </c>
      <c r="Q1150" s="35" t="str">
        <f t="shared" si="89"/>
        <v>Ecart</v>
      </c>
    </row>
    <row r="1151" spans="1:17" ht="15.75" hidden="1" customHeight="1" x14ac:dyDescent="0.25">
      <c r="A1151" s="12">
        <f>IFERROR(VLOOKUP('Requête 052'!$A1150,'Requête 052'!$A$1:$F$2000,1,FALSE),"")</f>
        <v>8687</v>
      </c>
      <c r="B1151" s="5" t="str">
        <f>IFERROR(VLOOKUP('Requête 052'!$A1150,'Requête 052'!$A$1:$F$2000,2,FALSE),"")</f>
        <v>CGECP ST OUEN L AUMONE TDI</v>
      </c>
      <c r="C1151" s="14">
        <f>IFERROR(VLOOKUP('Requête 052'!$A1150,'Requête 052'!$A$1:$F$2000,3,FALSE),"")</f>
        <v>43829</v>
      </c>
      <c r="D1151" s="5" t="str">
        <f>IFERROR(VLOOKUP('Requête 052'!$A1150,'Requête 052'!$A$1:$F$2000,4,FALSE),"")</f>
        <v>ENCOMBRANTS</v>
      </c>
      <c r="E1151" s="5" t="str">
        <f>IFERROR(VLOOKUP('Requête 052'!$A1150,'Requête 052'!$A$1:$F$2000,5,FALSE),"")</f>
        <v>ENCOMBRANTS</v>
      </c>
      <c r="F1151" s="5">
        <f>IFERROR(VLOOKUP('Requête 052'!$A1150,'Requête 052'!$A$1:$F$2000,6,FALSE),"")</f>
        <v>0.60299999999999998</v>
      </c>
      <c r="G1151" s="15" t="str">
        <f>IFERROR(VLOOKUP(A1151,'Fichier source CGECP'!$A$1:$F$1259,1,FALSE),"")</f>
        <v/>
      </c>
      <c r="H1151" s="15" t="str">
        <f>IFERROR(VLOOKUP(A1151,'Fichier source CGECP'!$A$1:$F$1259,2,FALSE),"")</f>
        <v/>
      </c>
      <c r="I1151" s="38" t="str">
        <f>IFERROR(VLOOKUP(A1151,'Fichier source CGECP'!$A$1:$F$1259,3,FALSE),"")</f>
        <v/>
      </c>
      <c r="J1151" s="15" t="str">
        <f>IFERROR(VLOOKUP(A1151,'Fichier source CGECP'!$A$1:$F$1259,4,FALSE),"")</f>
        <v/>
      </c>
      <c r="K1151" s="15" t="str">
        <f>IFERROR(VLOOKUP(A1151,'Fichier source CGECP'!$A$1:$F$1259,5,FALSE),"")</f>
        <v/>
      </c>
      <c r="L1151" s="33" t="str">
        <f>IFERROR(IF(COUNTIFS($A$3:$A1150,$A1151,$B$3:$B1150,$B1151,$C$3:$C1150,$C1151,$D$3:$D1150,$D1151,$E$3:$E1150,$E1151,$F$3:$F1150,$F1151)&gt;0,"",VLOOKUP(A1151,'Fichier source CGECP'!$A$1:$F$1259,6,FALSE)),"")</f>
        <v/>
      </c>
      <c r="M1151" s="36" t="str">
        <f t="shared" si="90"/>
        <v/>
      </c>
      <c r="N1151" s="35" t="str">
        <f t="shared" si="86"/>
        <v>Ok</v>
      </c>
      <c r="O1151" s="35" t="str">
        <f t="shared" si="87"/>
        <v>Ecart</v>
      </c>
      <c r="P1151" s="35" t="str">
        <f t="shared" si="88"/>
        <v>Ok</v>
      </c>
      <c r="Q1151" s="35" t="str">
        <f t="shared" si="89"/>
        <v>Ecart</v>
      </c>
    </row>
    <row r="1152" spans="1:17" ht="15.75" hidden="1" customHeight="1" x14ac:dyDescent="0.25">
      <c r="A1152" s="12">
        <f>IFERROR(VLOOKUP('Requête 052'!$A1151,'Requête 052'!$A$1:$F$2000,1,FALSE),"")</f>
        <v>8689</v>
      </c>
      <c r="B1152" s="5" t="str">
        <f>IFERROR(VLOOKUP('Requête 052'!$A1151,'Requête 052'!$A$1:$F$2000,2,FALSE),"")</f>
        <v>CGECP ST OUEN L AUMONE UVEND</v>
      </c>
      <c r="C1152" s="14">
        <f>IFERROR(VLOOKUP('Requête 052'!$A1151,'Requête 052'!$A$1:$F$2000,3,FALSE),"")</f>
        <v>43829</v>
      </c>
      <c r="D1152" s="5" t="str">
        <f>IFERROR(VLOOKUP('Requête 052'!$A1151,'Requête 052'!$A$1:$F$2000,4,FALSE),"")</f>
        <v>ORDURES MENAGERES</v>
      </c>
      <c r="E1152" s="5" t="str">
        <f>IFERROR(VLOOKUP('Requête 052'!$A1151,'Requête 052'!$A$1:$F$2000,5,FALSE),"")</f>
        <v>ORDURES MENAGERES</v>
      </c>
      <c r="F1152" s="5">
        <f>IFERROR(VLOOKUP('Requête 052'!$A1151,'Requête 052'!$A$1:$F$2000,6,FALSE),"")</f>
        <v>1.1200000000000001</v>
      </c>
      <c r="G1152" s="15">
        <f>IFERROR(VLOOKUP(A1152,'Fichier source CGECP'!$A$1:$F$1259,1,FALSE),"")</f>
        <v>8689</v>
      </c>
      <c r="H1152" s="15" t="str">
        <f>IFERROR(VLOOKUP(A1152,'Fichier source CGECP'!$A$1:$F$1259,2,FALSE),"")</f>
        <v>CGECP</v>
      </c>
      <c r="I1152" s="38">
        <f>IFERROR(VLOOKUP(A1152,'Fichier source CGECP'!$A$1:$F$1259,3,FALSE),"")</f>
        <v>43829</v>
      </c>
      <c r="J1152" s="15">
        <f>IFERROR(VLOOKUP(A1152,'Fichier source CGECP'!$A$1:$F$1259,4,FALSE),"")</f>
        <v>0</v>
      </c>
      <c r="K1152" s="15" t="str">
        <f>IFERROR(VLOOKUP(A1152,'Fichier source CGECP'!$A$1:$F$1259,5,FALSE),"")</f>
        <v>ORDURES MENAGERES</v>
      </c>
      <c r="L1152" s="33">
        <f>IFERROR(IF(COUNTIFS($A$3:$A1151,$A1152,$B$3:$B1151,$B1152,$C$3:$C1151,$C1152,$D$3:$D1151,$D1152,$E$3:$E1151,$E1152,$F$3:$F1151,$F1152)&gt;0,"",VLOOKUP(A1152,'Fichier source CGECP'!$A$1:$F$1259,6,FALSE)),"")</f>
        <v>1.56</v>
      </c>
      <c r="M1152" s="36">
        <f t="shared" si="90"/>
        <v>-0.43999999999999995</v>
      </c>
      <c r="N1152" s="35" t="str">
        <f t="shared" si="86"/>
        <v>Ok</v>
      </c>
      <c r="O1152" s="35" t="str">
        <f t="shared" si="87"/>
        <v>Ok</v>
      </c>
      <c r="P1152" s="35" t="str">
        <f t="shared" si="88"/>
        <v>Ecart</v>
      </c>
      <c r="Q1152" s="35" t="str">
        <f t="shared" si="89"/>
        <v>Ecart</v>
      </c>
    </row>
    <row r="1153" spans="1:17" ht="15.75" hidden="1" customHeight="1" x14ac:dyDescent="0.25">
      <c r="A1153" s="12">
        <f>IFERROR(VLOOKUP('Requête 052'!$A1152,'Requête 052'!$A$1:$F$2000,1,FALSE),"")</f>
        <v>8703</v>
      </c>
      <c r="B1153" s="5" t="str">
        <f>IFERROR(VLOOKUP('Requête 052'!$A1152,'Requête 052'!$A$1:$F$2000,2,FALSE),"")</f>
        <v>CGECP ST OUEN L AUMONE UVEND</v>
      </c>
      <c r="C1153" s="14">
        <f>IFERROR(VLOOKUP('Requête 052'!$A1152,'Requête 052'!$A$1:$F$2000,3,FALSE),"")</f>
        <v>43829</v>
      </c>
      <c r="D1153" s="5" t="str">
        <f>IFERROR(VLOOKUP('Requête 052'!$A1152,'Requête 052'!$A$1:$F$2000,4,FALSE),"")</f>
        <v>REFUS DE TRI</v>
      </c>
      <c r="E1153" s="5" t="str">
        <f>IFERROR(VLOOKUP('Requête 052'!$A1152,'Requête 052'!$A$1:$F$2000,5,FALSE),"")</f>
        <v>REFUS DE TRI</v>
      </c>
      <c r="F1153" s="5">
        <f>IFERROR(VLOOKUP('Requête 052'!$A1152,'Requête 052'!$A$1:$F$2000,6,FALSE),"")</f>
        <v>1.778</v>
      </c>
      <c r="G1153" s="15" t="str">
        <f>IFERROR(VLOOKUP(A1153,'Fichier source CGECP'!$A$1:$F$1259,1,FALSE),"")</f>
        <v/>
      </c>
      <c r="H1153" s="15" t="str">
        <f>IFERROR(VLOOKUP(A1153,'Fichier source CGECP'!$A$1:$F$1259,2,FALSE),"")</f>
        <v/>
      </c>
      <c r="I1153" s="38" t="str">
        <f>IFERROR(VLOOKUP(A1153,'Fichier source CGECP'!$A$1:$F$1259,3,FALSE),"")</f>
        <v/>
      </c>
      <c r="J1153" s="15" t="str">
        <f>IFERROR(VLOOKUP(A1153,'Fichier source CGECP'!$A$1:$F$1259,4,FALSE),"")</f>
        <v/>
      </c>
      <c r="K1153" s="15" t="str">
        <f>IFERROR(VLOOKUP(A1153,'Fichier source CGECP'!$A$1:$F$1259,5,FALSE),"")</f>
        <v/>
      </c>
      <c r="L1153" s="33" t="str">
        <f>IFERROR(IF(COUNTIFS($A$3:$A1152,$A1153,$B$3:$B1152,$B1153,$C$3:$C1152,$C1153,$D$3:$D1152,$D1153,$E$3:$E1152,$E1153,$F$3:$F1152,$F1153)&gt;0,"",VLOOKUP(A1153,'Fichier source CGECP'!$A$1:$F$1259,6,FALSE)),"")</f>
        <v/>
      </c>
      <c r="M1153" s="36" t="str">
        <f t="shared" si="90"/>
        <v/>
      </c>
      <c r="N1153" s="35" t="str">
        <f t="shared" si="86"/>
        <v>Ok</v>
      </c>
      <c r="O1153" s="35" t="str">
        <f t="shared" si="87"/>
        <v>Ecart</v>
      </c>
      <c r="P1153" s="35" t="str">
        <f t="shared" si="88"/>
        <v>Ok</v>
      </c>
      <c r="Q1153" s="35" t="str">
        <f t="shared" si="89"/>
        <v>Ecart</v>
      </c>
    </row>
    <row r="1154" spans="1:17" ht="15.75" hidden="1" customHeight="1" x14ac:dyDescent="0.25">
      <c r="A1154" s="12">
        <f>IFERROR(VLOOKUP('Requête 052'!$A1153,'Requête 052'!$A$1:$F$2000,1,FALSE),"")</f>
        <v>8709</v>
      </c>
      <c r="B1154" s="5" t="str">
        <f>IFERROR(VLOOKUP('Requête 052'!$A1153,'Requête 052'!$A$1:$F$2000,2,FALSE),"")</f>
        <v>CGECP ST OUEN L AUMONE UVEND</v>
      </c>
      <c r="C1154" s="14">
        <f>IFERROR(VLOOKUP('Requête 052'!$A1153,'Requête 052'!$A$1:$F$2000,3,FALSE),"")</f>
        <v>43829</v>
      </c>
      <c r="D1154" s="5" t="str">
        <f>IFERROR(VLOOKUP('Requête 052'!$A1153,'Requête 052'!$A$1:$F$2000,4,FALSE),"")</f>
        <v>REFUS DE TRI</v>
      </c>
      <c r="E1154" s="5" t="str">
        <f>IFERROR(VLOOKUP('Requête 052'!$A1153,'Requête 052'!$A$1:$F$2000,5,FALSE),"")</f>
        <v>REFUS DE TRI</v>
      </c>
      <c r="F1154" s="5">
        <f>IFERROR(VLOOKUP('Requête 052'!$A1153,'Requête 052'!$A$1:$F$2000,6,FALSE),"")</f>
        <v>1.3080000000000001</v>
      </c>
      <c r="G1154" s="15" t="str">
        <f>IFERROR(VLOOKUP(A1154,'Fichier source CGECP'!$A$1:$F$1259,1,FALSE),"")</f>
        <v/>
      </c>
      <c r="H1154" s="15" t="str">
        <f>IFERROR(VLOOKUP(A1154,'Fichier source CGECP'!$A$1:$F$1259,2,FALSE),"")</f>
        <v/>
      </c>
      <c r="I1154" s="38" t="str">
        <f>IFERROR(VLOOKUP(A1154,'Fichier source CGECP'!$A$1:$F$1259,3,FALSE),"")</f>
        <v/>
      </c>
      <c r="J1154" s="15" t="str">
        <f>IFERROR(VLOOKUP(A1154,'Fichier source CGECP'!$A$1:$F$1259,4,FALSE),"")</f>
        <v/>
      </c>
      <c r="K1154" s="15" t="str">
        <f>IFERROR(VLOOKUP(A1154,'Fichier source CGECP'!$A$1:$F$1259,5,FALSE),"")</f>
        <v/>
      </c>
      <c r="L1154" s="33" t="str">
        <f>IFERROR(IF(COUNTIFS($A$3:$A1153,$A1154,$B$3:$B1153,$B1154,$C$3:$C1153,$C1154,$D$3:$D1153,$D1154,$E$3:$E1153,$E1154,$F$3:$F1153,$F1154)&gt;0,"",VLOOKUP(A1154,'Fichier source CGECP'!$A$1:$F$1259,6,FALSE)),"")</f>
        <v/>
      </c>
      <c r="M1154" s="36" t="str">
        <f t="shared" si="90"/>
        <v/>
      </c>
      <c r="N1154" s="35" t="str">
        <f t="shared" si="86"/>
        <v>Ok</v>
      </c>
      <c r="O1154" s="35" t="str">
        <f t="shared" si="87"/>
        <v>Ecart</v>
      </c>
      <c r="P1154" s="35" t="str">
        <f t="shared" si="88"/>
        <v>Ok</v>
      </c>
      <c r="Q1154" s="35" t="str">
        <f t="shared" si="89"/>
        <v>Ecart</v>
      </c>
    </row>
    <row r="1155" spans="1:17" ht="15.75" hidden="1" customHeight="1" x14ac:dyDescent="0.25">
      <c r="A1155" s="12">
        <f>IFERROR(VLOOKUP('Requête 052'!$A1154,'Requête 052'!$A$1:$F$2000,1,FALSE),"")</f>
        <v>8713</v>
      </c>
      <c r="B1155" s="5" t="str">
        <f>IFERROR(VLOOKUP('Requête 052'!$A1154,'Requête 052'!$A$1:$F$2000,2,FALSE),"")</f>
        <v>CGECP ST OUEN L AUMONE TDI</v>
      </c>
      <c r="C1155" s="14">
        <f>IFERROR(VLOOKUP('Requête 052'!$A1154,'Requête 052'!$A$1:$F$2000,3,FALSE),"")</f>
        <v>43829</v>
      </c>
      <c r="D1155" s="5" t="str">
        <f>IFERROR(VLOOKUP('Requête 052'!$A1154,'Requête 052'!$A$1:$F$2000,4,FALSE),"")</f>
        <v>MATIERE VALO EN MELANGE</v>
      </c>
      <c r="E1155" s="5" t="str">
        <f>IFERROR(VLOOKUP('Requête 052'!$A1154,'Requête 052'!$A$1:$F$2000,5,FALSE),"")</f>
        <v>REFACTION</v>
      </c>
      <c r="F1155" s="5">
        <f>IFERROR(VLOOKUP('Requête 052'!$A1154,'Requête 052'!$A$1:$F$2000,6,FALSE),"")</f>
        <v>2.2999999999999998</v>
      </c>
      <c r="G1155" s="15">
        <f>IFERROR(VLOOKUP(A1155,'Fichier source CGECP'!$A$1:$F$1259,1,FALSE),"")</f>
        <v>8713</v>
      </c>
      <c r="H1155" s="15" t="str">
        <f>IFERROR(VLOOKUP(A1155,'Fichier source CGECP'!$A$1:$F$1259,2,FALSE),"")</f>
        <v>CGECP</v>
      </c>
      <c r="I1155" s="38">
        <f>IFERROR(VLOOKUP(A1155,'Fichier source CGECP'!$A$1:$F$1259,3,FALSE),"")</f>
        <v>43829</v>
      </c>
      <c r="J1155" s="15" t="str">
        <f>IFERROR(VLOOKUP(A1155,'Fichier source CGECP'!$A$1:$F$1259,4,FALSE),"")</f>
        <v>REFUS DECLASSEMENT BIODECHETS</v>
      </c>
      <c r="K1155" s="15" t="str">
        <f>IFERROR(VLOOKUP(A1155,'Fichier source CGECP'!$A$1:$F$1259,5,FALSE),"")</f>
        <v>ORDURES MENAGERES</v>
      </c>
      <c r="L1155" s="33">
        <f>IFERROR(IF(COUNTIFS($A$3:$A1154,$A1155,$B$3:$B1154,$B1155,$C$3:$C1154,$C1155,$D$3:$D1154,$D1155,$E$3:$E1154,$E1155,$F$3:$F1154,$F1155)&gt;0,"",VLOOKUP(A1155,'Fichier source CGECP'!$A$1:$F$1259,6,FALSE)),"")</f>
        <v>6.76</v>
      </c>
      <c r="M1155" s="36">
        <f t="shared" si="90"/>
        <v>-4.46</v>
      </c>
      <c r="N1155" s="35" t="str">
        <f t="shared" si="86"/>
        <v>Ok</v>
      </c>
      <c r="O1155" s="35" t="str">
        <f t="shared" si="87"/>
        <v>Ecart</v>
      </c>
      <c r="P1155" s="35" t="str">
        <f t="shared" si="88"/>
        <v>Ecart</v>
      </c>
      <c r="Q1155" s="35" t="str">
        <f t="shared" si="89"/>
        <v>Ecart</v>
      </c>
    </row>
    <row r="1156" spans="1:17" ht="15.75" hidden="1" customHeight="1" x14ac:dyDescent="0.25">
      <c r="A1156" s="12">
        <f>IFERROR(VLOOKUP('Requête 052'!$A1155,'Requête 052'!$A$1:$F$2000,1,FALSE),"")</f>
        <v>8713</v>
      </c>
      <c r="B1156" s="5" t="str">
        <f>IFERROR(VLOOKUP('Requête 052'!$A1155,'Requête 052'!$A$1:$F$2000,2,FALSE),"")</f>
        <v>CGECP ST OUEN L AUMONE TDI</v>
      </c>
      <c r="C1156" s="14">
        <f>IFERROR(VLOOKUP('Requête 052'!$A1155,'Requête 052'!$A$1:$F$2000,3,FALSE),"")</f>
        <v>43829</v>
      </c>
      <c r="D1156" s="5" t="str">
        <f>IFERROR(VLOOKUP('Requête 052'!$A1155,'Requête 052'!$A$1:$F$2000,4,FALSE),"")</f>
        <v>MATIERE VALO EN MELANGE</v>
      </c>
      <c r="E1156" s="5" t="str">
        <f>IFERROR(VLOOKUP('Requête 052'!$A1155,'Requête 052'!$A$1:$F$2000,5,FALSE),"")</f>
        <v>REFACTION</v>
      </c>
      <c r="F1156" s="5">
        <f>IFERROR(VLOOKUP('Requête 052'!$A1155,'Requête 052'!$A$1:$F$2000,6,FALSE),"")</f>
        <v>2.2999999999999998</v>
      </c>
      <c r="G1156" s="15">
        <f>IFERROR(VLOOKUP(A1156,'Fichier source CGECP'!$A$1:$F$1259,1,FALSE),"")</f>
        <v>8713</v>
      </c>
      <c r="H1156" s="15" t="str">
        <f>IFERROR(VLOOKUP(A1156,'Fichier source CGECP'!$A$1:$F$1259,2,FALSE),"")</f>
        <v>CGECP</v>
      </c>
      <c r="I1156" s="38">
        <f>IFERROR(VLOOKUP(A1156,'Fichier source CGECP'!$A$1:$F$1259,3,FALSE),"")</f>
        <v>43829</v>
      </c>
      <c r="J1156" s="15" t="str">
        <f>IFERROR(VLOOKUP(A1156,'Fichier source CGECP'!$A$1:$F$1259,4,FALSE),"")</f>
        <v>REFUS DECLASSEMENT BIODECHETS</v>
      </c>
      <c r="K1156" s="15" t="str">
        <f>IFERROR(VLOOKUP(A1156,'Fichier source CGECP'!$A$1:$F$1259,5,FALSE),"")</f>
        <v>ORDURES MENAGERES</v>
      </c>
      <c r="L1156" s="33" t="str">
        <f>IFERROR(IF(COUNTIFS($A$3:$A1155,$A1156,$B$3:$B1155,$B1156,$C$3:$C1155,$C1156,$D$3:$D1155,$D1156,$E$3:$E1155,$E1156,$F$3:$F1155,$F1156)&gt;0,"",VLOOKUP(A1156,'Fichier source CGECP'!$A$1:$F$1259,6,FALSE)),"")</f>
        <v/>
      </c>
      <c r="M1156" s="36" t="str">
        <f t="shared" si="90"/>
        <v/>
      </c>
      <c r="N1156" s="35" t="str">
        <f t="shared" ref="N1156:N1205" si="91">IFERROR(IF(SEARCH(H1156,B1156,1),"Ok","Ecart"),"")</f>
        <v>Ok</v>
      </c>
      <c r="O1156" s="35" t="str">
        <f t="shared" ref="O1156:O1204" si="92">IFERROR(IF(E1156=K1156,"Ok","Ecart"),"")</f>
        <v>Ecart</v>
      </c>
      <c r="P1156" s="35" t="str">
        <f t="shared" ref="P1156:P1205" si="93">IFERROR(IF(M1156&gt;=0,"Ok","Ecart"),"")</f>
        <v>Ok</v>
      </c>
      <c r="Q1156" s="35" t="str">
        <f t="shared" ref="Q1156:Q1205" si="94">IFERROR(IF(OR(P1156="Ecart",O1156="Ecart",N1156="Ecart"),"Ecart","Ok"),"")</f>
        <v>Ecart</v>
      </c>
    </row>
    <row r="1157" spans="1:17" ht="15.75" hidden="1" customHeight="1" x14ac:dyDescent="0.25">
      <c r="A1157" s="12">
        <f>IFERROR(VLOOKUP('Requête 052'!$A1156,'Requête 052'!$A$1:$F$2000,1,FALSE),"")</f>
        <v>8715</v>
      </c>
      <c r="B1157" s="5" t="str">
        <f>IFERROR(VLOOKUP('Requête 052'!$A1156,'Requête 052'!$A$1:$F$2000,2,FALSE),"")</f>
        <v>CGECP ST OUEN L AUMONE UVEND</v>
      </c>
      <c r="C1157" s="14">
        <f>IFERROR(VLOOKUP('Requête 052'!$A1156,'Requête 052'!$A$1:$F$2000,3,FALSE),"")</f>
        <v>43829</v>
      </c>
      <c r="D1157" s="5" t="str">
        <f>IFERROR(VLOOKUP('Requête 052'!$A1156,'Requête 052'!$A$1:$F$2000,4,FALSE),"")</f>
        <v>REFUS DE TRI</v>
      </c>
      <c r="E1157" s="5" t="str">
        <f>IFERROR(VLOOKUP('Requête 052'!$A1156,'Requête 052'!$A$1:$F$2000,5,FALSE),"")</f>
        <v>REFUS DE TRI</v>
      </c>
      <c r="F1157" s="5">
        <f>IFERROR(VLOOKUP('Requête 052'!$A1156,'Requête 052'!$A$1:$F$2000,6,FALSE),"")</f>
        <v>3.052</v>
      </c>
      <c r="G1157" s="15" t="str">
        <f>IFERROR(VLOOKUP(A1157,'Fichier source CGECP'!$A$1:$F$1259,1,FALSE),"")</f>
        <v/>
      </c>
      <c r="H1157" s="15" t="str">
        <f>IFERROR(VLOOKUP(A1157,'Fichier source CGECP'!$A$1:$F$1259,2,FALSE),"")</f>
        <v/>
      </c>
      <c r="I1157" s="38" t="str">
        <f>IFERROR(VLOOKUP(A1157,'Fichier source CGECP'!$A$1:$F$1259,3,FALSE),"")</f>
        <v/>
      </c>
      <c r="J1157" s="15" t="str">
        <f>IFERROR(VLOOKUP(A1157,'Fichier source CGECP'!$A$1:$F$1259,4,FALSE),"")</f>
        <v/>
      </c>
      <c r="K1157" s="15" t="str">
        <f>IFERROR(VLOOKUP(A1157,'Fichier source CGECP'!$A$1:$F$1259,5,FALSE),"")</f>
        <v/>
      </c>
      <c r="L1157" s="33" t="str">
        <f>IFERROR(IF(COUNTIFS($A$3:$A1156,$A1157,$B$3:$B1156,$B1157,$C$3:$C1156,$C1157,$D$3:$D1156,$D1157,$E$3:$E1156,$E1157,$F$3:$F1156,$F1157)&gt;0,"",VLOOKUP(A1157,'Fichier source CGECP'!$A$1:$F$1259,6,FALSE)),"")</f>
        <v/>
      </c>
      <c r="M1157" s="36" t="str">
        <f t="shared" si="90"/>
        <v/>
      </c>
      <c r="N1157" s="35" t="str">
        <f t="shared" si="91"/>
        <v>Ok</v>
      </c>
      <c r="O1157" s="35" t="str">
        <f t="shared" si="92"/>
        <v>Ecart</v>
      </c>
      <c r="P1157" s="35" t="str">
        <f t="shared" si="93"/>
        <v>Ok</v>
      </c>
      <c r="Q1157" s="35" t="str">
        <f t="shared" si="94"/>
        <v>Ecart</v>
      </c>
    </row>
    <row r="1158" spans="1:17" ht="15.75" hidden="1" customHeight="1" x14ac:dyDescent="0.25">
      <c r="A1158" s="12">
        <f>IFERROR(VLOOKUP('Requête 052'!$A1157,'Requête 052'!$A$1:$F$2000,1,FALSE),"")</f>
        <v>8726</v>
      </c>
      <c r="B1158" s="5" t="str">
        <f>IFERROR(VLOOKUP('Requête 052'!$A1157,'Requête 052'!$A$1:$F$2000,2,FALSE),"")</f>
        <v>CGECP ST OUEN L AUMONE TDI</v>
      </c>
      <c r="C1158" s="14">
        <f>IFERROR(VLOOKUP('Requête 052'!$A1157,'Requête 052'!$A$1:$F$2000,3,FALSE),"")</f>
        <v>43829</v>
      </c>
      <c r="D1158" s="5" t="str">
        <f>IFERROR(VLOOKUP('Requête 052'!$A1157,'Requête 052'!$A$1:$F$2000,4,FALSE),"")</f>
        <v>ENCOMBRANTS</v>
      </c>
      <c r="E1158" s="5" t="str">
        <f>IFERROR(VLOOKUP('Requête 052'!$A1157,'Requête 052'!$A$1:$F$2000,5,FALSE),"")</f>
        <v>ENCOMBRANTS</v>
      </c>
      <c r="F1158" s="5">
        <f>IFERROR(VLOOKUP('Requête 052'!$A1157,'Requête 052'!$A$1:$F$2000,6,FALSE),"")</f>
        <v>4.7</v>
      </c>
      <c r="G1158" s="15" t="str">
        <f>IFERROR(VLOOKUP(A1158,'Fichier source CGECP'!$A$1:$F$1259,1,FALSE),"")</f>
        <v/>
      </c>
      <c r="H1158" s="15" t="str">
        <f>IFERROR(VLOOKUP(A1158,'Fichier source CGECP'!$A$1:$F$1259,2,FALSE),"")</f>
        <v/>
      </c>
      <c r="I1158" s="38" t="str">
        <f>IFERROR(VLOOKUP(A1158,'Fichier source CGECP'!$A$1:$F$1259,3,FALSE),"")</f>
        <v/>
      </c>
      <c r="J1158" s="15" t="str">
        <f>IFERROR(VLOOKUP(A1158,'Fichier source CGECP'!$A$1:$F$1259,4,FALSE),"")</f>
        <v/>
      </c>
      <c r="K1158" s="15" t="str">
        <f>IFERROR(VLOOKUP(A1158,'Fichier source CGECP'!$A$1:$F$1259,5,FALSE),"")</f>
        <v/>
      </c>
      <c r="L1158" s="33" t="str">
        <f>IFERROR(IF(COUNTIFS($A$3:$A1157,$A1158,$B$3:$B1157,$B1158,$C$3:$C1157,$C1158,$D$3:$D1157,$D1158,$E$3:$E1157,$E1158,$F$3:$F1157,$F1158)&gt;0,"",VLOOKUP(A1158,'Fichier source CGECP'!$A$1:$F$1259,6,FALSE)),"")</f>
        <v/>
      </c>
      <c r="M1158" s="36" t="str">
        <f t="shared" si="90"/>
        <v/>
      </c>
      <c r="N1158" s="35" t="str">
        <f t="shared" si="91"/>
        <v>Ok</v>
      </c>
      <c r="O1158" s="35" t="str">
        <f t="shared" si="92"/>
        <v>Ecart</v>
      </c>
      <c r="P1158" s="35" t="str">
        <f t="shared" si="93"/>
        <v>Ok</v>
      </c>
      <c r="Q1158" s="35" t="str">
        <f t="shared" si="94"/>
        <v>Ecart</v>
      </c>
    </row>
    <row r="1159" spans="1:17" ht="15.75" hidden="1" customHeight="1" x14ac:dyDescent="0.25">
      <c r="A1159" s="12">
        <f>IFERROR(VLOOKUP('Requête 052'!$A1158,'Requête 052'!$A$1:$F$2000,1,FALSE),"")</f>
        <v>8757</v>
      </c>
      <c r="B1159" s="5" t="str">
        <f>IFERROR(VLOOKUP('Requête 052'!$A1158,'Requête 052'!$A$1:$F$2000,2,FALSE),"")</f>
        <v>CGECP ST OUEN L AUMONE UVEND</v>
      </c>
      <c r="C1159" s="14">
        <f>IFERROR(VLOOKUP('Requête 052'!$A1158,'Requête 052'!$A$1:$F$2000,3,FALSE),"")</f>
        <v>43830</v>
      </c>
      <c r="D1159" s="5" t="str">
        <f>IFERROR(VLOOKUP('Requête 052'!$A1158,'Requête 052'!$A$1:$F$2000,4,FALSE),"")</f>
        <v>ORDURES MENAGERES</v>
      </c>
      <c r="E1159" s="5" t="str">
        <f>IFERROR(VLOOKUP('Requête 052'!$A1158,'Requête 052'!$A$1:$F$2000,5,FALSE),"")</f>
        <v>ORDURES MENAGERES</v>
      </c>
      <c r="F1159" s="5">
        <f>IFERROR(VLOOKUP('Requête 052'!$A1158,'Requête 052'!$A$1:$F$2000,6,FALSE),"")</f>
        <v>7.02</v>
      </c>
      <c r="G1159" s="15">
        <f>IFERROR(VLOOKUP(A1159,'Fichier source CGECP'!$A$1:$F$1259,1,FALSE),"")</f>
        <v>8757</v>
      </c>
      <c r="H1159" s="15" t="str">
        <f>IFERROR(VLOOKUP(A1159,'Fichier source CGECP'!$A$1:$F$1259,2,FALSE),"")</f>
        <v>CGECP</v>
      </c>
      <c r="I1159" s="46">
        <f>IFERROR(VLOOKUP(A1159,'Fichier source CGECP'!$A$1:$F$1259,3,FALSE),"")</f>
        <v>43830</v>
      </c>
      <c r="J1159" s="15">
        <f>IFERROR(VLOOKUP(A1159,'Fichier source CGECP'!$A$1:$F$1259,4,FALSE),"")</f>
        <v>0</v>
      </c>
      <c r="K1159" s="15" t="str">
        <f>IFERROR(VLOOKUP(A1159,'Fichier source CGECP'!$A$1:$F$1259,5,FALSE),"")</f>
        <v>ORDURES MENAGERES</v>
      </c>
      <c r="L1159" s="33">
        <f>IFERROR(IF(COUNTIFS($A$3:$A1158,$A1159,$B$3:$B1158,$B1159,$C$3:$C1158,$C1159,$D$3:$D1158,$D1159,$E$3:$E1158,$E1159,$F$3:$F1158,$F1159)&gt;0,"",VLOOKUP(A1159,'Fichier source CGECP'!$A$1:$F$1259,6,FALSE)),"")</f>
        <v>3.8</v>
      </c>
      <c r="M1159" s="36">
        <f t="shared" si="90"/>
        <v>3.2199999999999998</v>
      </c>
      <c r="N1159" s="35" t="str">
        <f t="shared" si="91"/>
        <v>Ok</v>
      </c>
      <c r="O1159" s="35" t="str">
        <f t="shared" si="92"/>
        <v>Ok</v>
      </c>
      <c r="P1159" s="35" t="str">
        <f t="shared" si="93"/>
        <v>Ok</v>
      </c>
      <c r="Q1159" s="35" t="str">
        <f t="shared" si="94"/>
        <v>Ok</v>
      </c>
    </row>
    <row r="1160" spans="1:17" ht="15.75" hidden="1" customHeight="1" x14ac:dyDescent="0.25">
      <c r="A1160" s="12">
        <f>IFERROR(VLOOKUP('Requête 052'!$A1159,'Requête 052'!$A$1:$F$2000,1,FALSE),"")</f>
        <v>8758</v>
      </c>
      <c r="B1160" s="5" t="str">
        <f>IFERROR(VLOOKUP('Requête 052'!$A1159,'Requête 052'!$A$1:$F$2000,2,FALSE),"")</f>
        <v>CGECP ST OUEN L AUMONE UVEND</v>
      </c>
      <c r="C1160" s="14">
        <f>IFERROR(VLOOKUP('Requête 052'!$A1159,'Requête 052'!$A$1:$F$2000,3,FALSE),"")</f>
        <v>43830</v>
      </c>
      <c r="D1160" s="5" t="str">
        <f>IFERROR(VLOOKUP('Requête 052'!$A1159,'Requête 052'!$A$1:$F$2000,4,FALSE),"")</f>
        <v>DECHETS INDUSTRIELS BANALS</v>
      </c>
      <c r="E1160" s="5" t="str">
        <f>IFERROR(VLOOKUP('Requête 052'!$A1159,'Requête 052'!$A$1:$F$2000,5,FALSE),"")</f>
        <v>DECHETS INDUSTRIELS BANALS</v>
      </c>
      <c r="F1160" s="5">
        <f>IFERROR(VLOOKUP('Requête 052'!$A1159,'Requête 052'!$A$1:$F$2000,6,FALSE),"")</f>
        <v>3.34</v>
      </c>
      <c r="G1160" s="15">
        <f>IFERROR(VLOOKUP(A1160,'Fichier source CGECP'!$A$1:$F$1259,1,FALSE),"")</f>
        <v>8758</v>
      </c>
      <c r="H1160" s="15" t="str">
        <f>IFERROR(VLOOKUP(A1160,'Fichier source CGECP'!$A$1:$F$1259,2,FALSE),"")</f>
        <v>CGECP</v>
      </c>
      <c r="I1160" s="38">
        <f>IFERROR(VLOOKUP(A1160,'Fichier source CGECP'!$A$1:$F$1259,3,FALSE),"")</f>
        <v>43830</v>
      </c>
      <c r="J1160" s="15" t="str">
        <f>IFERROR(VLOOKUP(A1160,'Fichier source CGECP'!$A$1:$F$1259,4,FALSE),"")</f>
        <v>BOIS D'EMBALLAGES BRUTS</v>
      </c>
      <c r="K1160" s="15" t="str">
        <f>IFERROR(VLOOKUP(A1160,'Fichier source CGECP'!$A$1:$F$1259,5,FALSE),"")</f>
        <v>BOIS D'EMBALLAGES BRUTS</v>
      </c>
      <c r="L1160" s="33">
        <f>IFERROR(IF(COUNTIFS($A$3:$A1159,$A1160,$B$3:$B1159,$B1160,$C$3:$C1159,$C1160,$D$3:$D1159,$D1160,$E$3:$E1159,$E1160,$F$3:$F1159,$F1160)&gt;0,"",VLOOKUP(A1160,'Fichier source CGECP'!$A$1:$F$1259,6,FALSE)),"")</f>
        <v>1.34</v>
      </c>
      <c r="M1160" s="36">
        <f t="shared" si="90"/>
        <v>1.9999999999999998</v>
      </c>
      <c r="N1160" s="35" t="str">
        <f t="shared" si="91"/>
        <v>Ok</v>
      </c>
      <c r="O1160" s="35" t="str">
        <f t="shared" si="92"/>
        <v>Ecart</v>
      </c>
      <c r="P1160" s="35" t="str">
        <f t="shared" si="93"/>
        <v>Ok</v>
      </c>
      <c r="Q1160" s="35" t="str">
        <f t="shared" si="94"/>
        <v>Ecart</v>
      </c>
    </row>
    <row r="1161" spans="1:17" ht="15.75" hidden="1" customHeight="1" x14ac:dyDescent="0.25">
      <c r="A1161" s="12">
        <f>IFERROR(VLOOKUP('Requête 052'!$A1160,'Requête 052'!$A$1:$F$2000,1,FALSE),"")</f>
        <v>8761</v>
      </c>
      <c r="B1161" s="5" t="str">
        <f>IFERROR(VLOOKUP('Requête 052'!$A1160,'Requête 052'!$A$1:$F$2000,2,FALSE),"")</f>
        <v>CGECP ST OUEN L AUMONE UVEND</v>
      </c>
      <c r="C1161" s="14">
        <f>IFERROR(VLOOKUP('Requête 052'!$A1160,'Requête 052'!$A$1:$F$2000,3,FALSE),"")</f>
        <v>43830</v>
      </c>
      <c r="D1161" s="5" t="str">
        <f>IFERROR(VLOOKUP('Requête 052'!$A1160,'Requête 052'!$A$1:$F$2000,4,FALSE),"")</f>
        <v>ORDURES MENAGERES</v>
      </c>
      <c r="E1161" s="5" t="str">
        <f>IFERROR(VLOOKUP('Requête 052'!$A1160,'Requête 052'!$A$1:$F$2000,5,FALSE),"")</f>
        <v>ORDURES MENAGERES</v>
      </c>
      <c r="F1161" s="5">
        <f>IFERROR(VLOOKUP('Requête 052'!$A1160,'Requête 052'!$A$1:$F$2000,6,FALSE),"")</f>
        <v>3.4</v>
      </c>
      <c r="G1161" s="15">
        <f>IFERROR(VLOOKUP(A1161,'Fichier source CGECP'!$A$1:$F$1259,1,FALSE),"")</f>
        <v>8761</v>
      </c>
      <c r="H1161" s="15" t="str">
        <f>IFERROR(VLOOKUP(A1161,'Fichier source CGECP'!$A$1:$F$1259,2,FALSE),"")</f>
        <v>CGECP</v>
      </c>
      <c r="I1161" s="38">
        <f>IFERROR(VLOOKUP(A1161,'Fichier source CGECP'!$A$1:$F$1259,3,FALSE),"")</f>
        <v>43830</v>
      </c>
      <c r="J1161" s="15">
        <f>IFERROR(VLOOKUP(A1161,'Fichier source CGECP'!$A$1:$F$1259,4,FALSE),"")</f>
        <v>0</v>
      </c>
      <c r="K1161" s="15" t="str">
        <f>IFERROR(VLOOKUP(A1161,'Fichier source CGECP'!$A$1:$F$1259,5,FALSE),"")</f>
        <v>ORDURES MENAGERES</v>
      </c>
      <c r="L1161" s="33">
        <f>IFERROR(IF(COUNTIFS($A$3:$A1160,$A1161,$B$3:$B1160,$B1161,$C$3:$C1160,$C1161,$D$3:$D1160,$D1161,$E$3:$E1160,$E1161,$F$3:$F1160,$F1161)&gt;0,"",VLOOKUP(A1161,'Fichier source CGECP'!$A$1:$F$1259,6,FALSE)),"")</f>
        <v>4.76</v>
      </c>
      <c r="M1161" s="36">
        <f t="shared" si="90"/>
        <v>-1.3599999999999999</v>
      </c>
      <c r="N1161" s="35" t="str">
        <f t="shared" si="91"/>
        <v>Ok</v>
      </c>
      <c r="O1161" s="35" t="str">
        <f t="shared" si="92"/>
        <v>Ok</v>
      </c>
      <c r="P1161" s="35" t="str">
        <f t="shared" si="93"/>
        <v>Ecart</v>
      </c>
      <c r="Q1161" s="35" t="str">
        <f t="shared" si="94"/>
        <v>Ecart</v>
      </c>
    </row>
    <row r="1162" spans="1:17" ht="15.75" hidden="1" customHeight="1" x14ac:dyDescent="0.25">
      <c r="A1162" s="12">
        <f>IFERROR(VLOOKUP('Requête 052'!$A1161,'Requête 052'!$A$1:$F$2000,1,FALSE),"")</f>
        <v>8764</v>
      </c>
      <c r="B1162" s="5" t="str">
        <f>IFERROR(VLOOKUP('Requête 052'!$A1161,'Requête 052'!$A$1:$F$2000,2,FALSE),"")</f>
        <v>CGECP ST OUEN L AUMONE TDI</v>
      </c>
      <c r="C1162" s="14">
        <f>IFERROR(VLOOKUP('Requête 052'!$A1161,'Requête 052'!$A$1:$F$2000,3,FALSE),"")</f>
        <v>43830</v>
      </c>
      <c r="D1162" s="5" t="str">
        <f>IFERROR(VLOOKUP('Requête 052'!$A1161,'Requête 052'!$A$1:$F$2000,4,FALSE),"")</f>
        <v>DECHETS INDUSTRIELS BANALS</v>
      </c>
      <c r="E1162" s="5" t="str">
        <f>IFERROR(VLOOKUP('Requête 052'!$A1161,'Requête 052'!$A$1:$F$2000,5,FALSE),"")</f>
        <v>DECHETS INDUSTRIELS BANALS</v>
      </c>
      <c r="F1162" s="5">
        <f>IFERROR(VLOOKUP('Requête 052'!$A1161,'Requête 052'!$A$1:$F$2000,6,FALSE),"")</f>
        <v>3.02</v>
      </c>
      <c r="G1162" s="15">
        <f>IFERROR(VLOOKUP(A1162,'Fichier source CGECP'!$A$1:$F$1259,1,FALSE),"")</f>
        <v>8764</v>
      </c>
      <c r="H1162" s="15" t="str">
        <f>IFERROR(VLOOKUP(A1162,'Fichier source CGECP'!$A$1:$F$1259,2,FALSE),"")</f>
        <v>CGECP</v>
      </c>
      <c r="I1162" s="46">
        <f>IFERROR(VLOOKUP(A1162,'Fichier source CGECP'!$A$1:$F$1259,3,FALSE),"")</f>
        <v>43830</v>
      </c>
      <c r="J1162" s="15" t="str">
        <f>IFERROR(VLOOKUP(A1162,'Fichier source CGECP'!$A$1:$F$1259,4,FALSE),"")</f>
        <v>DECHETS INDUSTRIELS BANALS</v>
      </c>
      <c r="K1162" s="15" t="str">
        <f>IFERROR(VLOOKUP(A1162,'Fichier source CGECP'!$A$1:$F$1259,5,FALSE),"")</f>
        <v>DECHETS INDUSTRIELS BANALS</v>
      </c>
      <c r="L1162" s="33">
        <f>IFERROR(IF(COUNTIFS($A$3:$A1161,$A1162,$B$3:$B1161,$B1162,$C$3:$C1161,$C1162,$D$3:$D1161,$D1162,$E$3:$E1161,$E1162,$F$3:$F1161,$F1162)&gt;0,"",VLOOKUP(A1162,'Fichier source CGECP'!$A$1:$F$1259,6,FALSE)),"")</f>
        <v>0.92</v>
      </c>
      <c r="M1162" s="36">
        <f t="shared" si="90"/>
        <v>2.1</v>
      </c>
      <c r="N1162" s="35" t="str">
        <f t="shared" si="91"/>
        <v>Ok</v>
      </c>
      <c r="O1162" s="35" t="str">
        <f t="shared" si="92"/>
        <v>Ok</v>
      </c>
      <c r="P1162" s="35" t="str">
        <f t="shared" si="93"/>
        <v>Ok</v>
      </c>
      <c r="Q1162" s="35" t="str">
        <f t="shared" si="94"/>
        <v>Ok</v>
      </c>
    </row>
    <row r="1163" spans="1:17" ht="15.75" hidden="1" customHeight="1" x14ac:dyDescent="0.25">
      <c r="A1163" s="12">
        <f>IFERROR(VLOOKUP('Requête 052'!$A1162,'Requête 052'!$A$1:$F$2000,1,FALSE),"")</f>
        <v>8766</v>
      </c>
      <c r="B1163" s="5" t="str">
        <f>IFERROR(VLOOKUP('Requête 052'!$A1162,'Requête 052'!$A$1:$F$2000,2,FALSE),"")</f>
        <v>CGECP ST OUEN L AUMONE UVEND</v>
      </c>
      <c r="C1163" s="14">
        <f>IFERROR(VLOOKUP('Requête 052'!$A1162,'Requête 052'!$A$1:$F$2000,3,FALSE),"")</f>
        <v>43830</v>
      </c>
      <c r="D1163" s="5" t="str">
        <f>IFERROR(VLOOKUP('Requête 052'!$A1162,'Requête 052'!$A$1:$F$2000,4,FALSE),"")</f>
        <v>REFUS DE TRI</v>
      </c>
      <c r="E1163" s="5" t="str">
        <f>IFERROR(VLOOKUP('Requête 052'!$A1162,'Requête 052'!$A$1:$F$2000,5,FALSE),"")</f>
        <v>REFUS DE TRI</v>
      </c>
      <c r="F1163" s="5">
        <f>IFERROR(VLOOKUP('Requête 052'!$A1162,'Requête 052'!$A$1:$F$2000,6,FALSE),"")</f>
        <v>6.7</v>
      </c>
      <c r="G1163" s="15" t="str">
        <f>IFERROR(VLOOKUP(A1163,'Fichier source CGECP'!$A$1:$F$1259,1,FALSE),"")</f>
        <v/>
      </c>
      <c r="H1163" s="15" t="str">
        <f>IFERROR(VLOOKUP(A1163,'Fichier source CGECP'!$A$1:$F$1259,2,FALSE),"")</f>
        <v/>
      </c>
      <c r="I1163" s="38" t="str">
        <f>IFERROR(VLOOKUP(A1163,'Fichier source CGECP'!$A$1:$F$1259,3,FALSE),"")</f>
        <v/>
      </c>
      <c r="J1163" s="15" t="str">
        <f>IFERROR(VLOOKUP(A1163,'Fichier source CGECP'!$A$1:$F$1259,4,FALSE),"")</f>
        <v/>
      </c>
      <c r="K1163" s="15" t="str">
        <f>IFERROR(VLOOKUP(A1163,'Fichier source CGECP'!$A$1:$F$1259,5,FALSE),"")</f>
        <v/>
      </c>
      <c r="L1163" s="33" t="str">
        <f>IFERROR(IF(COUNTIFS($A$3:$A1162,$A1163,$B$3:$B1162,$B1163,$C$3:$C1162,$C1163,$D$3:$D1162,$D1163,$E$3:$E1162,$E1163,$F$3:$F1162,$F1163)&gt;0,"",VLOOKUP(A1163,'Fichier source CGECP'!$A$1:$F$1259,6,FALSE)),"")</f>
        <v/>
      </c>
      <c r="M1163" s="36" t="str">
        <f t="shared" si="90"/>
        <v/>
      </c>
      <c r="N1163" s="35" t="str">
        <f t="shared" si="91"/>
        <v>Ok</v>
      </c>
      <c r="O1163" s="35" t="str">
        <f t="shared" si="92"/>
        <v>Ecart</v>
      </c>
      <c r="P1163" s="35" t="str">
        <f t="shared" si="93"/>
        <v>Ok</v>
      </c>
      <c r="Q1163" s="35" t="str">
        <f t="shared" si="94"/>
        <v>Ecart</v>
      </c>
    </row>
    <row r="1164" spans="1:17" ht="15.75" hidden="1" customHeight="1" x14ac:dyDescent="0.25">
      <c r="A1164" s="12">
        <f>IFERROR(VLOOKUP('Requête 052'!$A1163,'Requête 052'!$A$1:$F$2000,1,FALSE),"")</f>
        <v>8767</v>
      </c>
      <c r="B1164" s="5" t="str">
        <f>IFERROR(VLOOKUP('Requête 052'!$A1163,'Requête 052'!$A$1:$F$2000,2,FALSE),"")</f>
        <v>CGECP ST OUEN L AUMONE TDI</v>
      </c>
      <c r="C1164" s="14">
        <f>IFERROR(VLOOKUP('Requête 052'!$A1163,'Requête 052'!$A$1:$F$2000,3,FALSE),"")</f>
        <v>43830</v>
      </c>
      <c r="D1164" s="5" t="str">
        <f>IFERROR(VLOOKUP('Requête 052'!$A1163,'Requête 052'!$A$1:$F$2000,4,FALSE),"")</f>
        <v>ONDULES RECUPERES - 1.05.00</v>
      </c>
      <c r="E1164" s="5" t="str">
        <f>IFERROR(VLOOKUP('Requête 052'!$A1163,'Requête 052'!$A$1:$F$2000,5,FALSE),"")</f>
        <v>CARTONS</v>
      </c>
      <c r="F1164" s="5">
        <f>IFERROR(VLOOKUP('Requête 052'!$A1163,'Requête 052'!$A$1:$F$2000,6,FALSE),"")</f>
        <v>1.8</v>
      </c>
      <c r="G1164" s="15">
        <f>IFERROR(VLOOKUP(A1164,'Fichier source CGECP'!$A$1:$F$1259,1,FALSE),"")</f>
        <v>8767</v>
      </c>
      <c r="H1164" s="15" t="str">
        <f>IFERROR(VLOOKUP(A1164,'Fichier source CGECP'!$A$1:$F$1259,2,FALSE),"")</f>
        <v>CGECP</v>
      </c>
      <c r="I1164" s="38">
        <f>IFERROR(VLOOKUP(A1164,'Fichier source CGECP'!$A$1:$F$1259,3,FALSE),"")</f>
        <v>43830</v>
      </c>
      <c r="J1164" s="15">
        <f>IFERROR(VLOOKUP(A1164,'Fichier source CGECP'!$A$1:$F$1259,4,FALSE),"")</f>
        <v>0</v>
      </c>
      <c r="K1164" s="15" t="str">
        <f>IFERROR(VLOOKUP(A1164,'Fichier source CGECP'!$A$1:$F$1259,5,FALSE),"")</f>
        <v>ENCOMBRANTS</v>
      </c>
      <c r="L1164" s="33">
        <f>IFERROR(IF(COUNTIFS($A$3:$A1163,$A1164,$B$3:$B1163,$B1164,$C$3:$C1163,$C1164,$D$3:$D1163,$D1164,$E$3:$E1163,$E1164,$F$3:$F1163,$F1164)&gt;0,"",VLOOKUP(A1164,'Fichier source CGECP'!$A$1:$F$1259,6,FALSE)),"")</f>
        <v>2.3199999999999998</v>
      </c>
      <c r="M1164" s="36">
        <f t="shared" si="90"/>
        <v>-0.5199999999999998</v>
      </c>
      <c r="N1164" s="35" t="str">
        <f t="shared" si="91"/>
        <v>Ok</v>
      </c>
      <c r="O1164" s="35" t="str">
        <f t="shared" si="92"/>
        <v>Ecart</v>
      </c>
      <c r="P1164" s="35" t="str">
        <f t="shared" si="93"/>
        <v>Ecart</v>
      </c>
      <c r="Q1164" s="35" t="str">
        <f t="shared" si="94"/>
        <v>Ecart</v>
      </c>
    </row>
    <row r="1165" spans="1:17" ht="15.75" hidden="1" customHeight="1" x14ac:dyDescent="0.25">
      <c r="A1165" s="12">
        <f>IFERROR(VLOOKUP('Requête 052'!$A1164,'Requête 052'!$A$1:$F$2000,1,FALSE),"")</f>
        <v>8773</v>
      </c>
      <c r="B1165" s="5" t="str">
        <f>IFERROR(VLOOKUP('Requête 052'!$A1164,'Requête 052'!$A$1:$F$2000,2,FALSE),"")</f>
        <v>CGECP ST OUEN L AUMONE TDI</v>
      </c>
      <c r="C1165" s="14">
        <f>IFERROR(VLOOKUP('Requête 052'!$A1164,'Requête 052'!$A$1:$F$2000,3,FALSE),"")</f>
        <v>43830</v>
      </c>
      <c r="D1165" s="5" t="str">
        <f>IFERROR(VLOOKUP('Requête 052'!$A1164,'Requête 052'!$A$1:$F$2000,4,FALSE),"")</f>
        <v>CARTONS ET SACHES PLAST - 1.04.00</v>
      </c>
      <c r="E1165" s="5" t="str">
        <f>IFERROR(VLOOKUP('Requête 052'!$A1164,'Requête 052'!$A$1:$F$2000,5,FALSE),"")</f>
        <v>REFUS DE TRI TPCPR</v>
      </c>
      <c r="F1165" s="5">
        <f>IFERROR(VLOOKUP('Requête 052'!$A1164,'Requête 052'!$A$1:$F$2000,6,FALSE),"")</f>
        <v>3.54</v>
      </c>
      <c r="G1165" s="15">
        <f>IFERROR(VLOOKUP(A1165,'Fichier source CGECP'!$A$1:$F$1259,1,FALSE),"")</f>
        <v>8773</v>
      </c>
      <c r="H1165" s="15" t="str">
        <f>IFERROR(VLOOKUP(A1165,'Fichier source CGECP'!$A$1:$F$1259,2,FALSE),"")</f>
        <v>CGECP</v>
      </c>
      <c r="I1165" s="38">
        <f>IFERROR(VLOOKUP(A1165,'Fichier source CGECP'!$A$1:$F$1259,3,FALSE),"")</f>
        <v>43830</v>
      </c>
      <c r="J1165" s="15" t="str">
        <f>IFERROR(VLOOKUP(A1165,'Fichier source CGECP'!$A$1:$F$1259,4,FALSE),"")</f>
        <v>CARTONS ET SACHES PLAST - 1.04.00</v>
      </c>
      <c r="K1165" s="15" t="str">
        <f>IFERROR(VLOOKUP(A1165,'Fichier source CGECP'!$A$1:$F$1259,5,FALSE),"")</f>
        <v>CARTONS ET SACHES PLAST - 1.04.00</v>
      </c>
      <c r="L1165" s="33">
        <f>IFERROR(IF(COUNTIFS($A$3:$A1164,$A1165,$B$3:$B1164,$B1165,$C$3:$C1164,$C1165,$D$3:$D1164,$D1165,$E$3:$E1164,$E1165,$F$3:$F1164,$F1165)&gt;0,"",VLOOKUP(A1165,'Fichier source CGECP'!$A$1:$F$1259,6,FALSE)),"")</f>
        <v>3.298</v>
      </c>
      <c r="M1165" s="36">
        <f t="shared" si="90"/>
        <v>0.24199999999999999</v>
      </c>
      <c r="N1165" s="35" t="str">
        <f t="shared" si="91"/>
        <v>Ok</v>
      </c>
      <c r="O1165" s="35" t="str">
        <f t="shared" si="92"/>
        <v>Ecart</v>
      </c>
      <c r="P1165" s="35" t="str">
        <f t="shared" si="93"/>
        <v>Ok</v>
      </c>
      <c r="Q1165" s="35" t="str">
        <f t="shared" si="94"/>
        <v>Ecart</v>
      </c>
    </row>
    <row r="1166" spans="1:17" ht="15.75" hidden="1" customHeight="1" x14ac:dyDescent="0.25">
      <c r="A1166" s="12">
        <f>IFERROR(VLOOKUP('Requête 052'!$A1165,'Requête 052'!$A$1:$F$2000,1,FALSE),"")</f>
        <v>8773</v>
      </c>
      <c r="B1166" s="5" t="str">
        <f>IFERROR(VLOOKUP('Requête 052'!$A1165,'Requête 052'!$A$1:$F$2000,2,FALSE),"")</f>
        <v>CGECP ST OUEN L AUMONE TDI</v>
      </c>
      <c r="C1166" s="14">
        <f>IFERROR(VLOOKUP('Requête 052'!$A1165,'Requête 052'!$A$1:$F$2000,3,FALSE),"")</f>
        <v>43830</v>
      </c>
      <c r="D1166" s="5" t="str">
        <f>IFERROR(VLOOKUP('Requête 052'!$A1165,'Requête 052'!$A$1:$F$2000,4,FALSE),"")</f>
        <v>CARTONS ET SACHES PLAST - 1.04.00</v>
      </c>
      <c r="E1166" s="5" t="str">
        <f>IFERROR(VLOOKUP('Requête 052'!$A1165,'Requête 052'!$A$1:$F$2000,5,FALSE),"")</f>
        <v>REFUS DE TRI TPCPR</v>
      </c>
      <c r="F1166" s="5">
        <f>IFERROR(VLOOKUP('Requête 052'!$A1165,'Requête 052'!$A$1:$F$2000,6,FALSE),"")</f>
        <v>3.54</v>
      </c>
      <c r="G1166" s="15">
        <f>IFERROR(VLOOKUP(A1166,'Fichier source CGECP'!$A$1:$F$1259,1,FALSE),"")</f>
        <v>8773</v>
      </c>
      <c r="H1166" s="15" t="str">
        <f>IFERROR(VLOOKUP(A1166,'Fichier source CGECP'!$A$1:$F$1259,2,FALSE),"")</f>
        <v>CGECP</v>
      </c>
      <c r="I1166" s="38">
        <f>IFERROR(VLOOKUP(A1166,'Fichier source CGECP'!$A$1:$F$1259,3,FALSE),"")</f>
        <v>43830</v>
      </c>
      <c r="J1166" s="15" t="str">
        <f>IFERROR(VLOOKUP(A1166,'Fichier source CGECP'!$A$1:$F$1259,4,FALSE),"")</f>
        <v>CARTONS ET SACHES PLAST - 1.04.00</v>
      </c>
      <c r="K1166" s="15" t="str">
        <f>IFERROR(VLOOKUP(A1166,'Fichier source CGECP'!$A$1:$F$1259,5,FALSE),"")</f>
        <v>CARTONS ET SACHES PLAST - 1.04.00</v>
      </c>
      <c r="L1166" s="33" t="str">
        <f>IFERROR(IF(COUNTIFS($A$3:$A1165,$A1166,$B$3:$B1165,$B1166,$C$3:$C1165,$C1166,$D$3:$D1165,$D1166,$E$3:$E1165,$E1166,$F$3:$F1165,$F1166)&gt;0,"",VLOOKUP(A1166,'Fichier source CGECP'!$A$1:$F$1259,6,FALSE)),"")</f>
        <v/>
      </c>
      <c r="M1166" s="36" t="str">
        <f t="shared" si="90"/>
        <v/>
      </c>
      <c r="N1166" s="35" t="str">
        <f t="shared" si="91"/>
        <v>Ok</v>
      </c>
      <c r="O1166" s="35" t="str">
        <f t="shared" si="92"/>
        <v>Ecart</v>
      </c>
      <c r="P1166" s="35" t="str">
        <f t="shared" si="93"/>
        <v>Ok</v>
      </c>
      <c r="Q1166" s="35" t="str">
        <f t="shared" si="94"/>
        <v>Ecart</v>
      </c>
    </row>
    <row r="1167" spans="1:17" ht="15.75" hidden="1" customHeight="1" x14ac:dyDescent="0.25">
      <c r="A1167" s="12">
        <f>IFERROR(VLOOKUP('Requête 052'!$A1166,'Requête 052'!$A$1:$F$2000,1,FALSE),"")</f>
        <v>8780</v>
      </c>
      <c r="B1167" s="5" t="str">
        <f>IFERROR(VLOOKUP('Requête 052'!$A1166,'Requête 052'!$A$1:$F$2000,2,FALSE),"")</f>
        <v>CGECP ST OUEN L AUMONE TDI</v>
      </c>
      <c r="C1167" s="14">
        <f>IFERROR(VLOOKUP('Requête 052'!$A1166,'Requête 052'!$A$1:$F$2000,3,FALSE),"")</f>
        <v>43830</v>
      </c>
      <c r="D1167" s="5" t="str">
        <f>IFERROR(VLOOKUP('Requête 052'!$A1166,'Requête 052'!$A$1:$F$2000,4,FALSE),"")</f>
        <v>GRAVATS EN MELANGE</v>
      </c>
      <c r="E1167" s="5" t="str">
        <f>IFERROR(VLOOKUP('Requête 052'!$A1166,'Requête 052'!$A$1:$F$2000,5,FALSE),"")</f>
        <v>GRAVATS EN MELANGE</v>
      </c>
      <c r="F1167" s="5">
        <f>IFERROR(VLOOKUP('Requête 052'!$A1166,'Requête 052'!$A$1:$F$2000,6,FALSE),"")</f>
        <v>0.46</v>
      </c>
      <c r="G1167" s="15" t="str">
        <f>IFERROR(VLOOKUP(A1167,'Fichier source CGECP'!$A$1:$F$1259,1,FALSE),"")</f>
        <v/>
      </c>
      <c r="H1167" s="15" t="str">
        <f>IFERROR(VLOOKUP(A1167,'Fichier source CGECP'!$A$1:$F$1259,2,FALSE),"")</f>
        <v/>
      </c>
      <c r="I1167" s="38" t="str">
        <f>IFERROR(VLOOKUP(A1167,'Fichier source CGECP'!$A$1:$F$1259,3,FALSE),"")</f>
        <v/>
      </c>
      <c r="J1167" s="15" t="str">
        <f>IFERROR(VLOOKUP(A1167,'Fichier source CGECP'!$A$1:$F$1259,4,FALSE),"")</f>
        <v/>
      </c>
      <c r="K1167" s="15" t="str">
        <f>IFERROR(VLOOKUP(A1167,'Fichier source CGECP'!$A$1:$F$1259,5,FALSE),"")</f>
        <v/>
      </c>
      <c r="L1167" s="33" t="str">
        <f>IFERROR(IF(COUNTIFS($A$3:$A1166,$A1167,$B$3:$B1166,$B1167,$C$3:$C1166,$C1167,$D$3:$D1166,$D1167,$E$3:$E1166,$E1167,$F$3:$F1166,$F1167)&gt;0,"",VLOOKUP(A1167,'Fichier source CGECP'!$A$1:$F$1259,6,FALSE)),"")</f>
        <v/>
      </c>
      <c r="M1167" s="36" t="str">
        <f t="shared" si="90"/>
        <v/>
      </c>
      <c r="N1167" s="35" t="str">
        <f t="shared" si="91"/>
        <v>Ok</v>
      </c>
      <c r="O1167" s="35" t="str">
        <f t="shared" si="92"/>
        <v>Ecart</v>
      </c>
      <c r="P1167" s="35" t="str">
        <f t="shared" si="93"/>
        <v>Ok</v>
      </c>
      <c r="Q1167" s="35" t="str">
        <f t="shared" si="94"/>
        <v>Ecart</v>
      </c>
    </row>
    <row r="1168" spans="1:17" ht="15.75" hidden="1" customHeight="1" x14ac:dyDescent="0.25">
      <c r="A1168" s="12">
        <f>IFERROR(VLOOKUP('Requête 052'!$A1167,'Requête 052'!$A$1:$F$2000,1,FALSE),"")</f>
        <v>8792</v>
      </c>
      <c r="B1168" s="5" t="str">
        <f>IFERROR(VLOOKUP('Requête 052'!$A1167,'Requête 052'!$A$1:$F$2000,2,FALSE),"")</f>
        <v>CGECP ST OUEN L AUMONE UVEND</v>
      </c>
      <c r="C1168" s="14">
        <f>IFERROR(VLOOKUP('Requête 052'!$A1167,'Requête 052'!$A$1:$F$2000,3,FALSE),"")</f>
        <v>43830</v>
      </c>
      <c r="D1168" s="5" t="str">
        <f>IFERROR(VLOOKUP('Requête 052'!$A1167,'Requête 052'!$A$1:$F$2000,4,FALSE),"")</f>
        <v>ORDURES MENAGERES</v>
      </c>
      <c r="E1168" s="5" t="str">
        <f>IFERROR(VLOOKUP('Requête 052'!$A1167,'Requête 052'!$A$1:$F$2000,5,FALSE),"")</f>
        <v>ORDURES MENAGERES</v>
      </c>
      <c r="F1168" s="5">
        <f>IFERROR(VLOOKUP('Requête 052'!$A1167,'Requête 052'!$A$1:$F$2000,6,FALSE),"")</f>
        <v>5.32</v>
      </c>
      <c r="G1168" s="15">
        <f>IFERROR(VLOOKUP(A1168,'Fichier source CGECP'!$A$1:$F$1259,1,FALSE),"")</f>
        <v>8792</v>
      </c>
      <c r="H1168" s="15" t="str">
        <f>IFERROR(VLOOKUP(A1168,'Fichier source CGECP'!$A$1:$F$1259,2,FALSE),"")</f>
        <v>CGECP</v>
      </c>
      <c r="I1168" s="38">
        <f>IFERROR(VLOOKUP(A1168,'Fichier source CGECP'!$A$1:$F$1259,3,FALSE),"")</f>
        <v>43830</v>
      </c>
      <c r="J1168" s="15" t="str">
        <f>IFERROR(VLOOKUP(A1168,'Fichier source CGECP'!$A$1:$F$1259,4,FALSE),"")</f>
        <v>MATIERE VALO EN MELANGE</v>
      </c>
      <c r="K1168" s="15" t="str">
        <f>IFERROR(VLOOKUP(A1168,'Fichier source CGECP'!$A$1:$F$1259,5,FALSE),"")</f>
        <v>MATIERE VALO EN MELANGE</v>
      </c>
      <c r="L1168" s="33">
        <f>IFERROR(IF(COUNTIFS($A$3:$A1167,$A1168,$B$3:$B1167,$B1168,$C$3:$C1167,$C1168,$D$3:$D1167,$D1168,$E$3:$E1167,$E1168,$F$3:$F1167,$F1168)&gt;0,"",VLOOKUP(A1168,'Fichier source CGECP'!$A$1:$F$1259,6,FALSE)),"")</f>
        <v>2.5329999999999999</v>
      </c>
      <c r="M1168" s="36">
        <f t="shared" si="90"/>
        <v>2.7870000000000004</v>
      </c>
      <c r="N1168" s="35" t="str">
        <f t="shared" si="91"/>
        <v>Ok</v>
      </c>
      <c r="O1168" s="35" t="str">
        <f t="shared" si="92"/>
        <v>Ecart</v>
      </c>
      <c r="P1168" s="35" t="str">
        <f t="shared" si="93"/>
        <v>Ok</v>
      </c>
      <c r="Q1168" s="35" t="str">
        <f t="shared" si="94"/>
        <v>Ecart</v>
      </c>
    </row>
    <row r="1169" spans="1:17" ht="15.75" hidden="1" customHeight="1" x14ac:dyDescent="0.25">
      <c r="A1169" s="12">
        <f>IFERROR(VLOOKUP('Requête 052'!$A1168,'Requête 052'!$A$1:$F$2000,1,FALSE),"")</f>
        <v>8808</v>
      </c>
      <c r="B1169" s="5" t="str">
        <f>IFERROR(VLOOKUP('Requête 052'!$A1168,'Requête 052'!$A$1:$F$2000,2,FALSE),"")</f>
        <v>CGECP ST OUEN L AUMONE TDI</v>
      </c>
      <c r="C1169" s="14">
        <f>IFERROR(VLOOKUP('Requête 052'!$A1168,'Requête 052'!$A$1:$F$2000,3,FALSE),"")</f>
        <v>43830</v>
      </c>
      <c r="D1169" s="5" t="str">
        <f>IFERROR(VLOOKUP('Requête 052'!$A1168,'Requête 052'!$A$1:$F$2000,4,FALSE),"")</f>
        <v>MATIERE VALO EN MELANGE</v>
      </c>
      <c r="E1169" s="5" t="str">
        <f>IFERROR(VLOOKUP('Requête 052'!$A1168,'Requête 052'!$A$1:$F$2000,5,FALSE),"")</f>
        <v>REFUS DE TRI TPCPR</v>
      </c>
      <c r="F1169" s="5">
        <f>IFERROR(VLOOKUP('Requête 052'!$A1168,'Requête 052'!$A$1:$F$2000,6,FALSE),"")</f>
        <v>4.3600000000000003</v>
      </c>
      <c r="G1169" s="15">
        <f>IFERROR(VLOOKUP(A1169,'Fichier source CGECP'!$A$1:$F$1259,1,FALSE),"")</f>
        <v>8808</v>
      </c>
      <c r="H1169" s="15" t="str">
        <f>IFERROR(VLOOKUP(A1169,'Fichier source CGECP'!$A$1:$F$1259,2,FALSE),"")</f>
        <v>CGECP</v>
      </c>
      <c r="I1169" s="38">
        <f>IFERROR(VLOOKUP(A1169,'Fichier source CGECP'!$A$1:$F$1259,3,FALSE),"")</f>
        <v>43830</v>
      </c>
      <c r="J1169" s="15" t="str">
        <f>IFERROR(VLOOKUP(A1169,'Fichier source CGECP'!$A$1:$F$1259,4,FALSE),"")</f>
        <v>FERRAILLE MELEE</v>
      </c>
      <c r="K1169" s="15" t="str">
        <f>IFERROR(VLOOKUP(A1169,'Fichier source CGECP'!$A$1:$F$1259,5,FALSE),"")</f>
        <v>FERRAILLES A BROYER (FAB)</v>
      </c>
      <c r="L1169" s="33">
        <f>IFERROR(IF(COUNTIFS($A$3:$A1168,$A1169,$B$3:$B1168,$B1169,$C$3:$C1168,$C1169,$D$3:$D1168,$D1169,$E$3:$E1168,$E1169,$F$3:$F1168,$F1169)&gt;0,"",VLOOKUP(A1169,'Fichier source CGECP'!$A$1:$F$1259,6,FALSE)),"")</f>
        <v>0.44</v>
      </c>
      <c r="M1169" s="36">
        <f t="shared" si="90"/>
        <v>3.9200000000000004</v>
      </c>
      <c r="N1169" s="35" t="str">
        <f t="shared" si="91"/>
        <v>Ok</v>
      </c>
      <c r="O1169" s="35" t="str">
        <f t="shared" si="92"/>
        <v>Ecart</v>
      </c>
      <c r="P1169" s="35" t="str">
        <f t="shared" si="93"/>
        <v>Ok</v>
      </c>
      <c r="Q1169" s="35" t="str">
        <f t="shared" si="94"/>
        <v>Ecart</v>
      </c>
    </row>
    <row r="1170" spans="1:17" ht="15.75" hidden="1" customHeight="1" x14ac:dyDescent="0.25">
      <c r="A1170" s="12">
        <f>IFERROR(VLOOKUP('Requête 052'!$A1169,'Requête 052'!$A$1:$F$2000,1,FALSE),"")</f>
        <v>8808</v>
      </c>
      <c r="B1170" s="5" t="str">
        <f>IFERROR(VLOOKUP('Requête 052'!$A1169,'Requête 052'!$A$1:$F$2000,2,FALSE),"")</f>
        <v>CGECP ST OUEN L AUMONE TDI</v>
      </c>
      <c r="C1170" s="14">
        <f>IFERROR(VLOOKUP('Requête 052'!$A1169,'Requête 052'!$A$1:$F$2000,3,FALSE),"")</f>
        <v>43830</v>
      </c>
      <c r="D1170" s="5" t="str">
        <f>IFERROR(VLOOKUP('Requête 052'!$A1169,'Requête 052'!$A$1:$F$2000,4,FALSE),"")</f>
        <v>MATIERE VALO EN MELANGE</v>
      </c>
      <c r="E1170" s="5" t="str">
        <f>IFERROR(VLOOKUP('Requête 052'!$A1169,'Requête 052'!$A$1:$F$2000,5,FALSE),"")</f>
        <v>REFUS DE TRI TPCPR</v>
      </c>
      <c r="F1170" s="5">
        <f>IFERROR(VLOOKUP('Requête 052'!$A1169,'Requête 052'!$A$1:$F$2000,6,FALSE),"")</f>
        <v>4.3600000000000003</v>
      </c>
      <c r="G1170" s="15">
        <f>IFERROR(VLOOKUP(A1170,'Fichier source CGECP'!$A$1:$F$1259,1,FALSE),"")</f>
        <v>8808</v>
      </c>
      <c r="H1170" s="15" t="str">
        <f>IFERROR(VLOOKUP(A1170,'Fichier source CGECP'!$A$1:$F$1259,2,FALSE),"")</f>
        <v>CGECP</v>
      </c>
      <c r="I1170" s="38">
        <f>IFERROR(VLOOKUP(A1170,'Fichier source CGECP'!$A$1:$F$1259,3,FALSE),"")</f>
        <v>43830</v>
      </c>
      <c r="J1170" s="15" t="str">
        <f>IFERROR(VLOOKUP(A1170,'Fichier source CGECP'!$A$1:$F$1259,4,FALSE),"")</f>
        <v>FERRAILLE MELEE</v>
      </c>
      <c r="K1170" s="15" t="str">
        <f>IFERROR(VLOOKUP(A1170,'Fichier source CGECP'!$A$1:$F$1259,5,FALSE),"")</f>
        <v>FERRAILLES A BROYER (FAB)</v>
      </c>
      <c r="L1170" s="33" t="str">
        <f>IFERROR(IF(COUNTIFS($A$3:$A1169,$A1170,$B$3:$B1169,$B1170,$C$3:$C1169,$C1170,$D$3:$D1169,$D1170,$E$3:$E1169,$E1170,$F$3:$F1169,$F1170)&gt;0,"",VLOOKUP(A1170,'Fichier source CGECP'!$A$1:$F$1259,6,FALSE)),"")</f>
        <v/>
      </c>
      <c r="M1170" s="36" t="str">
        <f t="shared" si="90"/>
        <v/>
      </c>
      <c r="N1170" s="35" t="str">
        <f t="shared" si="91"/>
        <v>Ok</v>
      </c>
      <c r="O1170" s="35" t="str">
        <f t="shared" si="92"/>
        <v>Ecart</v>
      </c>
      <c r="P1170" s="35" t="str">
        <f t="shared" si="93"/>
        <v>Ok</v>
      </c>
      <c r="Q1170" s="35" t="str">
        <f t="shared" si="94"/>
        <v>Ecart</v>
      </c>
    </row>
    <row r="1171" spans="1:17" ht="15.75" hidden="1" customHeight="1" x14ac:dyDescent="0.25">
      <c r="A1171" s="12">
        <f>IFERROR(VLOOKUP('Requête 052'!$A1170,'Requête 052'!$A$1:$F$2000,1,FALSE),"")</f>
        <v>8813</v>
      </c>
      <c r="B1171" s="5" t="str">
        <f>IFERROR(VLOOKUP('Requête 052'!$A1170,'Requête 052'!$A$1:$F$2000,2,FALSE),"")</f>
        <v>CGECP ST OUEN L AUMONE TDI</v>
      </c>
      <c r="C1171" s="14">
        <f>IFERROR(VLOOKUP('Requête 052'!$A1170,'Requête 052'!$A$1:$F$2000,3,FALSE),"")</f>
        <v>43830</v>
      </c>
      <c r="D1171" s="5" t="str">
        <f>IFERROR(VLOOKUP('Requête 052'!$A1170,'Requête 052'!$A$1:$F$2000,4,FALSE),"")</f>
        <v>ENCOMBRANTS</v>
      </c>
      <c r="E1171" s="5" t="str">
        <f>IFERROR(VLOOKUP('Requête 052'!$A1170,'Requête 052'!$A$1:$F$2000,5,FALSE),"")</f>
        <v>ENCOMBRANTS</v>
      </c>
      <c r="F1171" s="5">
        <f>IFERROR(VLOOKUP('Requête 052'!$A1170,'Requête 052'!$A$1:$F$2000,6,FALSE),"")</f>
        <v>0.88</v>
      </c>
      <c r="G1171" s="15" t="str">
        <f>IFERROR(VLOOKUP(A1171,'Fichier source CGECP'!$A$1:$F$1259,1,FALSE),"")</f>
        <v/>
      </c>
      <c r="H1171" s="15" t="str">
        <f>IFERROR(VLOOKUP(A1171,'Fichier source CGECP'!$A$1:$F$1259,2,FALSE),"")</f>
        <v/>
      </c>
      <c r="I1171" s="38" t="str">
        <f>IFERROR(VLOOKUP(A1171,'Fichier source CGECP'!$A$1:$F$1259,3,FALSE),"")</f>
        <v/>
      </c>
      <c r="J1171" s="15" t="str">
        <f>IFERROR(VLOOKUP(A1171,'Fichier source CGECP'!$A$1:$F$1259,4,FALSE),"")</f>
        <v/>
      </c>
      <c r="K1171" s="15" t="str">
        <f>IFERROR(VLOOKUP(A1171,'Fichier source CGECP'!$A$1:$F$1259,5,FALSE),"")</f>
        <v/>
      </c>
      <c r="L1171" s="33" t="str">
        <f>IFERROR(IF(COUNTIFS($A$3:$A1170,$A1171,$B$3:$B1170,$B1171,$C$3:$C1170,$C1171,$D$3:$D1170,$D1171,$E$3:$E1170,$E1171,$F$3:$F1170,$F1171)&gt;0,"",VLOOKUP(A1171,'Fichier source CGECP'!$A$1:$F$1259,6,FALSE)),"")</f>
        <v/>
      </c>
      <c r="M1171" s="36" t="str">
        <f t="shared" si="90"/>
        <v/>
      </c>
      <c r="N1171" s="35" t="str">
        <f t="shared" si="91"/>
        <v>Ok</v>
      </c>
      <c r="O1171" s="35" t="str">
        <f t="shared" si="92"/>
        <v>Ecart</v>
      </c>
      <c r="P1171" s="35" t="str">
        <f t="shared" si="93"/>
        <v>Ok</v>
      </c>
      <c r="Q1171" s="35" t="str">
        <f t="shared" si="94"/>
        <v>Ecart</v>
      </c>
    </row>
    <row r="1172" spans="1:17" ht="15.75" hidden="1" customHeight="1" x14ac:dyDescent="0.25">
      <c r="A1172" s="12">
        <f>IFERROR(VLOOKUP('Requête 052'!$A1171,'Requête 052'!$A$1:$F$2000,1,FALSE),"")</f>
        <v>8820</v>
      </c>
      <c r="B1172" s="5" t="str">
        <f>IFERROR(VLOOKUP('Requête 052'!$A1171,'Requête 052'!$A$1:$F$2000,2,FALSE),"")</f>
        <v>CGECP ST OUEN L AUMONE UVEND</v>
      </c>
      <c r="C1172" s="14">
        <f>IFERROR(VLOOKUP('Requête 052'!$A1171,'Requête 052'!$A$1:$F$2000,3,FALSE),"")</f>
        <v>43830</v>
      </c>
      <c r="D1172" s="5" t="str">
        <f>IFERROR(VLOOKUP('Requête 052'!$A1171,'Requête 052'!$A$1:$F$2000,4,FALSE),"")</f>
        <v>ORDURES MENAGERES</v>
      </c>
      <c r="E1172" s="5" t="str">
        <f>IFERROR(VLOOKUP('Requête 052'!$A1171,'Requête 052'!$A$1:$F$2000,5,FALSE),"")</f>
        <v>ORDURES MENAGERES</v>
      </c>
      <c r="F1172" s="5">
        <f>IFERROR(VLOOKUP('Requête 052'!$A1171,'Requête 052'!$A$1:$F$2000,6,FALSE),"")</f>
        <v>1.54</v>
      </c>
      <c r="G1172" s="15">
        <f>IFERROR(VLOOKUP(A1172,'Fichier source CGECP'!$A$1:$F$1259,1,FALSE),"")</f>
        <v>8820</v>
      </c>
      <c r="H1172" s="15" t="str">
        <f>IFERROR(VLOOKUP(A1172,'Fichier source CGECP'!$A$1:$F$1259,2,FALSE),"")</f>
        <v>CGECP</v>
      </c>
      <c r="I1172" s="38">
        <f>IFERROR(VLOOKUP(A1172,'Fichier source CGECP'!$A$1:$F$1259,3,FALSE),"")</f>
        <v>43830</v>
      </c>
      <c r="J1172" s="15" t="str">
        <f>IFERROR(VLOOKUP(A1172,'Fichier source CGECP'!$A$1:$F$1259,4,FALSE),"")</f>
        <v>MATIERE VALO EN MELANGE</v>
      </c>
      <c r="K1172" s="15" t="str">
        <f>IFERROR(VLOOKUP(A1172,'Fichier source CGECP'!$A$1:$F$1259,5,FALSE),"")</f>
        <v>MATIERE VALO EN MELANGE</v>
      </c>
      <c r="L1172" s="33">
        <f>IFERROR(IF(COUNTIFS($A$3:$A1171,$A1172,$B$3:$B1171,$B1172,$C$3:$C1171,$C1172,$D$3:$D1171,$D1172,$E$3:$E1171,$E1172,$F$3:$F1171,$F1172)&gt;0,"",VLOOKUP(A1172,'Fichier source CGECP'!$A$1:$F$1259,6,FALSE)),"")</f>
        <v>0.85799999999999998</v>
      </c>
      <c r="M1172" s="36">
        <f t="shared" si="90"/>
        <v>0.68200000000000005</v>
      </c>
      <c r="N1172" s="35" t="str">
        <f t="shared" si="91"/>
        <v>Ok</v>
      </c>
      <c r="O1172" s="35" t="str">
        <f t="shared" si="92"/>
        <v>Ecart</v>
      </c>
      <c r="P1172" s="35" t="str">
        <f t="shared" si="93"/>
        <v>Ok</v>
      </c>
      <c r="Q1172" s="35" t="str">
        <f t="shared" si="94"/>
        <v>Ecart</v>
      </c>
    </row>
    <row r="1173" spans="1:17" ht="15.75" hidden="1" customHeight="1" x14ac:dyDescent="0.25">
      <c r="A1173" s="12">
        <f>IFERROR(VLOOKUP('Requête 052'!$A1172,'Requête 052'!$A$1:$F$2000,1,FALSE),"")</f>
        <v>8827</v>
      </c>
      <c r="B1173" s="5" t="str">
        <f>IFERROR(VLOOKUP('Requête 052'!$A1172,'Requête 052'!$A$1:$F$2000,2,FALSE),"")</f>
        <v>CGECP ST OUEN L AUMONE TDI</v>
      </c>
      <c r="C1173" s="14">
        <f>IFERROR(VLOOKUP('Requête 052'!$A1172,'Requête 052'!$A$1:$F$2000,3,FALSE),"")</f>
        <v>43830</v>
      </c>
      <c r="D1173" s="5" t="str">
        <f>IFERROR(VLOOKUP('Requête 052'!$A1172,'Requête 052'!$A$1:$F$2000,4,FALSE),"")</f>
        <v>BOIS D'EMBALLAGES BRUTS</v>
      </c>
      <c r="E1173" s="5" t="str">
        <f>IFERROR(VLOOKUP('Requête 052'!$A1172,'Requête 052'!$A$1:$F$2000,5,FALSE),"")</f>
        <v>DECHETS INDUSTRIELS BANALS</v>
      </c>
      <c r="F1173" s="5">
        <f>IFERROR(VLOOKUP('Requête 052'!$A1172,'Requête 052'!$A$1:$F$2000,6,FALSE),"")</f>
        <v>5.34</v>
      </c>
      <c r="G1173" s="15">
        <f>IFERROR(VLOOKUP(A1173,'Fichier source CGECP'!$A$1:$F$1259,1,FALSE),"")</f>
        <v>8827</v>
      </c>
      <c r="H1173" s="15" t="str">
        <f>IFERROR(VLOOKUP(A1173,'Fichier source CGECP'!$A$1:$F$1259,2,FALSE),"")</f>
        <v>CGECP</v>
      </c>
      <c r="I1173" s="38">
        <f>IFERROR(VLOOKUP(A1173,'Fichier source CGECP'!$A$1:$F$1259,3,FALSE),"")</f>
        <v>43830</v>
      </c>
      <c r="J1173" s="15" t="str">
        <f>IFERROR(VLOOKUP(A1173,'Fichier source CGECP'!$A$1:$F$1259,4,FALSE),"")</f>
        <v>MATIERE VALO EN MELANGE</v>
      </c>
      <c r="K1173" s="15" t="str">
        <f>IFERROR(VLOOKUP(A1173,'Fichier source CGECP'!$A$1:$F$1259,5,FALSE),"")</f>
        <v>MATIERE VALO EN MELANGE</v>
      </c>
      <c r="L1173" s="33">
        <f>IFERROR(IF(COUNTIFS($A$3:$A1172,$A1173,$B$3:$B1172,$B1173,$C$3:$C1172,$C1173,$D$3:$D1172,$D1173,$E$3:$E1172,$E1173,$F$3:$F1172,$F1173)&gt;0,"",VLOOKUP(A1173,'Fichier source CGECP'!$A$1:$F$1259,6,FALSE)),"")</f>
        <v>4.5199999999999996</v>
      </c>
      <c r="M1173" s="36">
        <f t="shared" ref="M1173:M1205" si="95">IFERROR(F1173-L1173,"")</f>
        <v>0.82000000000000028</v>
      </c>
      <c r="N1173" s="35" t="str">
        <f t="shared" si="91"/>
        <v>Ok</v>
      </c>
      <c r="O1173" s="35" t="str">
        <f t="shared" si="92"/>
        <v>Ecart</v>
      </c>
      <c r="P1173" s="35" t="str">
        <f t="shared" si="93"/>
        <v>Ok</v>
      </c>
      <c r="Q1173" s="35" t="str">
        <f t="shared" si="94"/>
        <v>Ecart</v>
      </c>
    </row>
    <row r="1174" spans="1:17" ht="15.75" hidden="1" customHeight="1" x14ac:dyDescent="0.25">
      <c r="A1174" s="12">
        <f>IFERROR(VLOOKUP('Requête 052'!$A1173,'Requête 052'!$A$1:$F$2000,1,FALSE),"")</f>
        <v>8840</v>
      </c>
      <c r="B1174" s="5" t="str">
        <f>IFERROR(VLOOKUP('Requête 052'!$A1173,'Requête 052'!$A$1:$F$2000,2,FALSE),"")</f>
        <v>CGECP ST OUEN L AUMONE TDI</v>
      </c>
      <c r="C1174" s="14">
        <f>IFERROR(VLOOKUP('Requête 052'!$A1173,'Requête 052'!$A$1:$F$2000,3,FALSE),"")</f>
        <v>43830</v>
      </c>
      <c r="D1174" s="5" t="str">
        <f>IFERROR(VLOOKUP('Requête 052'!$A1173,'Requête 052'!$A$1:$F$2000,4,FALSE),"")</f>
        <v>BOIS D'EMBALLAGES BRUTS</v>
      </c>
      <c r="E1174" s="5" t="str">
        <f>IFERROR(VLOOKUP('Requête 052'!$A1173,'Requête 052'!$A$1:$F$2000,5,FALSE),"")</f>
        <v>BOIS D'EMBALLAGES BRUTS</v>
      </c>
      <c r="F1174" s="5">
        <f>IFERROR(VLOOKUP('Requête 052'!$A1173,'Requête 052'!$A$1:$F$2000,6,FALSE),"")</f>
        <v>4.4400000000000004</v>
      </c>
      <c r="G1174" s="15">
        <f>IFERROR(VLOOKUP(A1174,'Fichier source CGECP'!$A$1:$F$1259,1,FALSE),"")</f>
        <v>8840</v>
      </c>
      <c r="H1174" s="15" t="str">
        <f>IFERROR(VLOOKUP(A1174,'Fichier source CGECP'!$A$1:$F$1259,2,FALSE),"")</f>
        <v>CGECP</v>
      </c>
      <c r="I1174" s="38">
        <f>IFERROR(VLOOKUP(A1174,'Fichier source CGECP'!$A$1:$F$1259,3,FALSE),"")</f>
        <v>43830</v>
      </c>
      <c r="J1174" s="15">
        <f>IFERROR(VLOOKUP(A1174,'Fichier source CGECP'!$A$1:$F$1259,4,FALSE),"")</f>
        <v>0</v>
      </c>
      <c r="K1174" s="15" t="str">
        <f>IFERROR(VLOOKUP(A1174,'Fichier source CGECP'!$A$1:$F$1259,5,FALSE),"")</f>
        <v>BOIS B BRUT</v>
      </c>
      <c r="L1174" s="33">
        <f>IFERROR(IF(COUNTIFS($A$3:$A1173,$A1174,$B$3:$B1173,$B1174,$C$3:$C1173,$C1174,$D$3:$D1173,$D1174,$E$3:$E1173,$E1174,$F$3:$F1173,$F1174)&gt;0,"",VLOOKUP(A1174,'Fichier source CGECP'!$A$1:$F$1259,6,FALSE)),"")</f>
        <v>2.7879999999999998</v>
      </c>
      <c r="M1174" s="36">
        <f t="shared" si="95"/>
        <v>1.6520000000000006</v>
      </c>
      <c r="N1174" s="35" t="str">
        <f t="shared" si="91"/>
        <v>Ok</v>
      </c>
      <c r="O1174" s="35" t="str">
        <f t="shared" si="92"/>
        <v>Ecart</v>
      </c>
      <c r="P1174" s="35" t="str">
        <f t="shared" si="93"/>
        <v>Ok</v>
      </c>
      <c r="Q1174" s="35" t="str">
        <f t="shared" si="94"/>
        <v>Ecart</v>
      </c>
    </row>
    <row r="1175" spans="1:17" ht="15.75" hidden="1" customHeight="1" x14ac:dyDescent="0.25">
      <c r="A1175" s="12">
        <f>IFERROR(VLOOKUP('Requête 052'!$A1174,'Requête 052'!$A$1:$F$2000,1,FALSE),"")</f>
        <v>8840</v>
      </c>
      <c r="B1175" s="5" t="str">
        <f>IFERROR(VLOOKUP('Requête 052'!$A1174,'Requête 052'!$A$1:$F$2000,2,FALSE),"")</f>
        <v>CGECP ST OUEN L AUMONE TDI</v>
      </c>
      <c r="C1175" s="14">
        <f>IFERROR(VLOOKUP('Requête 052'!$A1174,'Requête 052'!$A$1:$F$2000,3,FALSE),"")</f>
        <v>43830</v>
      </c>
      <c r="D1175" s="5" t="str">
        <f>IFERROR(VLOOKUP('Requête 052'!$A1174,'Requête 052'!$A$1:$F$2000,4,FALSE),"")</f>
        <v>BOIS D'EMBALLAGES BRUTS</v>
      </c>
      <c r="E1175" s="5" t="str">
        <f>IFERROR(VLOOKUP('Requête 052'!$A1174,'Requête 052'!$A$1:$F$2000,5,FALSE),"")</f>
        <v>BOIS D'EMBALLAGES BRUTS</v>
      </c>
      <c r="F1175" s="5">
        <f>IFERROR(VLOOKUP('Requête 052'!$A1174,'Requête 052'!$A$1:$F$2000,6,FALSE),"")</f>
        <v>4.4400000000000004</v>
      </c>
      <c r="G1175" s="15">
        <f>IFERROR(VLOOKUP(A1175,'Fichier source CGECP'!$A$1:$F$1259,1,FALSE),"")</f>
        <v>8840</v>
      </c>
      <c r="H1175" s="15" t="str">
        <f>IFERROR(VLOOKUP(A1175,'Fichier source CGECP'!$A$1:$F$1259,2,FALSE),"")</f>
        <v>CGECP</v>
      </c>
      <c r="I1175" s="38">
        <f>IFERROR(VLOOKUP(A1175,'Fichier source CGECP'!$A$1:$F$1259,3,FALSE),"")</f>
        <v>43830</v>
      </c>
      <c r="J1175" s="15">
        <f>IFERROR(VLOOKUP(A1175,'Fichier source CGECP'!$A$1:$F$1259,4,FALSE),"")</f>
        <v>0</v>
      </c>
      <c r="K1175" s="15" t="str">
        <f>IFERROR(VLOOKUP(A1175,'Fichier source CGECP'!$A$1:$F$1259,5,FALSE),"")</f>
        <v>BOIS B BRUT</v>
      </c>
      <c r="L1175" s="33" t="str">
        <f>IFERROR(IF(COUNTIFS($A$3:$A1174,$A1175,$B$3:$B1174,$B1175,$C$3:$C1174,$C1175,$D$3:$D1174,$D1175,$E$3:$E1174,$E1175,$F$3:$F1174,$F1175)&gt;0,"",VLOOKUP(A1175,'Fichier source CGECP'!$A$1:$F$1259,6,FALSE)),"")</f>
        <v/>
      </c>
      <c r="M1175" s="36" t="str">
        <f t="shared" si="95"/>
        <v/>
      </c>
      <c r="N1175" s="35" t="str">
        <f t="shared" si="91"/>
        <v>Ok</v>
      </c>
      <c r="O1175" s="35" t="str">
        <f t="shared" si="92"/>
        <v>Ecart</v>
      </c>
      <c r="P1175" s="35" t="str">
        <f t="shared" si="93"/>
        <v>Ok</v>
      </c>
      <c r="Q1175" s="35" t="str">
        <f t="shared" si="94"/>
        <v>Ecart</v>
      </c>
    </row>
    <row r="1176" spans="1:17" ht="15.75" hidden="1" customHeight="1" x14ac:dyDescent="0.25">
      <c r="A1176" s="12">
        <f>IFERROR(VLOOKUP('Requête 052'!$A1175,'Requête 052'!$A$1:$F$2000,1,FALSE),"")</f>
        <v>8842</v>
      </c>
      <c r="B1176" s="5" t="str">
        <f>IFERROR(VLOOKUP('Requête 052'!$A1175,'Requête 052'!$A$1:$F$2000,2,FALSE),"")</f>
        <v>CGECP ST OUEN L AUMONE TDI</v>
      </c>
      <c r="C1176" s="14">
        <f>IFERROR(VLOOKUP('Requête 052'!$A1175,'Requête 052'!$A$1:$F$2000,3,FALSE),"")</f>
        <v>43830</v>
      </c>
      <c r="D1176" s="5" t="str">
        <f>IFERROR(VLOOKUP('Requête 052'!$A1175,'Requête 052'!$A$1:$F$2000,4,FALSE),"")</f>
        <v>MATIERE VALO EN MELANGE</v>
      </c>
      <c r="E1176" s="5" t="str">
        <f>IFERROR(VLOOKUP('Requête 052'!$A1175,'Requête 052'!$A$1:$F$2000,5,FALSE),"")</f>
        <v>REFACTION</v>
      </c>
      <c r="F1176" s="5">
        <f>IFERROR(VLOOKUP('Requête 052'!$A1175,'Requête 052'!$A$1:$F$2000,6,FALSE),"")</f>
        <v>7.74</v>
      </c>
      <c r="G1176" s="15">
        <f>IFERROR(VLOOKUP(A1176,'Fichier source CGECP'!$A$1:$F$1259,1,FALSE),"")</f>
        <v>8842</v>
      </c>
      <c r="H1176" s="15" t="str">
        <f>IFERROR(VLOOKUP(A1176,'Fichier source CGECP'!$A$1:$F$1259,2,FALSE),"")</f>
        <v>CGECP</v>
      </c>
      <c r="I1176" s="38">
        <f>IFERROR(VLOOKUP(A1176,'Fichier source CGECP'!$A$1:$F$1259,3,FALSE),"")</f>
        <v>43830</v>
      </c>
      <c r="J1176" s="15" t="str">
        <f>IFERROR(VLOOKUP(A1176,'Fichier source CGECP'!$A$1:$F$1259,4,FALSE),"")</f>
        <v>ONDULES RECUPERES - 1.05.00</v>
      </c>
      <c r="K1176" s="15" t="str">
        <f>IFERROR(VLOOKUP(A1176,'Fichier source CGECP'!$A$1:$F$1259,5,FALSE),"")</f>
        <v>ONDULES RECUPERES - 1.05.00</v>
      </c>
      <c r="L1176" s="33">
        <f>IFERROR(IF(COUNTIFS($A$3:$A1175,$A1176,$B$3:$B1175,$B1176,$C$3:$C1175,$C1176,$D$3:$D1175,$D1176,$E$3:$E1175,$E1176,$F$3:$F1175,$F1176)&gt;0,"",VLOOKUP(A1176,'Fichier source CGECP'!$A$1:$F$1259,6,FALSE)),"")</f>
        <v>4.1500000000000004</v>
      </c>
      <c r="M1176" s="36">
        <f t="shared" si="95"/>
        <v>3.59</v>
      </c>
      <c r="N1176" s="35" t="str">
        <f t="shared" si="91"/>
        <v>Ok</v>
      </c>
      <c r="O1176" s="35" t="str">
        <f t="shared" si="92"/>
        <v>Ecart</v>
      </c>
      <c r="P1176" s="35" t="str">
        <f t="shared" si="93"/>
        <v>Ok</v>
      </c>
      <c r="Q1176" s="35" t="str">
        <f t="shared" si="94"/>
        <v>Ecart</v>
      </c>
    </row>
    <row r="1177" spans="1:17" ht="15.75" hidden="1" customHeight="1" x14ac:dyDescent="0.25">
      <c r="A1177" s="12">
        <f>IFERROR(VLOOKUP('Requête 052'!$A1176,'Requête 052'!$A$1:$F$2000,1,FALSE),"")</f>
        <v>8842</v>
      </c>
      <c r="B1177" s="5" t="str">
        <f>IFERROR(VLOOKUP('Requête 052'!$A1176,'Requête 052'!$A$1:$F$2000,2,FALSE),"")</f>
        <v>CGECP ST OUEN L AUMONE TDI</v>
      </c>
      <c r="C1177" s="14">
        <f>IFERROR(VLOOKUP('Requête 052'!$A1176,'Requête 052'!$A$1:$F$2000,3,FALSE),"")</f>
        <v>43830</v>
      </c>
      <c r="D1177" s="5" t="str">
        <f>IFERROR(VLOOKUP('Requête 052'!$A1176,'Requête 052'!$A$1:$F$2000,4,FALSE),"")</f>
        <v>MATIERE VALO EN MELANGE</v>
      </c>
      <c r="E1177" s="5" t="str">
        <f>IFERROR(VLOOKUP('Requête 052'!$A1176,'Requête 052'!$A$1:$F$2000,5,FALSE),"")</f>
        <v>REFACTION</v>
      </c>
      <c r="F1177" s="5">
        <f>IFERROR(VLOOKUP('Requête 052'!$A1176,'Requête 052'!$A$1:$F$2000,6,FALSE),"")</f>
        <v>7.74</v>
      </c>
      <c r="G1177" s="15">
        <f>IFERROR(VLOOKUP(A1177,'Fichier source CGECP'!$A$1:$F$1259,1,FALSE),"")</f>
        <v>8842</v>
      </c>
      <c r="H1177" s="15" t="str">
        <f>IFERROR(VLOOKUP(A1177,'Fichier source CGECP'!$A$1:$F$1259,2,FALSE),"")</f>
        <v>CGECP</v>
      </c>
      <c r="I1177" s="38">
        <f>IFERROR(VLOOKUP(A1177,'Fichier source CGECP'!$A$1:$F$1259,3,FALSE),"")</f>
        <v>43830</v>
      </c>
      <c r="J1177" s="15" t="str">
        <f>IFERROR(VLOOKUP(A1177,'Fichier source CGECP'!$A$1:$F$1259,4,FALSE),"")</f>
        <v>ONDULES RECUPERES - 1.05.00</v>
      </c>
      <c r="K1177" s="15" t="str">
        <f>IFERROR(VLOOKUP(A1177,'Fichier source CGECP'!$A$1:$F$1259,5,FALSE),"")</f>
        <v>ONDULES RECUPERES - 1.05.00</v>
      </c>
      <c r="L1177" s="33" t="str">
        <f>IFERROR(IF(COUNTIFS($A$3:$A1176,$A1177,$B$3:$B1176,$B1177,$C$3:$C1176,$C1177,$D$3:$D1176,$D1177,$E$3:$E1176,$E1177,$F$3:$F1176,$F1177)&gt;0,"",VLOOKUP(A1177,'Fichier source CGECP'!$A$1:$F$1259,6,FALSE)),"")</f>
        <v/>
      </c>
      <c r="M1177" s="36" t="str">
        <f t="shared" si="95"/>
        <v/>
      </c>
      <c r="N1177" s="35" t="str">
        <f t="shared" si="91"/>
        <v>Ok</v>
      </c>
      <c r="O1177" s="35" t="str">
        <f t="shared" si="92"/>
        <v>Ecart</v>
      </c>
      <c r="P1177" s="35" t="str">
        <f t="shared" si="93"/>
        <v>Ok</v>
      </c>
      <c r="Q1177" s="35" t="str">
        <f t="shared" si="94"/>
        <v>Ecart</v>
      </c>
    </row>
    <row r="1178" spans="1:17" ht="15.75" hidden="1" customHeight="1" x14ac:dyDescent="0.25">
      <c r="A1178" s="12">
        <f>IFERROR(VLOOKUP('Requête 052'!$A1177,'Requête 052'!$A$1:$F$2000,1,FALSE),"")</f>
        <v>8844</v>
      </c>
      <c r="B1178" s="5" t="str">
        <f>IFERROR(VLOOKUP('Requête 052'!$A1177,'Requête 052'!$A$1:$F$2000,2,FALSE),"")</f>
        <v>CGECP ST OUEN L AUMONE UVEND</v>
      </c>
      <c r="C1178" s="14">
        <f>IFERROR(VLOOKUP('Requête 052'!$A1177,'Requête 052'!$A$1:$F$2000,3,FALSE),"")</f>
        <v>43830</v>
      </c>
      <c r="D1178" s="5" t="str">
        <f>IFERROR(VLOOKUP('Requête 052'!$A1177,'Requête 052'!$A$1:$F$2000,4,FALSE),"")</f>
        <v>ORDURES MENAGERES</v>
      </c>
      <c r="E1178" s="5" t="str">
        <f>IFERROR(VLOOKUP('Requête 052'!$A1177,'Requête 052'!$A$1:$F$2000,5,FALSE),"")</f>
        <v>ORDURES MENAGERES</v>
      </c>
      <c r="F1178" s="5">
        <f>IFERROR(VLOOKUP('Requête 052'!$A1177,'Requête 052'!$A$1:$F$2000,6,FALSE),"")</f>
        <v>7</v>
      </c>
      <c r="G1178" s="15">
        <f>IFERROR(VLOOKUP(A1178,'Fichier source CGECP'!$A$1:$F$1259,1,FALSE),"")</f>
        <v>8844</v>
      </c>
      <c r="H1178" s="15" t="str">
        <f>IFERROR(VLOOKUP(A1178,'Fichier source CGECP'!$A$1:$F$1259,2,FALSE),"")</f>
        <v>CGECP</v>
      </c>
      <c r="I1178" s="46">
        <f>IFERROR(VLOOKUP(A1178,'Fichier source CGECP'!$A$1:$F$1259,3,FALSE),"")</f>
        <v>43830</v>
      </c>
      <c r="J1178" s="15">
        <f>IFERROR(VLOOKUP(A1178,'Fichier source CGECP'!$A$1:$F$1259,4,FALSE),"")</f>
        <v>0</v>
      </c>
      <c r="K1178" s="15" t="str">
        <f>IFERROR(VLOOKUP(A1178,'Fichier source CGECP'!$A$1:$F$1259,5,FALSE),"")</f>
        <v>ORDURES MENAGERES</v>
      </c>
      <c r="L1178" s="33">
        <f>IFERROR(IF(COUNTIFS($A$3:$A1177,$A1178,$B$3:$B1177,$B1178,$C$3:$C1177,$C1178,$D$3:$D1177,$D1178,$E$3:$E1177,$E1178,$F$3:$F1177,$F1178)&gt;0,"",VLOOKUP(A1178,'Fichier source CGECP'!$A$1:$F$1259,6,FALSE)),"")</f>
        <v>5.9</v>
      </c>
      <c r="M1178" s="36">
        <f t="shared" si="95"/>
        <v>1.0999999999999996</v>
      </c>
      <c r="N1178" s="35" t="str">
        <f t="shared" si="91"/>
        <v>Ok</v>
      </c>
      <c r="O1178" s="35" t="str">
        <f t="shared" si="92"/>
        <v>Ok</v>
      </c>
      <c r="P1178" s="35" t="str">
        <f t="shared" si="93"/>
        <v>Ok</v>
      </c>
      <c r="Q1178" s="35" t="str">
        <f t="shared" si="94"/>
        <v>Ok</v>
      </c>
    </row>
    <row r="1179" spans="1:17" ht="15.75" hidden="1" customHeight="1" x14ac:dyDescent="0.25">
      <c r="A1179" s="12">
        <f>IFERROR(VLOOKUP('Requête 052'!$A1178,'Requête 052'!$A$1:$F$2000,1,FALSE),"")</f>
        <v>8854</v>
      </c>
      <c r="B1179" s="5" t="str">
        <f>IFERROR(VLOOKUP('Requête 052'!$A1178,'Requête 052'!$A$1:$F$2000,2,FALSE),"")</f>
        <v>CGECP ST OUEN L AUMONE TDI</v>
      </c>
      <c r="C1179" s="14">
        <f>IFERROR(VLOOKUP('Requête 052'!$A1178,'Requête 052'!$A$1:$F$2000,3,FALSE),"")</f>
        <v>43830</v>
      </c>
      <c r="D1179" s="5" t="str">
        <f>IFERROR(VLOOKUP('Requête 052'!$A1178,'Requête 052'!$A$1:$F$2000,4,FALSE),"")</f>
        <v>GRAVATS EN MELANGE</v>
      </c>
      <c r="E1179" s="5" t="str">
        <f>IFERROR(VLOOKUP('Requête 052'!$A1178,'Requête 052'!$A$1:$F$2000,5,FALSE),"")</f>
        <v>GRAVATS EN MELANGE</v>
      </c>
      <c r="F1179" s="5">
        <f>IFERROR(VLOOKUP('Requête 052'!$A1178,'Requête 052'!$A$1:$F$2000,6,FALSE),"")</f>
        <v>0.38</v>
      </c>
      <c r="G1179" s="15" t="str">
        <f>IFERROR(VLOOKUP(A1179,'Fichier source CGECP'!$A$1:$F$1259,1,FALSE),"")</f>
        <v/>
      </c>
      <c r="H1179" s="15" t="str">
        <f>IFERROR(VLOOKUP(A1179,'Fichier source CGECP'!$A$1:$F$1259,2,FALSE),"")</f>
        <v/>
      </c>
      <c r="I1179" s="38" t="str">
        <f>IFERROR(VLOOKUP(A1179,'Fichier source CGECP'!$A$1:$F$1259,3,FALSE),"")</f>
        <v/>
      </c>
      <c r="J1179" s="15" t="str">
        <f>IFERROR(VLOOKUP(A1179,'Fichier source CGECP'!$A$1:$F$1259,4,FALSE),"")</f>
        <v/>
      </c>
      <c r="K1179" s="15" t="str">
        <f>IFERROR(VLOOKUP(A1179,'Fichier source CGECP'!$A$1:$F$1259,5,FALSE),"")</f>
        <v/>
      </c>
      <c r="L1179" s="33" t="str">
        <f>IFERROR(IF(COUNTIFS($A$3:$A1178,$A1179,$B$3:$B1178,$B1179,$C$3:$C1178,$C1179,$D$3:$D1178,$D1179,$E$3:$E1178,$E1179,$F$3:$F1178,$F1179)&gt;0,"",VLOOKUP(A1179,'Fichier source CGECP'!$A$1:$F$1259,6,FALSE)),"")</f>
        <v/>
      </c>
      <c r="M1179" s="36" t="str">
        <f t="shared" si="95"/>
        <v/>
      </c>
      <c r="N1179" s="35" t="str">
        <f t="shared" si="91"/>
        <v>Ok</v>
      </c>
      <c r="O1179" s="35" t="str">
        <f t="shared" si="92"/>
        <v>Ecart</v>
      </c>
      <c r="P1179" s="35" t="str">
        <f t="shared" si="93"/>
        <v>Ok</v>
      </c>
      <c r="Q1179" s="35" t="str">
        <f t="shared" si="94"/>
        <v>Ecart</v>
      </c>
    </row>
    <row r="1180" spans="1:17" ht="15.75" hidden="1" customHeight="1" x14ac:dyDescent="0.25">
      <c r="A1180" s="12">
        <f>IFERROR(VLOOKUP('Requête 052'!$A1179,'Requête 052'!$A$1:$F$2000,1,FALSE),"")</f>
        <v>8888</v>
      </c>
      <c r="B1180" s="5" t="str">
        <f>IFERROR(VLOOKUP('Requête 052'!$A1179,'Requête 052'!$A$1:$F$2000,2,FALSE),"")</f>
        <v>CGECP ST OUEN L AUMONE TDI</v>
      </c>
      <c r="C1180" s="14">
        <f>IFERROR(VLOOKUP('Requête 052'!$A1179,'Requête 052'!$A$1:$F$2000,3,FALSE),"")</f>
        <v>43830</v>
      </c>
      <c r="D1180" s="5" t="str">
        <f>IFERROR(VLOOKUP('Requête 052'!$A1179,'Requête 052'!$A$1:$F$2000,4,FALSE),"")</f>
        <v>ENCOMBRANTS</v>
      </c>
      <c r="E1180" s="5" t="str">
        <f>IFERROR(VLOOKUP('Requête 052'!$A1179,'Requête 052'!$A$1:$F$2000,5,FALSE),"")</f>
        <v>ENCOMBRANTS</v>
      </c>
      <c r="F1180" s="5">
        <f>IFERROR(VLOOKUP('Requête 052'!$A1179,'Requête 052'!$A$1:$F$2000,6,FALSE),"")</f>
        <v>2.2999999999999998</v>
      </c>
      <c r="G1180" s="15">
        <f>IFERROR(VLOOKUP(A1180,'Fichier source CGECP'!$A$1:$F$1259,1,FALSE),"")</f>
        <v>8888</v>
      </c>
      <c r="H1180" s="15" t="str">
        <f>IFERROR(VLOOKUP(A1180,'Fichier source CGECP'!$A$1:$F$1259,2,FALSE),"")</f>
        <v>CGECP</v>
      </c>
      <c r="I1180" s="38">
        <f>IFERROR(VLOOKUP(A1180,'Fichier source CGECP'!$A$1:$F$1259,3,FALSE),"")</f>
        <v>43830</v>
      </c>
      <c r="J1180" s="15">
        <f>IFERROR(VLOOKUP(A1180,'Fichier source CGECP'!$A$1:$F$1259,4,FALSE),"")</f>
        <v>0</v>
      </c>
      <c r="K1180" s="15" t="str">
        <f>IFERROR(VLOOKUP(A1180,'Fichier source CGECP'!$A$1:$F$1259,5,FALSE),"")</f>
        <v>CARTONS</v>
      </c>
      <c r="L1180" s="33">
        <f>IFERROR(IF(COUNTIFS($A$3:$A1179,$A1180,$B$3:$B1179,$B1180,$C$3:$C1179,$C1180,$D$3:$D1179,$D1180,$E$3:$E1179,$E1180,$F$3:$F1179,$F1180)&gt;0,"",VLOOKUP(A1180,'Fichier source CGECP'!$A$1:$F$1259,6,FALSE)),"")</f>
        <v>2.016</v>
      </c>
      <c r="M1180" s="36">
        <f t="shared" si="95"/>
        <v>0.28399999999999981</v>
      </c>
      <c r="N1180" s="35" t="str">
        <f t="shared" si="91"/>
        <v>Ok</v>
      </c>
      <c r="O1180" s="35" t="str">
        <f t="shared" si="92"/>
        <v>Ecart</v>
      </c>
      <c r="P1180" s="35" t="str">
        <f t="shared" si="93"/>
        <v>Ok</v>
      </c>
      <c r="Q1180" s="35" t="str">
        <f t="shared" si="94"/>
        <v>Ecart</v>
      </c>
    </row>
    <row r="1181" spans="1:17" ht="15.75" hidden="1" customHeight="1" x14ac:dyDescent="0.25">
      <c r="A1181" s="12">
        <f>IFERROR(VLOOKUP('Requête 052'!$A1180,'Requête 052'!$A$1:$F$2000,1,FALSE),"")</f>
        <v>8909</v>
      </c>
      <c r="B1181" s="5" t="str">
        <f>IFERROR(VLOOKUP('Requête 052'!$A1180,'Requête 052'!$A$1:$F$2000,2,FALSE),"")</f>
        <v>CGECP ST OUEN L AUMONE TDI</v>
      </c>
      <c r="C1181" s="14">
        <f>IFERROR(VLOOKUP('Requête 052'!$A1180,'Requête 052'!$A$1:$F$2000,3,FALSE),"")</f>
        <v>43830</v>
      </c>
      <c r="D1181" s="5" t="str">
        <f>IFERROR(VLOOKUP('Requête 052'!$A1180,'Requête 052'!$A$1:$F$2000,4,FALSE),"")</f>
        <v>ENCOMBRANTS</v>
      </c>
      <c r="E1181" s="5" t="str">
        <f>IFERROR(VLOOKUP('Requête 052'!$A1180,'Requête 052'!$A$1:$F$2000,5,FALSE),"")</f>
        <v>ENCOMBRANTS</v>
      </c>
      <c r="F1181" s="5">
        <f>IFERROR(VLOOKUP('Requête 052'!$A1180,'Requête 052'!$A$1:$F$2000,6,FALSE),"")</f>
        <v>0.2</v>
      </c>
      <c r="G1181" s="15">
        <f>IFERROR(VLOOKUP(A1181,'Fichier source CGECP'!$A$1:$F$1259,1,FALSE),"")</f>
        <v>8909</v>
      </c>
      <c r="H1181" s="15" t="str">
        <f>IFERROR(VLOOKUP(A1181,'Fichier source CGECP'!$A$1:$F$1259,2,FALSE),"")</f>
        <v>CGECP</v>
      </c>
      <c r="I1181" s="38">
        <f>IFERROR(VLOOKUP(A1181,'Fichier source CGECP'!$A$1:$F$1259,3,FALSE),"")</f>
        <v>43830</v>
      </c>
      <c r="J1181" s="15" t="str">
        <f>IFERROR(VLOOKUP(A1181,'Fichier source CGECP'!$A$1:$F$1259,4,FALSE),"")</f>
        <v>ONDULES RECUPERES - 1.05.00</v>
      </c>
      <c r="K1181" s="15" t="str">
        <f>IFERROR(VLOOKUP(A1181,'Fichier source CGECP'!$A$1:$F$1259,5,FALSE),"")</f>
        <v>CARTONS</v>
      </c>
      <c r="L1181" s="33">
        <f>IFERROR(IF(COUNTIFS($A$3:$A1180,$A1181,$B$3:$B1180,$B1181,$C$3:$C1180,$C1181,$D$3:$D1180,$D1181,$E$3:$E1180,$E1181,$F$3:$F1180,$F1181)&gt;0,"",VLOOKUP(A1181,'Fichier source CGECP'!$A$1:$F$1259,6,FALSE)),"")</f>
        <v>4.42</v>
      </c>
      <c r="M1181" s="36">
        <f t="shared" si="95"/>
        <v>-4.22</v>
      </c>
      <c r="N1181" s="35" t="str">
        <f t="shared" si="91"/>
        <v>Ok</v>
      </c>
      <c r="O1181" s="35" t="str">
        <f t="shared" si="92"/>
        <v>Ecart</v>
      </c>
      <c r="P1181" s="35" t="str">
        <f t="shared" si="93"/>
        <v>Ecart</v>
      </c>
      <c r="Q1181" s="35" t="str">
        <f t="shared" si="94"/>
        <v>Ecart</v>
      </c>
    </row>
    <row r="1182" spans="1:17" ht="15.75" hidden="1" customHeight="1" x14ac:dyDescent="0.25">
      <c r="A1182" s="12">
        <f>IFERROR(VLOOKUP('Requête 052'!$A1181,'Requête 052'!$A$1:$F$2000,1,FALSE),"")</f>
        <v>8913</v>
      </c>
      <c r="B1182" s="5" t="str">
        <f>IFERROR(VLOOKUP('Requête 052'!$A1181,'Requête 052'!$A$1:$F$2000,2,FALSE),"")</f>
        <v>CGECP ST OUEN L AUMONE TDI</v>
      </c>
      <c r="C1182" s="14">
        <f>IFERROR(VLOOKUP('Requête 052'!$A1181,'Requête 052'!$A$1:$F$2000,3,FALSE),"")</f>
        <v>43830</v>
      </c>
      <c r="D1182" s="5" t="str">
        <f>IFERROR(VLOOKUP('Requête 052'!$A1181,'Requête 052'!$A$1:$F$2000,4,FALSE),"")</f>
        <v>ENCOMBRANTS</v>
      </c>
      <c r="E1182" s="5" t="str">
        <f>IFERROR(VLOOKUP('Requête 052'!$A1181,'Requête 052'!$A$1:$F$2000,5,FALSE),"")</f>
        <v>ENCOMBRANTS</v>
      </c>
      <c r="F1182" s="5">
        <f>IFERROR(VLOOKUP('Requête 052'!$A1181,'Requête 052'!$A$1:$F$2000,6,FALSE),"")</f>
        <v>0.2</v>
      </c>
      <c r="G1182" s="15" t="str">
        <f>IFERROR(VLOOKUP(A1182,'Fichier source CGECP'!$A$1:$F$1259,1,FALSE),"")</f>
        <v/>
      </c>
      <c r="H1182" s="15" t="str">
        <f>IFERROR(VLOOKUP(A1182,'Fichier source CGECP'!$A$1:$F$1259,2,FALSE),"")</f>
        <v/>
      </c>
      <c r="I1182" s="38" t="str">
        <f>IFERROR(VLOOKUP(A1182,'Fichier source CGECP'!$A$1:$F$1259,3,FALSE),"")</f>
        <v/>
      </c>
      <c r="J1182" s="15" t="str">
        <f>IFERROR(VLOOKUP(A1182,'Fichier source CGECP'!$A$1:$F$1259,4,FALSE),"")</f>
        <v/>
      </c>
      <c r="K1182" s="15" t="str">
        <f>IFERROR(VLOOKUP(A1182,'Fichier source CGECP'!$A$1:$F$1259,5,FALSE),"")</f>
        <v/>
      </c>
      <c r="L1182" s="33" t="str">
        <f>IFERROR(IF(COUNTIFS($A$3:$A1181,$A1182,$B$3:$B1181,$B1182,$C$3:$C1181,$C1182,$D$3:$D1181,$D1182,$E$3:$E1181,$E1182,$F$3:$F1181,$F1182)&gt;0,"",VLOOKUP(A1182,'Fichier source CGECP'!$A$1:$F$1259,6,FALSE)),"")</f>
        <v/>
      </c>
      <c r="M1182" s="36" t="str">
        <f t="shared" si="95"/>
        <v/>
      </c>
      <c r="N1182" s="35" t="str">
        <f t="shared" si="91"/>
        <v>Ok</v>
      </c>
      <c r="O1182" s="35" t="str">
        <f t="shared" si="92"/>
        <v>Ecart</v>
      </c>
      <c r="P1182" s="35" t="str">
        <f t="shared" si="93"/>
        <v>Ok</v>
      </c>
      <c r="Q1182" s="35" t="str">
        <f t="shared" si="94"/>
        <v>Ecart</v>
      </c>
    </row>
    <row r="1183" spans="1:17" ht="15.75" hidden="1" customHeight="1" x14ac:dyDescent="0.25">
      <c r="A1183" s="12">
        <f>IFERROR(VLOOKUP('Requête 052'!$A1182,'Requête 052'!$A$1:$F$2000,1,FALSE),"")</f>
        <v>8920</v>
      </c>
      <c r="B1183" s="5" t="str">
        <f>IFERROR(VLOOKUP('Requête 052'!$A1182,'Requête 052'!$A$1:$F$2000,2,FALSE),"")</f>
        <v>CGECP ST OUEN L AUMONE TDI</v>
      </c>
      <c r="C1183" s="14">
        <f>IFERROR(VLOOKUP('Requête 052'!$A1182,'Requête 052'!$A$1:$F$2000,3,FALSE),"")</f>
        <v>43830</v>
      </c>
      <c r="D1183" s="5" t="str">
        <f>IFERROR(VLOOKUP('Requête 052'!$A1182,'Requête 052'!$A$1:$F$2000,4,FALSE),"")</f>
        <v>DECHETS INDUSTRIELS BANALS</v>
      </c>
      <c r="E1183" s="5" t="str">
        <f>IFERROR(VLOOKUP('Requête 052'!$A1182,'Requête 052'!$A$1:$F$2000,5,FALSE),"")</f>
        <v>DECHETS INDUSTRIELS BANALS</v>
      </c>
      <c r="F1183" s="5">
        <f>IFERROR(VLOOKUP('Requête 052'!$A1182,'Requête 052'!$A$1:$F$2000,6,FALSE),"")</f>
        <v>1.3</v>
      </c>
      <c r="G1183" s="15">
        <f>IFERROR(VLOOKUP(A1183,'Fichier source CGECP'!$A$1:$F$1259,1,FALSE),"")</f>
        <v>8920</v>
      </c>
      <c r="H1183" s="15" t="str">
        <f>IFERROR(VLOOKUP(A1183,'Fichier source CGECP'!$A$1:$F$1259,2,FALSE),"")</f>
        <v>CGECP</v>
      </c>
      <c r="I1183" s="46">
        <f>IFERROR(VLOOKUP(A1183,'Fichier source CGECP'!$A$1:$F$1259,3,FALSE),"")</f>
        <v>43830</v>
      </c>
      <c r="J1183" s="15" t="str">
        <f>IFERROR(VLOOKUP(A1183,'Fichier source CGECP'!$A$1:$F$1259,4,FALSE),"")</f>
        <v>DECHETS INDUSTRIELS BANALS</v>
      </c>
      <c r="K1183" s="15" t="str">
        <f>IFERROR(VLOOKUP(A1183,'Fichier source CGECP'!$A$1:$F$1259,5,FALSE),"")</f>
        <v>DECHETS INDUSTRIELS BANALS</v>
      </c>
      <c r="L1183" s="33">
        <f>IFERROR(IF(COUNTIFS($A$3:$A1182,$A1183,$B$3:$B1182,$B1183,$C$3:$C1182,$C1183,$D$3:$D1182,$D1183,$E$3:$E1182,$E1183,$F$3:$F1182,$F1183)&gt;0,"",VLOOKUP(A1183,'Fichier source CGECP'!$A$1:$F$1259,6,FALSE)),"")</f>
        <v>0.88</v>
      </c>
      <c r="M1183" s="36">
        <f t="shared" si="95"/>
        <v>0.42000000000000004</v>
      </c>
      <c r="N1183" s="35" t="str">
        <f t="shared" si="91"/>
        <v>Ok</v>
      </c>
      <c r="O1183" s="35" t="str">
        <f t="shared" si="92"/>
        <v>Ok</v>
      </c>
      <c r="P1183" s="35" t="str">
        <f t="shared" si="93"/>
        <v>Ok</v>
      </c>
      <c r="Q1183" s="35" t="str">
        <f t="shared" si="94"/>
        <v>Ok</v>
      </c>
    </row>
    <row r="1184" spans="1:17" ht="15.75" hidden="1" customHeight="1" x14ac:dyDescent="0.25">
      <c r="A1184" s="12">
        <f>IFERROR(VLOOKUP('Requête 052'!$A1183,'Requête 052'!$A$1:$F$2000,1,FALSE),"")</f>
        <v>8936</v>
      </c>
      <c r="B1184" s="5" t="str">
        <f>IFERROR(VLOOKUP('Requête 052'!$A1183,'Requête 052'!$A$1:$F$2000,2,FALSE),"")</f>
        <v>CGECP ST OUEN L AUMONE TDI</v>
      </c>
      <c r="C1184" s="14">
        <f>IFERROR(VLOOKUP('Requête 052'!$A1183,'Requête 052'!$A$1:$F$2000,3,FALSE),"")</f>
        <v>43830</v>
      </c>
      <c r="D1184" s="5" t="str">
        <f>IFERROR(VLOOKUP('Requête 052'!$A1183,'Requête 052'!$A$1:$F$2000,4,FALSE),"")</f>
        <v>ENCOMBRANTS</v>
      </c>
      <c r="E1184" s="5" t="str">
        <f>IFERROR(VLOOKUP('Requête 052'!$A1183,'Requête 052'!$A$1:$F$2000,5,FALSE),"")</f>
        <v>ENCOMBRANTS</v>
      </c>
      <c r="F1184" s="5">
        <f>IFERROR(VLOOKUP('Requête 052'!$A1183,'Requête 052'!$A$1:$F$2000,6,FALSE),"")</f>
        <v>0.34</v>
      </c>
      <c r="G1184" s="15" t="str">
        <f>IFERROR(VLOOKUP(A1184,'Fichier source CGECP'!$A$1:$F$1259,1,FALSE),"")</f>
        <v/>
      </c>
      <c r="H1184" s="15" t="str">
        <f>IFERROR(VLOOKUP(A1184,'Fichier source CGECP'!$A$1:$F$1259,2,FALSE),"")</f>
        <v/>
      </c>
      <c r="I1184" s="38" t="str">
        <f>IFERROR(VLOOKUP(A1184,'Fichier source CGECP'!$A$1:$F$1259,3,FALSE),"")</f>
        <v/>
      </c>
      <c r="J1184" s="15" t="str">
        <f>IFERROR(VLOOKUP(A1184,'Fichier source CGECP'!$A$1:$F$1259,4,FALSE),"")</f>
        <v/>
      </c>
      <c r="K1184" s="15" t="str">
        <f>IFERROR(VLOOKUP(A1184,'Fichier source CGECP'!$A$1:$F$1259,5,FALSE),"")</f>
        <v/>
      </c>
      <c r="L1184" s="33" t="str">
        <f>IFERROR(IF(COUNTIFS($A$3:$A1183,$A1184,$B$3:$B1183,$B1184,$C$3:$C1183,$C1184,$D$3:$D1183,$D1184,$E$3:$E1183,$E1184,$F$3:$F1183,$F1184)&gt;0,"",VLOOKUP(A1184,'Fichier source CGECP'!$A$1:$F$1259,6,FALSE)),"")</f>
        <v/>
      </c>
      <c r="M1184" s="36" t="str">
        <f t="shared" si="95"/>
        <v/>
      </c>
      <c r="N1184" s="35" t="str">
        <f t="shared" si="91"/>
        <v>Ok</v>
      </c>
      <c r="O1184" s="35" t="str">
        <f t="shared" si="92"/>
        <v>Ecart</v>
      </c>
      <c r="P1184" s="35" t="str">
        <f t="shared" si="93"/>
        <v>Ok</v>
      </c>
      <c r="Q1184" s="35" t="str">
        <f t="shared" si="94"/>
        <v>Ecart</v>
      </c>
    </row>
    <row r="1185" spans="1:17" ht="15.75" hidden="1" customHeight="1" x14ac:dyDescent="0.25">
      <c r="A1185" s="12">
        <f>IFERROR(VLOOKUP('Requête 052'!$A1184,'Requête 052'!$A$1:$F$2000,1,FALSE),"")</f>
        <v>8937</v>
      </c>
      <c r="B1185" s="5" t="str">
        <f>IFERROR(VLOOKUP('Requête 052'!$A1184,'Requête 052'!$A$1:$F$2000,2,FALSE),"")</f>
        <v>CGECP ST OUEN L AUMONE TDI</v>
      </c>
      <c r="C1185" s="14">
        <f>IFERROR(VLOOKUP('Requête 052'!$A1184,'Requête 052'!$A$1:$F$2000,3,FALSE),"")</f>
        <v>43830</v>
      </c>
      <c r="D1185" s="5" t="str">
        <f>IFERROR(VLOOKUP('Requête 052'!$A1184,'Requête 052'!$A$1:$F$2000,4,FALSE),"")</f>
        <v>DECHETS INDUSTRIELS BANALS</v>
      </c>
      <c r="E1185" s="5" t="str">
        <f>IFERROR(VLOOKUP('Requête 052'!$A1184,'Requête 052'!$A$1:$F$2000,5,FALSE),"")</f>
        <v>DECHETS INDUSTRIELS BANALS</v>
      </c>
      <c r="F1185" s="5">
        <f>IFERROR(VLOOKUP('Requête 052'!$A1184,'Requête 052'!$A$1:$F$2000,6,FALSE),"")</f>
        <v>9.1199999999999992</v>
      </c>
      <c r="G1185" s="15">
        <f>IFERROR(VLOOKUP(A1185,'Fichier source CGECP'!$A$1:$F$1259,1,FALSE),"")</f>
        <v>8937</v>
      </c>
      <c r="H1185" s="15" t="str">
        <f>IFERROR(VLOOKUP(A1185,'Fichier source CGECP'!$A$1:$F$1259,2,FALSE),"")</f>
        <v>CGECP</v>
      </c>
      <c r="I1185" s="46">
        <f>IFERROR(VLOOKUP(A1185,'Fichier source CGECP'!$A$1:$F$1259,3,FALSE),"")</f>
        <v>43830</v>
      </c>
      <c r="J1185" s="15" t="str">
        <f>IFERROR(VLOOKUP(A1185,'Fichier source CGECP'!$A$1:$F$1259,4,FALSE),"")</f>
        <v>DECHETS INDUSTRIELS BANALS</v>
      </c>
      <c r="K1185" s="15" t="str">
        <f>IFERROR(VLOOKUP(A1185,'Fichier source CGECP'!$A$1:$F$1259,5,FALSE),"")</f>
        <v>DECHETS INDUSTRIELS BANALS</v>
      </c>
      <c r="L1185" s="33">
        <f>IFERROR(IF(COUNTIFS($A$3:$A1184,$A1185,$B$3:$B1184,$B1185,$C$3:$C1184,$C1185,$D$3:$D1184,$D1185,$E$3:$E1184,$E1185,$F$3:$F1184,$F1185)&gt;0,"",VLOOKUP(A1185,'Fichier source CGECP'!$A$1:$F$1259,6,FALSE)),"")</f>
        <v>2.2400000000000002</v>
      </c>
      <c r="M1185" s="36">
        <f t="shared" si="95"/>
        <v>6.879999999999999</v>
      </c>
      <c r="N1185" s="35" t="str">
        <f t="shared" si="91"/>
        <v>Ok</v>
      </c>
      <c r="O1185" s="35" t="str">
        <f t="shared" si="92"/>
        <v>Ok</v>
      </c>
      <c r="P1185" s="35" t="str">
        <f t="shared" si="93"/>
        <v>Ok</v>
      </c>
      <c r="Q1185" s="35" t="str">
        <f t="shared" si="94"/>
        <v>Ok</v>
      </c>
    </row>
    <row r="1186" spans="1:17" ht="15.75" hidden="1" customHeight="1" x14ac:dyDescent="0.25">
      <c r="A1186" s="12">
        <f>IFERROR(VLOOKUP('Requête 052'!$A1185,'Requête 052'!$A$1:$F$2000,1,FALSE),"")</f>
        <v>9080</v>
      </c>
      <c r="B1186" s="5" t="str">
        <f>IFERROR(VLOOKUP('Requête 052'!$A1185,'Requête 052'!$A$1:$F$2000,2,FALSE),"")</f>
        <v>CGECP ST OUEN L AUMONE TPCPR</v>
      </c>
      <c r="C1186" s="14">
        <f>IFERROR(VLOOKUP('Requête 052'!$A1185,'Requête 052'!$A$1:$F$2000,3,FALSE),"")</f>
        <v>43830</v>
      </c>
      <c r="D1186" s="5" t="str">
        <f>IFERROR(VLOOKUP('Requête 052'!$A1185,'Requête 052'!$A$1:$F$2000,4,FALSE),"")</f>
        <v>ONDULES RECUPERES - 1.05.00</v>
      </c>
      <c r="E1186" s="5" t="str">
        <f>IFERROR(VLOOKUP('Requête 052'!$A1185,'Requête 052'!$A$1:$F$2000,5,FALSE),"")</f>
        <v>ONDULES RECUPERES - 1.05.00</v>
      </c>
      <c r="F1186" s="5">
        <f>IFERROR(VLOOKUP('Requête 052'!$A1185,'Requête 052'!$A$1:$F$2000,6,FALSE),"")</f>
        <v>7</v>
      </c>
      <c r="G1186" s="15" t="str">
        <f>IFERROR(VLOOKUP(A1186,'Fichier source CGECP'!$A$1:$F$1259,1,FALSE),"")</f>
        <v/>
      </c>
      <c r="H1186" s="15" t="str">
        <f>IFERROR(VLOOKUP(A1186,'Fichier source CGECP'!$A$1:$F$1259,2,FALSE),"")</f>
        <v/>
      </c>
      <c r="I1186" s="38" t="str">
        <f>IFERROR(VLOOKUP(A1186,'Fichier source CGECP'!$A$1:$F$1259,3,FALSE),"")</f>
        <v/>
      </c>
      <c r="J1186" s="15" t="str">
        <f>IFERROR(VLOOKUP(A1186,'Fichier source CGECP'!$A$1:$F$1259,4,FALSE),"")</f>
        <v/>
      </c>
      <c r="K1186" s="15" t="str">
        <f>IFERROR(VLOOKUP(A1186,'Fichier source CGECP'!$A$1:$F$1259,5,FALSE),"")</f>
        <v/>
      </c>
      <c r="L1186" s="33" t="str">
        <f>IFERROR(IF(COUNTIFS($A$3:$A1185,$A1186,$B$3:$B1185,$B1186,$C$3:$C1185,$C1186,$D$3:$D1185,$D1186,$E$3:$E1185,$E1186,$F$3:$F1185,$F1186)&gt;0,"",VLOOKUP(A1186,'Fichier source CGECP'!$A$1:$F$1259,6,FALSE)),"")</f>
        <v/>
      </c>
      <c r="M1186" s="36" t="str">
        <f t="shared" si="95"/>
        <v/>
      </c>
      <c r="N1186" s="35" t="str">
        <f t="shared" si="91"/>
        <v>Ok</v>
      </c>
      <c r="O1186" s="35" t="str">
        <f t="shared" si="92"/>
        <v>Ecart</v>
      </c>
      <c r="P1186" s="35" t="str">
        <f t="shared" si="93"/>
        <v>Ok</v>
      </c>
      <c r="Q1186" s="35" t="str">
        <f t="shared" si="94"/>
        <v>Ecart</v>
      </c>
    </row>
    <row r="1187" spans="1:17" ht="15.75" hidden="1" customHeight="1" x14ac:dyDescent="0.25">
      <c r="A1187" s="12">
        <f>IFERROR(VLOOKUP('Requête 052'!$A1186,'Requête 052'!$A$1:$F$2000,1,FALSE),"")</f>
        <v>25283</v>
      </c>
      <c r="B1187" s="5" t="str">
        <f>IFERROR(VLOOKUP('Requête 052'!$A1186,'Requête 052'!$A$1:$F$2000,2,FALSE),"")</f>
        <v>CGECP ST OUEN L AUMONE UVEND</v>
      </c>
      <c r="C1187" s="14">
        <f>IFERROR(VLOOKUP('Requête 052'!$A1186,'Requête 052'!$A$1:$F$2000,3,FALSE),"")</f>
        <v>43810</v>
      </c>
      <c r="D1187" s="5" t="str">
        <f>IFERROR(VLOOKUP('Requête 052'!$A1186,'Requête 052'!$A$1:$F$2000,4,FALSE),"")</f>
        <v>DECHETS INDUSTRIELS BANALS</v>
      </c>
      <c r="E1187" s="5" t="str">
        <f>IFERROR(VLOOKUP('Requête 052'!$A1186,'Requête 052'!$A$1:$F$2000,5,FALSE),"")</f>
        <v>DECHETS INDUSTRIELS BANALS</v>
      </c>
      <c r="F1187" s="5">
        <f>IFERROR(VLOOKUP('Requête 052'!$A1186,'Requête 052'!$A$1:$F$2000,6,FALSE),"")</f>
        <v>0.54800000000000004</v>
      </c>
      <c r="G1187" s="15" t="str">
        <f>IFERROR(VLOOKUP(A1187,'Fichier source CGECP'!$A$1:$F$1259,1,FALSE),"")</f>
        <v/>
      </c>
      <c r="H1187" s="15" t="str">
        <f>IFERROR(VLOOKUP(A1187,'Fichier source CGECP'!$A$1:$F$1259,2,FALSE),"")</f>
        <v/>
      </c>
      <c r="I1187" s="38" t="str">
        <f>IFERROR(VLOOKUP(A1187,'Fichier source CGECP'!$A$1:$F$1259,3,FALSE),"")</f>
        <v/>
      </c>
      <c r="J1187" s="15" t="str">
        <f>IFERROR(VLOOKUP(A1187,'Fichier source CGECP'!$A$1:$F$1259,4,FALSE),"")</f>
        <v/>
      </c>
      <c r="K1187" s="15" t="str">
        <f>IFERROR(VLOOKUP(A1187,'Fichier source CGECP'!$A$1:$F$1259,5,FALSE),"")</f>
        <v/>
      </c>
      <c r="L1187" s="33" t="str">
        <f>IFERROR(IF(COUNTIFS($A$3:$A1186,$A1187,$B$3:$B1186,$B1187,$C$3:$C1186,$C1187,$D$3:$D1186,$D1187,$E$3:$E1186,$E1187,$F$3:$F1186,$F1187)&gt;0,"",VLOOKUP(A1187,'Fichier source CGECP'!$A$1:$F$1259,6,FALSE)),"")</f>
        <v/>
      </c>
      <c r="M1187" s="36" t="str">
        <f t="shared" si="95"/>
        <v/>
      </c>
      <c r="N1187" s="35" t="str">
        <f t="shared" si="91"/>
        <v>Ok</v>
      </c>
      <c r="O1187" s="35" t="str">
        <f t="shared" si="92"/>
        <v>Ecart</v>
      </c>
      <c r="P1187" s="35" t="str">
        <f t="shared" si="93"/>
        <v>Ok</v>
      </c>
      <c r="Q1187" s="35" t="str">
        <f t="shared" si="94"/>
        <v>Ecart</v>
      </c>
    </row>
    <row r="1188" spans="1:17" ht="15.75" hidden="1" customHeight="1" x14ac:dyDescent="0.25">
      <c r="A1188" s="12">
        <f>IFERROR(VLOOKUP('Requête 052'!$A1187,'Requête 052'!$A$1:$F$2000,1,FALSE),"")</f>
        <v>25420</v>
      </c>
      <c r="B1188" s="5" t="str">
        <f>IFERROR(VLOOKUP('Requête 052'!$A1187,'Requête 052'!$A$1:$F$2000,2,FALSE),"")</f>
        <v>CGECP ST OUEN L AUMONE UVEND</v>
      </c>
      <c r="C1188" s="14">
        <f>IFERROR(VLOOKUP('Requête 052'!$A1187,'Requête 052'!$A$1:$F$2000,3,FALSE),"")</f>
        <v>43812</v>
      </c>
      <c r="D1188" s="5" t="str">
        <f>IFERROR(VLOOKUP('Requête 052'!$A1187,'Requête 052'!$A$1:$F$2000,4,FALSE),"")</f>
        <v>DECHETS INDUSTRIELS BANALS</v>
      </c>
      <c r="E1188" s="5" t="str">
        <f>IFERROR(VLOOKUP('Requête 052'!$A1187,'Requête 052'!$A$1:$F$2000,5,FALSE),"")</f>
        <v>DECHETS INDUSTRIELS BANALS</v>
      </c>
      <c r="F1188" s="5">
        <f>IFERROR(VLOOKUP('Requête 052'!$A1187,'Requête 052'!$A$1:$F$2000,6,FALSE),"")</f>
        <v>2.8</v>
      </c>
      <c r="G1188" s="15" t="str">
        <f>IFERROR(VLOOKUP(A1188,'Fichier source CGECP'!$A$1:$F$1259,1,FALSE),"")</f>
        <v/>
      </c>
      <c r="H1188" s="15" t="str">
        <f>IFERROR(VLOOKUP(A1188,'Fichier source CGECP'!$A$1:$F$1259,2,FALSE),"")</f>
        <v/>
      </c>
      <c r="I1188" s="38" t="str">
        <f>IFERROR(VLOOKUP(A1188,'Fichier source CGECP'!$A$1:$F$1259,3,FALSE),"")</f>
        <v/>
      </c>
      <c r="J1188" s="15" t="str">
        <f>IFERROR(VLOOKUP(A1188,'Fichier source CGECP'!$A$1:$F$1259,4,FALSE),"")</f>
        <v/>
      </c>
      <c r="K1188" s="15" t="str">
        <f>IFERROR(VLOOKUP(A1188,'Fichier source CGECP'!$A$1:$F$1259,5,FALSE),"")</f>
        <v/>
      </c>
      <c r="L1188" s="33" t="str">
        <f>IFERROR(IF(COUNTIFS($A$3:$A1187,$A1188,$B$3:$B1187,$B1188,$C$3:$C1187,$C1188,$D$3:$D1187,$D1188,$E$3:$E1187,$E1188,$F$3:$F1187,$F1188)&gt;0,"",VLOOKUP(A1188,'Fichier source CGECP'!$A$1:$F$1259,6,FALSE)),"")</f>
        <v/>
      </c>
      <c r="M1188" s="36" t="str">
        <f t="shared" si="95"/>
        <v/>
      </c>
      <c r="N1188" s="35" t="str">
        <f t="shared" si="91"/>
        <v>Ok</v>
      </c>
      <c r="O1188" s="35" t="str">
        <f t="shared" si="92"/>
        <v>Ecart</v>
      </c>
      <c r="P1188" s="35" t="str">
        <f t="shared" si="93"/>
        <v>Ok</v>
      </c>
      <c r="Q1188" s="35" t="str">
        <f t="shared" si="94"/>
        <v>Ecart</v>
      </c>
    </row>
    <row r="1189" spans="1:17" ht="15.75" hidden="1" customHeight="1" x14ac:dyDescent="0.25">
      <c r="A1189" s="12">
        <f>IFERROR(VLOOKUP('Requête 052'!$A1188,'Requête 052'!$A$1:$F$2000,1,FALSE),"")</f>
        <v>25538</v>
      </c>
      <c r="B1189" s="5" t="str">
        <f>IFERROR(VLOOKUP('Requête 052'!$A1188,'Requête 052'!$A$1:$F$2000,2,FALSE),"")</f>
        <v>CGECP ST OUEN L AUMONE UVEND</v>
      </c>
      <c r="C1189" s="14">
        <f>IFERROR(VLOOKUP('Requête 052'!$A1188,'Requête 052'!$A$1:$F$2000,3,FALSE),"")</f>
        <v>43815</v>
      </c>
      <c r="D1189" s="5" t="str">
        <f>IFERROR(VLOOKUP('Requête 052'!$A1188,'Requête 052'!$A$1:$F$2000,4,FALSE),"")</f>
        <v>DECHETS INDUSTRIELS BANALS</v>
      </c>
      <c r="E1189" s="5" t="str">
        <f>IFERROR(VLOOKUP('Requête 052'!$A1188,'Requête 052'!$A$1:$F$2000,5,FALSE),"")</f>
        <v>DECHETS INDUSTRIELS BANALS</v>
      </c>
      <c r="F1189" s="5">
        <f>IFERROR(VLOOKUP('Requête 052'!$A1188,'Requête 052'!$A$1:$F$2000,6,FALSE),"")</f>
        <v>4.18</v>
      </c>
      <c r="G1189" s="15" t="str">
        <f>IFERROR(VLOOKUP(A1189,'Fichier source CGECP'!$A$1:$F$1259,1,FALSE),"")</f>
        <v/>
      </c>
      <c r="H1189" s="15" t="str">
        <f>IFERROR(VLOOKUP(A1189,'Fichier source CGECP'!$A$1:$F$1259,2,FALSE),"")</f>
        <v/>
      </c>
      <c r="I1189" s="38" t="str">
        <f>IFERROR(VLOOKUP(A1189,'Fichier source CGECP'!$A$1:$F$1259,3,FALSE),"")</f>
        <v/>
      </c>
      <c r="J1189" s="15" t="str">
        <f>IFERROR(VLOOKUP(A1189,'Fichier source CGECP'!$A$1:$F$1259,4,FALSE),"")</f>
        <v/>
      </c>
      <c r="K1189" s="15" t="str">
        <f>IFERROR(VLOOKUP(A1189,'Fichier source CGECP'!$A$1:$F$1259,5,FALSE),"")</f>
        <v/>
      </c>
      <c r="L1189" s="33" t="str">
        <f>IFERROR(IF(COUNTIFS($A$3:$A1188,$A1189,$B$3:$B1188,$B1189,$C$3:$C1188,$C1189,$D$3:$D1188,$D1189,$E$3:$E1188,$E1189,$F$3:$F1188,$F1189)&gt;0,"",VLOOKUP(A1189,'Fichier source CGECP'!$A$1:$F$1259,6,FALSE)),"")</f>
        <v/>
      </c>
      <c r="M1189" s="36" t="str">
        <f t="shared" si="95"/>
        <v/>
      </c>
      <c r="N1189" s="35" t="str">
        <f t="shared" si="91"/>
        <v>Ok</v>
      </c>
      <c r="O1189" s="35" t="str">
        <f t="shared" si="92"/>
        <v>Ecart</v>
      </c>
      <c r="P1189" s="35" t="str">
        <f t="shared" si="93"/>
        <v>Ok</v>
      </c>
      <c r="Q1189" s="35" t="str">
        <f t="shared" si="94"/>
        <v>Ecart</v>
      </c>
    </row>
    <row r="1190" spans="1:17" ht="15.75" hidden="1" customHeight="1" x14ac:dyDescent="0.25">
      <c r="A1190" s="12">
        <f>IFERROR(VLOOKUP('Requête 052'!$A1189,'Requête 052'!$A$1:$F$2000,1,FALSE),"")</f>
        <v>26008</v>
      </c>
      <c r="B1190" s="5" t="str">
        <f>IFERROR(VLOOKUP('Requête 052'!$A1189,'Requête 052'!$A$1:$F$2000,2,FALSE),"")</f>
        <v>CGECP ST OUEN L AUMONE UVEND</v>
      </c>
      <c r="C1190" s="14">
        <f>IFERROR(VLOOKUP('Requête 052'!$A1189,'Requête 052'!$A$1:$F$2000,3,FALSE),"")</f>
        <v>43822</v>
      </c>
      <c r="D1190" s="5" t="str">
        <f>IFERROR(VLOOKUP('Requête 052'!$A1189,'Requête 052'!$A$1:$F$2000,4,FALSE),"")</f>
        <v>DECHETS INDUSTRIELS BANALS</v>
      </c>
      <c r="E1190" s="5" t="str">
        <f>IFERROR(VLOOKUP('Requête 052'!$A1189,'Requête 052'!$A$1:$F$2000,5,FALSE),"")</f>
        <v>DECHETS INDUSTRIELS BANALS</v>
      </c>
      <c r="F1190" s="5">
        <f>IFERROR(VLOOKUP('Requête 052'!$A1189,'Requête 052'!$A$1:$F$2000,6,FALSE),"")</f>
        <v>2.34</v>
      </c>
      <c r="G1190" s="15" t="str">
        <f>IFERROR(VLOOKUP(A1190,'Fichier source CGECP'!$A$1:$F$1259,1,FALSE),"")</f>
        <v/>
      </c>
      <c r="H1190" s="15" t="str">
        <f>IFERROR(VLOOKUP(A1190,'Fichier source CGECP'!$A$1:$F$1259,2,FALSE),"")</f>
        <v/>
      </c>
      <c r="I1190" s="38" t="str">
        <f>IFERROR(VLOOKUP(A1190,'Fichier source CGECP'!$A$1:$F$1259,3,FALSE),"")</f>
        <v/>
      </c>
      <c r="J1190" s="15" t="str">
        <f>IFERROR(VLOOKUP(A1190,'Fichier source CGECP'!$A$1:$F$1259,4,FALSE),"")</f>
        <v/>
      </c>
      <c r="K1190" s="15" t="str">
        <f>IFERROR(VLOOKUP(A1190,'Fichier source CGECP'!$A$1:$F$1259,5,FALSE),"")</f>
        <v/>
      </c>
      <c r="L1190" s="33" t="str">
        <f>IFERROR(IF(COUNTIFS($A$3:$A1189,$A1190,$B$3:$B1189,$B1190,$C$3:$C1189,$C1190,$D$3:$D1189,$D1190,$E$3:$E1189,$E1190,$F$3:$F1189,$F1190)&gt;0,"",VLOOKUP(A1190,'Fichier source CGECP'!$A$1:$F$1259,6,FALSE)),"")</f>
        <v/>
      </c>
      <c r="M1190" s="36" t="str">
        <f t="shared" si="95"/>
        <v/>
      </c>
      <c r="N1190" s="35" t="str">
        <f t="shared" si="91"/>
        <v>Ok</v>
      </c>
      <c r="O1190" s="35" t="str">
        <f t="shared" si="92"/>
        <v>Ecart</v>
      </c>
      <c r="P1190" s="35" t="str">
        <f t="shared" si="93"/>
        <v>Ok</v>
      </c>
      <c r="Q1190" s="35" t="str">
        <f t="shared" si="94"/>
        <v>Ecart</v>
      </c>
    </row>
    <row r="1191" spans="1:17" ht="15.75" hidden="1" customHeight="1" x14ac:dyDescent="0.25">
      <c r="A1191" s="12">
        <f>IFERROR(VLOOKUP('Requête 052'!$A1190,'Requête 052'!$A$1:$F$2000,1,FALSE),"")</f>
        <v>26406</v>
      </c>
      <c r="B1191" s="5" t="str">
        <f>IFERROR(VLOOKUP('Requête 052'!$A1190,'Requête 052'!$A$1:$F$2000,2,FALSE),"")</f>
        <v>CGECP ST OUEN L AUMONE UVEND</v>
      </c>
      <c r="C1191" s="14">
        <f>IFERROR(VLOOKUP('Requête 052'!$A1190,'Requête 052'!$A$1:$F$2000,3,FALSE),"")</f>
        <v>43829</v>
      </c>
      <c r="D1191" s="5" t="str">
        <f>IFERROR(VLOOKUP('Requête 052'!$A1190,'Requête 052'!$A$1:$F$2000,4,FALSE),"")</f>
        <v>DECHETS INDUSTRIELS BANALS</v>
      </c>
      <c r="E1191" s="5" t="str">
        <f>IFERROR(VLOOKUP('Requête 052'!$A1190,'Requête 052'!$A$1:$F$2000,5,FALSE),"")</f>
        <v>DECHETS INDUSTRIELS BANALS</v>
      </c>
      <c r="F1191" s="5">
        <f>IFERROR(VLOOKUP('Requête 052'!$A1190,'Requête 052'!$A$1:$F$2000,6,FALSE),"")</f>
        <v>4.8</v>
      </c>
      <c r="G1191" s="15" t="str">
        <f>IFERROR(VLOOKUP(A1191,'Fichier source CGECP'!$A$1:$F$1259,1,FALSE),"")</f>
        <v/>
      </c>
      <c r="H1191" s="15" t="str">
        <f>IFERROR(VLOOKUP(A1191,'Fichier source CGECP'!$A$1:$F$1259,2,FALSE),"")</f>
        <v/>
      </c>
      <c r="I1191" s="38" t="str">
        <f>IFERROR(VLOOKUP(A1191,'Fichier source CGECP'!$A$1:$F$1259,3,FALSE),"")</f>
        <v/>
      </c>
      <c r="J1191" s="15" t="str">
        <f>IFERROR(VLOOKUP(A1191,'Fichier source CGECP'!$A$1:$F$1259,4,FALSE),"")</f>
        <v/>
      </c>
      <c r="K1191" s="15" t="str">
        <f>IFERROR(VLOOKUP(A1191,'Fichier source CGECP'!$A$1:$F$1259,5,FALSE),"")</f>
        <v/>
      </c>
      <c r="L1191" s="33" t="str">
        <f>IFERROR(IF(COUNTIFS($A$3:$A1190,$A1191,$B$3:$B1190,$B1191,$C$3:$C1190,$C1191,$D$3:$D1190,$D1191,$E$3:$E1190,$E1191,$F$3:$F1190,$F1191)&gt;0,"",VLOOKUP(A1191,'Fichier source CGECP'!$A$1:$F$1259,6,FALSE)),"")</f>
        <v/>
      </c>
      <c r="M1191" s="36" t="str">
        <f t="shared" si="95"/>
        <v/>
      </c>
      <c r="N1191" s="35" t="str">
        <f t="shared" si="91"/>
        <v>Ok</v>
      </c>
      <c r="O1191" s="35" t="str">
        <f t="shared" si="92"/>
        <v>Ecart</v>
      </c>
      <c r="P1191" s="35" t="str">
        <f t="shared" si="93"/>
        <v>Ok</v>
      </c>
      <c r="Q1191" s="35" t="str">
        <f t="shared" si="94"/>
        <v>Ecart</v>
      </c>
    </row>
    <row r="1192" spans="1:17" ht="15.75" hidden="1" customHeight="1" x14ac:dyDescent="0.25">
      <c r="A1192" s="12">
        <f>IFERROR(VLOOKUP('Requête 052'!$A1191,'Requête 052'!$A$1:$F$2000,1,FALSE),"")</f>
        <v>2101389</v>
      </c>
      <c r="B1192" s="5" t="str">
        <f>IFERROR(VLOOKUP('Requête 052'!$A1191,'Requête 052'!$A$1:$F$2000,2,FALSE),"")</f>
        <v>CGECP ST OUEN L AUMONE TDI</v>
      </c>
      <c r="C1192" s="14">
        <f>IFERROR(VLOOKUP('Requête 052'!$A1191,'Requête 052'!$A$1:$F$2000,3,FALSE),"")</f>
        <v>43810</v>
      </c>
      <c r="D1192" s="5" t="str">
        <f>IFERROR(VLOOKUP('Requête 052'!$A1191,'Requête 052'!$A$1:$F$2000,4,FALSE),"")</f>
        <v>GROS DE MAGASIN - 1.02.00</v>
      </c>
      <c r="E1192" s="5" t="str">
        <f>IFERROR(VLOOKUP('Requête 052'!$A1191,'Requête 052'!$A$1:$F$2000,5,FALSE),"")</f>
        <v>CARTONS</v>
      </c>
      <c r="F1192" s="5">
        <f>IFERROR(VLOOKUP('Requête 052'!$A1191,'Requête 052'!$A$1:$F$2000,6,FALSE),"")</f>
        <v>1.76</v>
      </c>
      <c r="G1192" s="15" t="str">
        <f>IFERROR(VLOOKUP(A1192,'Fichier source CGECP'!$A$1:$F$1259,1,FALSE),"")</f>
        <v/>
      </c>
      <c r="H1192" s="15" t="str">
        <f>IFERROR(VLOOKUP(A1192,'Fichier source CGECP'!$A$1:$F$1259,2,FALSE),"")</f>
        <v/>
      </c>
      <c r="I1192" s="38" t="str">
        <f>IFERROR(VLOOKUP(A1192,'Fichier source CGECP'!$A$1:$F$1259,3,FALSE),"")</f>
        <v/>
      </c>
      <c r="J1192" s="15" t="str">
        <f>IFERROR(VLOOKUP(A1192,'Fichier source CGECP'!$A$1:$F$1259,4,FALSE),"")</f>
        <v/>
      </c>
      <c r="K1192" s="15" t="str">
        <f>IFERROR(VLOOKUP(A1192,'Fichier source CGECP'!$A$1:$F$1259,5,FALSE),"")</f>
        <v/>
      </c>
      <c r="L1192" s="33" t="str">
        <f>IFERROR(IF(COUNTIFS($A$3:$A1191,$A1192,$B$3:$B1191,$B1192,$C$3:$C1191,$C1192,$D$3:$D1191,$D1192,$E$3:$E1191,$E1192,$F$3:$F1191,$F1192)&gt;0,"",VLOOKUP(A1192,'Fichier source CGECP'!$A$1:$F$1259,6,FALSE)),"")</f>
        <v/>
      </c>
      <c r="M1192" s="36" t="str">
        <f t="shared" si="95"/>
        <v/>
      </c>
      <c r="N1192" s="35" t="str">
        <f t="shared" si="91"/>
        <v>Ok</v>
      </c>
      <c r="O1192" s="35" t="str">
        <f t="shared" si="92"/>
        <v>Ecart</v>
      </c>
      <c r="P1192" s="35" t="str">
        <f t="shared" si="93"/>
        <v>Ok</v>
      </c>
      <c r="Q1192" s="35" t="str">
        <f t="shared" si="94"/>
        <v>Ecart</v>
      </c>
    </row>
    <row r="1193" spans="1:17" ht="15.75" hidden="1" customHeight="1" x14ac:dyDescent="0.25">
      <c r="A1193" s="12">
        <f>IFERROR(VLOOKUP('Requête 052'!$A1192,'Requête 052'!$A$1:$F$2000,1,FALSE),"")</f>
        <v>3543</v>
      </c>
      <c r="B1193" s="5" t="str">
        <f>IFERROR(VLOOKUP('Requête 052'!$A1192,'Requête 052'!$A$1:$F$2000,2,FALSE),"")</f>
        <v>CGECP ST OUEN L AUMONE UVEND</v>
      </c>
      <c r="C1193" s="14">
        <f>IFERROR(VLOOKUP('Requête 052'!$A1192,'Requête 052'!$A$1:$F$2000,3,FALSE),"")</f>
        <v>43801</v>
      </c>
      <c r="D1193" s="5" t="str">
        <f>IFERROR(VLOOKUP('Requête 052'!$A1192,'Requête 052'!$A$1:$F$2000,4,FALSE),"")</f>
        <v>REFUS DE TRI</v>
      </c>
      <c r="E1193" s="5" t="str">
        <f>IFERROR(VLOOKUP('Requête 052'!$A1192,'Requête 052'!$A$1:$F$2000,5,FALSE),"")</f>
        <v>REFUS DE TRI</v>
      </c>
      <c r="F1193" s="5">
        <f>IFERROR(VLOOKUP('Requête 052'!$A1192,'Requête 052'!$A$1:$F$2000,6,FALSE),"")</f>
        <v>6.52</v>
      </c>
      <c r="G1193" s="15" t="str">
        <f>IFERROR(VLOOKUP(A1193,'Fichier source CGECP'!$A$1:$F$1259,1,FALSE),"")</f>
        <v/>
      </c>
      <c r="H1193" s="15" t="str">
        <f>IFERROR(VLOOKUP(A1193,'Fichier source CGECP'!$A$1:$F$1259,2,FALSE),"")</f>
        <v/>
      </c>
      <c r="I1193" s="38" t="str">
        <f>IFERROR(VLOOKUP(A1193,'Fichier source CGECP'!$A$1:$F$1259,3,FALSE),"")</f>
        <v/>
      </c>
      <c r="J1193" s="15" t="str">
        <f>IFERROR(VLOOKUP(A1193,'Fichier source CGECP'!$A$1:$F$1259,4,FALSE),"")</f>
        <v/>
      </c>
      <c r="K1193" s="15" t="str">
        <f>IFERROR(VLOOKUP(A1193,'Fichier source CGECP'!$A$1:$F$1259,5,FALSE),"")</f>
        <v/>
      </c>
      <c r="L1193" s="33" t="str">
        <f>IFERROR(IF(COUNTIFS($A$3:$A1192,$A1193,$B$3:$B1192,$B1193,$C$3:$C1192,$C1193,$D$3:$D1192,$D1193,$E$3:$E1192,$E1193,$F$3:$F1192,$F1193)&gt;0,"",VLOOKUP(A1193,'Fichier source CGECP'!$A$1:$F$1259,6,FALSE)),"")</f>
        <v/>
      </c>
      <c r="M1193" s="36" t="str">
        <f t="shared" si="95"/>
        <v/>
      </c>
      <c r="N1193" s="35" t="str">
        <f t="shared" si="91"/>
        <v>Ok</v>
      </c>
      <c r="O1193" s="35" t="str">
        <f t="shared" si="92"/>
        <v>Ecart</v>
      </c>
      <c r="P1193" s="35" t="str">
        <f t="shared" si="93"/>
        <v>Ok</v>
      </c>
      <c r="Q1193" s="35" t="str">
        <f t="shared" si="94"/>
        <v>Ecart</v>
      </c>
    </row>
    <row r="1194" spans="1:17" ht="15.75" hidden="1" customHeight="1" x14ac:dyDescent="0.25">
      <c r="A1194" s="12">
        <f>IFERROR(VLOOKUP('Requête 052'!$A1192,'Requête 052'!$A$1:$F$2000,1,FALSE),"")</f>
        <v>3543</v>
      </c>
      <c r="B1194" s="12" t="str">
        <f>IFERROR(VLOOKUP('Requête 052'!$A1192,'Requête 052'!$A$1:$F$2000,2,FALSE),"")</f>
        <v>CGECP ST OUEN L AUMONE UVEND</v>
      </c>
      <c r="C1194" s="14">
        <f>IFERROR(VLOOKUP('Requête 052'!$A1192,'Requête 052'!$A$1:$F$2000,3,FALSE),"")</f>
        <v>43801</v>
      </c>
      <c r="D1194" s="12" t="str">
        <f>IFERROR(VLOOKUP('Requête 052'!$A1192,'Requête 052'!$A$1:$F$2000,4,FALSE),"")</f>
        <v>REFUS DE TRI</v>
      </c>
      <c r="E1194" s="12" t="str">
        <f>IFERROR(VLOOKUP('Requête 052'!$A1192,'Requête 052'!$A$1:$F$2000,5,FALSE),"")</f>
        <v>REFUS DE TRI</v>
      </c>
      <c r="F1194" s="16">
        <f>IFERROR(VLOOKUP('Requête 052'!$A1192,'Requête 052'!$A$1:$F$2000,6,FALSE),"")</f>
        <v>6.52</v>
      </c>
      <c r="G1194" s="15" t="str">
        <f>IFERROR(VLOOKUP(A1194,'Fichier source CGECP'!$A$1:$F$1259,1,FALSE),"")</f>
        <v/>
      </c>
      <c r="H1194" s="15" t="str">
        <f>IFERROR(VLOOKUP(A1194,'Fichier source CGECP'!$A$1:$F$1259,2,FALSE),"")</f>
        <v/>
      </c>
      <c r="I1194" s="38" t="str">
        <f>IFERROR(VLOOKUP(A1194,'Fichier source CGECP'!$A$1:$F$1259,3,FALSE),"")</f>
        <v/>
      </c>
      <c r="J1194" s="15" t="str">
        <f>IFERROR(VLOOKUP(A1194,'Fichier source CGECP'!$A$1:$F$1259,4,FALSE),"")</f>
        <v/>
      </c>
      <c r="K1194" s="15" t="str">
        <f>IFERROR(VLOOKUP(A1194,'Fichier source CGECP'!$A$1:$F$1259,5,FALSE),"")</f>
        <v/>
      </c>
      <c r="L1194" s="33" t="str">
        <f>IFERROR(IF(COUNTIFS($A$3:$A1193,$A1194,$B$3:$B1193,$B1194,$C$3:$C1193,$C1194,$D$3:$D1193,$D1194,$E$3:$E1193,$E1194,$F$3:$F1193,$F1194)&gt;0,"",VLOOKUP(A1194,'Fichier source CGECP'!$A$1:$F$1259,6,FALSE)),"")</f>
        <v/>
      </c>
      <c r="M1194" s="36" t="str">
        <f t="shared" si="95"/>
        <v/>
      </c>
      <c r="N1194" s="35" t="str">
        <f t="shared" si="91"/>
        <v>Ok</v>
      </c>
      <c r="O1194" s="35" t="str">
        <f t="shared" si="92"/>
        <v>Ecart</v>
      </c>
      <c r="P1194" s="35" t="str">
        <f t="shared" si="93"/>
        <v>Ok</v>
      </c>
      <c r="Q1194" s="35" t="str">
        <f t="shared" si="94"/>
        <v>Ecart</v>
      </c>
    </row>
    <row r="1195" spans="1:17" ht="15.75" hidden="1" customHeight="1" x14ac:dyDescent="0.25">
      <c r="A1195" s="24" t="str">
        <f>IFERROR(VLOOKUP('Requête 052'!$A1194,'Requête 052'!$A$1:$F$2000,1,FALSE),"")</f>
        <v>BM</v>
      </c>
      <c r="B1195" s="25" t="str">
        <f>IFERROR(VLOOKUP('Requête 052'!$A1194,'Requête 052'!$A$1:$F$2000,2,FALSE),"")</f>
        <v>CGECP ST OUEN L AUMONE UVEND</v>
      </c>
      <c r="C1195" s="26">
        <f>IFERROR(VLOOKUP('Requête 052'!$A1194,'Requête 052'!$A$1:$F$2000,3,FALSE),"")</f>
        <v>43820</v>
      </c>
      <c r="D1195" s="25" t="str">
        <f>IFERROR(VLOOKUP('Requête 052'!$A1194,'Requête 052'!$A$1:$F$2000,4,FALSE),"")</f>
        <v>ORDURES MENAGERES</v>
      </c>
      <c r="E1195" s="25" t="str">
        <f>IFERROR(VLOOKUP('Requête 052'!$A1194,'Requête 052'!$A$1:$F$2000,5,FALSE),"")</f>
        <v>ORDURES MENAGERES</v>
      </c>
      <c r="F1195" s="25">
        <f>IFERROR(VLOOKUP('Requête 052'!$A1194,'Requête 052'!$A$1:$F$2000,6,FALSE),"")</f>
        <v>2.2999999999999998</v>
      </c>
      <c r="G1195" s="15" t="str">
        <f>IFERROR(VLOOKUP(A1195,'Fichier source CGECP'!$A$1:$F$1259,1,FALSE),"")</f>
        <v/>
      </c>
      <c r="H1195" s="15" t="str">
        <f>IFERROR(VLOOKUP(A1195,'Fichier source CGECP'!$A$1:$F$1259,2,FALSE),"")</f>
        <v/>
      </c>
      <c r="I1195" s="38" t="str">
        <f>IFERROR(VLOOKUP(A1195,'Fichier source CGECP'!$A$1:$F$1259,3,FALSE),"")</f>
        <v/>
      </c>
      <c r="J1195" s="15" t="str">
        <f>IFERROR(VLOOKUP(A1195,'Fichier source CGECP'!$A$1:$F$1259,4,FALSE),"")</f>
        <v/>
      </c>
      <c r="K1195" s="15" t="str">
        <f>IFERROR(VLOOKUP(A1195,'Fichier source CGECP'!$A$1:$F$1259,5,FALSE),"")</f>
        <v/>
      </c>
      <c r="L1195" s="33" t="str">
        <f>IFERROR(IF(COUNTIFS($A$3:$A1194,$A1195,$B$3:$B1194,$B1195,$C$3:$C1194,$C1195,$D$3:$D1194,$D1195,$E$3:$E1194,$E1195,$F$3:$F1194,$F1195)&gt;0,"",VLOOKUP(A1195,'Fichier source CGECP'!$A$1:$F$1259,6,FALSE)),"")</f>
        <v/>
      </c>
      <c r="M1195" s="36" t="str">
        <f t="shared" si="95"/>
        <v/>
      </c>
      <c r="N1195" s="35" t="str">
        <f t="shared" si="91"/>
        <v>Ok</v>
      </c>
      <c r="O1195" s="35" t="str">
        <f t="shared" si="92"/>
        <v>Ecart</v>
      </c>
      <c r="P1195" s="35" t="str">
        <f t="shared" si="93"/>
        <v>Ok</v>
      </c>
      <c r="Q1195" s="35" t="str">
        <f t="shared" si="94"/>
        <v>Ecart</v>
      </c>
    </row>
    <row r="1196" spans="1:17" ht="15.75" hidden="1" customHeight="1" x14ac:dyDescent="0.25">
      <c r="A1196" s="24" t="str">
        <f>IFERROR(VLOOKUP('Requête 052'!$A1194,'Requête 052'!$A$1:$F$2000,1,FALSE),"")</f>
        <v>BM</v>
      </c>
      <c r="B1196" s="24" t="str">
        <f>IFERROR(VLOOKUP('Requête 052'!$A1194,'Requête 052'!$A$1:$F$2000,2,FALSE),"")</f>
        <v>CGECP ST OUEN L AUMONE UVEND</v>
      </c>
      <c r="C1196" s="26">
        <f>IFERROR(VLOOKUP('Requête 052'!$A1194,'Requête 052'!$A$1:$F$2000,3,FALSE),"")</f>
        <v>43820</v>
      </c>
      <c r="D1196" s="24" t="str">
        <f>IFERROR(VLOOKUP('Requête 052'!$A1194,'Requête 052'!$A$1:$F$2000,4,FALSE),"")</f>
        <v>ORDURES MENAGERES</v>
      </c>
      <c r="E1196" s="24" t="str">
        <f>IFERROR(VLOOKUP('Requête 052'!$A1194,'Requête 052'!$A$1:$F$2000,5,FALSE),"")</f>
        <v>ORDURES MENAGERES</v>
      </c>
      <c r="F1196" s="27">
        <f>IFERROR(VLOOKUP('Requête 052'!$A1194,'Requête 052'!$A$1:$F$2000,6,FALSE),"")</f>
        <v>2.2999999999999998</v>
      </c>
      <c r="G1196" s="15" t="str">
        <f>IFERROR(VLOOKUP(A1196,'Fichier source CGECP'!$A$1:$F$1259,1,FALSE),"")</f>
        <v/>
      </c>
      <c r="H1196" s="15" t="str">
        <f>IFERROR(VLOOKUP(A1196,'Fichier source CGECP'!$A$1:$F$1259,2,FALSE),"")</f>
        <v/>
      </c>
      <c r="I1196" s="38" t="str">
        <f>IFERROR(VLOOKUP(A1196,'Fichier source CGECP'!$A$1:$F$1259,3,FALSE),"")</f>
        <v/>
      </c>
      <c r="J1196" s="15" t="str">
        <f>IFERROR(VLOOKUP(A1196,'Fichier source CGECP'!$A$1:$F$1259,4,FALSE),"")</f>
        <v/>
      </c>
      <c r="K1196" s="15" t="str">
        <f>IFERROR(VLOOKUP(A1196,'Fichier source CGECP'!$A$1:$F$1259,5,FALSE),"")</f>
        <v/>
      </c>
      <c r="L1196" s="33" t="str">
        <f>IFERROR(IF(COUNTIFS($A$3:$A1195,$A1196,$B$3:$B1195,$B1196,$C$3:$C1195,$C1196,$D$3:$D1195,$D1196,$E$3:$E1195,$E1196,$F$3:$F1195,$F1196)&gt;0,"",VLOOKUP(A1196,'Fichier source CGECP'!$A$1:$F$1259,6,FALSE)),"")</f>
        <v/>
      </c>
      <c r="M1196" s="36" t="str">
        <f t="shared" si="95"/>
        <v/>
      </c>
      <c r="N1196" s="35" t="str">
        <f t="shared" si="91"/>
        <v>Ok</v>
      </c>
      <c r="O1196" s="35" t="str">
        <f t="shared" si="92"/>
        <v>Ecart</v>
      </c>
      <c r="P1196" s="35" t="str">
        <f t="shared" si="93"/>
        <v>Ok</v>
      </c>
      <c r="Q1196" s="35" t="str">
        <f t="shared" si="94"/>
        <v>Ecart</v>
      </c>
    </row>
    <row r="1197" spans="1:17" ht="15.75" hidden="1" customHeight="1" x14ac:dyDescent="0.25">
      <c r="A1197" s="24" t="str">
        <f>IFERROR(VLOOKUP('Requête 052'!$A1195,'Requête 052'!$A$1:$F$2000,1,FALSE),"")</f>
        <v>BM</v>
      </c>
      <c r="B1197" s="24" t="str">
        <f>IFERROR(VLOOKUP('Requête 052'!$A1195,'Requête 052'!$A$1:$F$2000,2,FALSE),"")</f>
        <v>CGECP ST OUEN L AUMONE UVEND</v>
      </c>
      <c r="C1197" s="26">
        <f>IFERROR(VLOOKUP('Requête 052'!$A1195,'Requête 052'!$A$1:$F$2000,3,FALSE),"")</f>
        <v>43820</v>
      </c>
      <c r="D1197" s="24" t="str">
        <f>IFERROR(VLOOKUP('Requête 052'!$A1195,'Requête 052'!$A$1:$F$2000,4,FALSE),"")</f>
        <v>ORDURES MENAGERES</v>
      </c>
      <c r="E1197" s="24" t="str">
        <f>IFERROR(VLOOKUP('Requête 052'!$A1195,'Requête 052'!$A$1:$F$2000,5,FALSE),"")</f>
        <v>ORDURES MENAGERES</v>
      </c>
      <c r="F1197" s="27">
        <f>IFERROR(VLOOKUP('Requête 052'!$A1195,'Requête 052'!$A$1:$F$2000,6,FALSE),"")</f>
        <v>2.2999999999999998</v>
      </c>
      <c r="G1197" s="15" t="str">
        <f>IFERROR(VLOOKUP(A1197,'Fichier source CGECP'!$A$1:$F$1259,1,FALSE),"")</f>
        <v/>
      </c>
      <c r="H1197" s="15" t="str">
        <f>IFERROR(VLOOKUP(A1197,'Fichier source CGECP'!$A$1:$F$1259,2,FALSE),"")</f>
        <v/>
      </c>
      <c r="I1197" s="38" t="str">
        <f>IFERROR(VLOOKUP(A1197,'Fichier source CGECP'!$A$1:$F$1259,3,FALSE),"")</f>
        <v/>
      </c>
      <c r="J1197" s="15" t="str">
        <f>IFERROR(VLOOKUP(A1197,'Fichier source CGECP'!$A$1:$F$1259,4,FALSE),"")</f>
        <v/>
      </c>
      <c r="K1197" s="15" t="str">
        <f>IFERROR(VLOOKUP(A1197,'Fichier source CGECP'!$A$1:$F$1259,5,FALSE),"")</f>
        <v/>
      </c>
      <c r="L1197" s="33" t="str">
        <f>IFERROR(IF(COUNTIFS($A$3:$A1196,$A1197,$B$3:$B1196,$B1197,$C$3:$C1196,$C1197,$D$3:$D1196,$D1197,$E$3:$E1196,$E1197,$F$3:$F1196,$F1197)&gt;0,"",VLOOKUP(A1197,'Fichier source CGECP'!$A$1:$F$1259,6,FALSE)),"")</f>
        <v/>
      </c>
      <c r="M1197" s="36" t="str">
        <f t="shared" si="95"/>
        <v/>
      </c>
      <c r="N1197" s="35" t="str">
        <f t="shared" si="91"/>
        <v>Ok</v>
      </c>
      <c r="O1197" s="35" t="str">
        <f t="shared" si="92"/>
        <v>Ecart</v>
      </c>
      <c r="P1197" s="35" t="str">
        <f t="shared" si="93"/>
        <v>Ok</v>
      </c>
      <c r="Q1197" s="35" t="str">
        <f t="shared" si="94"/>
        <v>Ecart</v>
      </c>
    </row>
    <row r="1198" spans="1:17" ht="15.75" hidden="1" customHeight="1" x14ac:dyDescent="0.25">
      <c r="A1198" s="24" t="str">
        <f>IFERROR(VLOOKUP('Requête 052'!$A1196,'Requête 052'!$A$1:$F$2000,1,FALSE),"")</f>
        <v>BM</v>
      </c>
      <c r="B1198" s="24" t="str">
        <f>IFERROR(VLOOKUP('Requête 052'!$A1196,'Requête 052'!$A$1:$F$2000,2,FALSE),"")</f>
        <v>CGECP ST OUEN L AUMONE UVEND</v>
      </c>
      <c r="C1198" s="26">
        <f>IFERROR(VLOOKUP('Requête 052'!$A1196,'Requête 052'!$A$1:$F$2000,3,FALSE),"")</f>
        <v>43820</v>
      </c>
      <c r="D1198" s="24" t="str">
        <f>IFERROR(VLOOKUP('Requête 052'!$A1196,'Requête 052'!$A$1:$F$2000,4,FALSE),"")</f>
        <v>ORDURES MENAGERES</v>
      </c>
      <c r="E1198" s="24" t="str">
        <f>IFERROR(VLOOKUP('Requête 052'!$A1196,'Requête 052'!$A$1:$F$2000,5,FALSE),"")</f>
        <v>ORDURES MENAGERES</v>
      </c>
      <c r="F1198" s="27">
        <f>IFERROR(VLOOKUP('Requête 052'!$A1196,'Requête 052'!$A$1:$F$2000,6,FALSE),"")</f>
        <v>2.2999999999999998</v>
      </c>
      <c r="G1198" s="15" t="str">
        <f>IFERROR(VLOOKUP(A1198,'Fichier source CGECP'!$A$1:$F$1259,1,FALSE),"")</f>
        <v/>
      </c>
      <c r="H1198" s="15" t="str">
        <f>IFERROR(VLOOKUP(A1198,'Fichier source CGECP'!$A$1:$F$1259,2,FALSE),"")</f>
        <v/>
      </c>
      <c r="I1198" s="38" t="str">
        <f>IFERROR(VLOOKUP(A1198,'Fichier source CGECP'!$A$1:$F$1259,3,FALSE),"")</f>
        <v/>
      </c>
      <c r="J1198" s="15" t="str">
        <f>IFERROR(VLOOKUP(A1198,'Fichier source CGECP'!$A$1:$F$1259,4,FALSE),"")</f>
        <v/>
      </c>
      <c r="K1198" s="15" t="str">
        <f>IFERROR(VLOOKUP(A1198,'Fichier source CGECP'!$A$1:$F$1259,5,FALSE),"")</f>
        <v/>
      </c>
      <c r="L1198" s="33" t="str">
        <f>IFERROR(IF(COUNTIFS($A$3:$A1197,$A1198,$B$3:$B1197,$B1198,$C$3:$C1197,$C1198,$D$3:$D1197,$D1198,$E$3:$E1197,$E1198,$F$3:$F1197,$F1198)&gt;0,"",VLOOKUP(A1198,'Fichier source CGECP'!$A$1:$F$1259,6,FALSE)),"")</f>
        <v/>
      </c>
      <c r="M1198" s="36" t="str">
        <f t="shared" si="95"/>
        <v/>
      </c>
      <c r="N1198" s="35" t="str">
        <f t="shared" si="91"/>
        <v>Ok</v>
      </c>
      <c r="O1198" s="35" t="str">
        <f t="shared" si="92"/>
        <v>Ecart</v>
      </c>
      <c r="P1198" s="35" t="str">
        <f t="shared" si="93"/>
        <v>Ok</v>
      </c>
      <c r="Q1198" s="35" t="str">
        <f t="shared" si="94"/>
        <v>Ecart</v>
      </c>
    </row>
    <row r="1199" spans="1:17" ht="15.75" hidden="1" customHeight="1" x14ac:dyDescent="0.25">
      <c r="A1199" s="24" t="str">
        <f>IFERROR(VLOOKUP('Requête 052'!$A1198,'Requête 052'!$A$1:$F$2000,1,FALSE),"")</f>
        <v>BM</v>
      </c>
      <c r="B1199" s="25" t="str">
        <f>IFERROR(VLOOKUP('Requête 052'!$A1198,'Requête 052'!$A$1:$F$2000,2,FALSE),"")</f>
        <v>CGECP ST OUEN L AUMONE UVEND</v>
      </c>
      <c r="C1199" s="26">
        <f>IFERROR(VLOOKUP('Requête 052'!$A1198,'Requête 052'!$A$1:$F$2000,3,FALSE),"")</f>
        <v>43820</v>
      </c>
      <c r="D1199" s="25" t="str">
        <f>IFERROR(VLOOKUP('Requête 052'!$A1198,'Requête 052'!$A$1:$F$2000,4,FALSE),"")</f>
        <v>ORDURES MENAGERES</v>
      </c>
      <c r="E1199" s="25" t="str">
        <f>IFERROR(VLOOKUP('Requête 052'!$A1198,'Requête 052'!$A$1:$F$2000,5,FALSE),"")</f>
        <v>ORDURES MENAGERES</v>
      </c>
      <c r="F1199" s="25">
        <f>IFERROR(VLOOKUP('Requête 052'!$A1198,'Requête 052'!$A$1:$F$2000,6,FALSE),"")</f>
        <v>2.2999999999999998</v>
      </c>
      <c r="G1199" s="15" t="str">
        <f>IFERROR(VLOOKUP(A1199,'Fichier source CGECP'!$A$1:$F$1259,1,FALSE),"")</f>
        <v/>
      </c>
      <c r="H1199" s="15" t="str">
        <f>IFERROR(VLOOKUP(A1199,'Fichier source CGECP'!$A$1:$F$1259,2,FALSE),"")</f>
        <v/>
      </c>
      <c r="I1199" s="38" t="str">
        <f>IFERROR(VLOOKUP(A1199,'Fichier source CGECP'!$A$1:$F$1259,3,FALSE),"")</f>
        <v/>
      </c>
      <c r="J1199" s="15" t="str">
        <f>IFERROR(VLOOKUP(A1199,'Fichier source CGECP'!$A$1:$F$1259,4,FALSE),"")</f>
        <v/>
      </c>
      <c r="K1199" s="15" t="str">
        <f>IFERROR(VLOOKUP(A1199,'Fichier source CGECP'!$A$1:$F$1259,5,FALSE),"")</f>
        <v/>
      </c>
      <c r="L1199" s="33" t="str">
        <f>IFERROR(IF(COUNTIFS($A$3:$A1198,$A1199,$B$3:$B1198,$B1199,$C$3:$C1198,$C1199,$D$3:$D1198,$D1199,$E$3:$E1198,$E1199,$F$3:$F1198,$F1199)&gt;0,"",VLOOKUP(A1199,'Fichier source CGECP'!$A$1:$F$1259,6,FALSE)),"")</f>
        <v/>
      </c>
      <c r="M1199" s="36" t="str">
        <f t="shared" si="95"/>
        <v/>
      </c>
      <c r="N1199" s="35" t="str">
        <f t="shared" si="91"/>
        <v>Ok</v>
      </c>
      <c r="O1199" s="35" t="str">
        <f t="shared" si="92"/>
        <v>Ecart</v>
      </c>
      <c r="P1199" s="35" t="str">
        <f t="shared" si="93"/>
        <v>Ok</v>
      </c>
      <c r="Q1199" s="35" t="str">
        <f t="shared" si="94"/>
        <v>Ecart</v>
      </c>
    </row>
    <row r="1200" spans="1:17" ht="15.75" hidden="1" customHeight="1" x14ac:dyDescent="0.25">
      <c r="A1200" s="24" t="str">
        <f>IFERROR(VLOOKUP('Requête 052'!$A1199,'Requête 052'!$A$1:$F$2000,1,FALSE),"")</f>
        <v>BM</v>
      </c>
      <c r="B1200" s="25" t="str">
        <f>IFERROR(VLOOKUP('Requête 052'!$A1199,'Requête 052'!$A$1:$F$2000,2,FALSE),"")</f>
        <v>CGECP ST OUEN L AUMONE UVEND</v>
      </c>
      <c r="C1200" s="26">
        <f>IFERROR(VLOOKUP('Requête 052'!$A1199,'Requête 052'!$A$1:$F$2000,3,FALSE),"")</f>
        <v>43820</v>
      </c>
      <c r="D1200" s="25" t="str">
        <f>IFERROR(VLOOKUP('Requête 052'!$A1199,'Requête 052'!$A$1:$F$2000,4,FALSE),"")</f>
        <v>ORDURES MENAGERES</v>
      </c>
      <c r="E1200" s="25" t="str">
        <f>IFERROR(VLOOKUP('Requête 052'!$A1199,'Requête 052'!$A$1:$F$2000,5,FALSE),"")</f>
        <v>ORDURES MENAGERES</v>
      </c>
      <c r="F1200" s="25">
        <f>IFERROR(VLOOKUP('Requête 052'!$A1199,'Requête 052'!$A$1:$F$2000,6,FALSE),"")</f>
        <v>2.2999999999999998</v>
      </c>
      <c r="G1200" s="15" t="str">
        <f>IFERROR(VLOOKUP(A1200,'Fichier source CGECP'!$A$1:$F$1259,1,FALSE),"")</f>
        <v/>
      </c>
      <c r="H1200" s="15" t="str">
        <f>IFERROR(VLOOKUP(A1200,'Fichier source CGECP'!$A$1:$F$1259,2,FALSE),"")</f>
        <v/>
      </c>
      <c r="I1200" s="38" t="str">
        <f>IFERROR(VLOOKUP(A1200,'Fichier source CGECP'!$A$1:$F$1259,3,FALSE),"")</f>
        <v/>
      </c>
      <c r="J1200" s="15" t="str">
        <f>IFERROR(VLOOKUP(A1200,'Fichier source CGECP'!$A$1:$F$1259,4,FALSE),"")</f>
        <v/>
      </c>
      <c r="K1200" s="15" t="str">
        <f>IFERROR(VLOOKUP(A1200,'Fichier source CGECP'!$A$1:$F$1259,5,FALSE),"")</f>
        <v/>
      </c>
      <c r="L1200" s="33" t="str">
        <f>IFERROR(IF(COUNTIFS($A$3:$A1199,$A1200,$B$3:$B1199,$B1200,$C$3:$C1199,$C1200,$D$3:$D1199,$D1200,$E$3:$E1199,$E1200,$F$3:$F1199,$F1200)&gt;0,"",VLOOKUP(A1200,'Fichier source CGECP'!$A$1:$F$1259,6,FALSE)),"")</f>
        <v/>
      </c>
      <c r="M1200" s="36" t="str">
        <f t="shared" si="95"/>
        <v/>
      </c>
      <c r="N1200" s="35" t="str">
        <f t="shared" si="91"/>
        <v>Ok</v>
      </c>
      <c r="O1200" s="35" t="str">
        <f t="shared" si="92"/>
        <v>Ecart</v>
      </c>
      <c r="P1200" s="35" t="str">
        <f t="shared" si="93"/>
        <v>Ok</v>
      </c>
      <c r="Q1200" s="35" t="str">
        <f t="shared" si="94"/>
        <v>Ecart</v>
      </c>
    </row>
    <row r="1201" spans="1:17" ht="15.75" hidden="1" customHeight="1" x14ac:dyDescent="0.25">
      <c r="A1201" s="24" t="str">
        <f>IFERROR(VLOOKUP('Requête 052'!$A1199,'Requête 052'!$A$1:$F$2000,1,FALSE),"")</f>
        <v>BM</v>
      </c>
      <c r="B1201" s="24" t="str">
        <f>IFERROR(VLOOKUP('Requête 052'!$A1199,'Requête 052'!$A$1:$F$2000,2,FALSE),"")</f>
        <v>CGECP ST OUEN L AUMONE UVEND</v>
      </c>
      <c r="C1201" s="26">
        <f>IFERROR(VLOOKUP('Requête 052'!$A1199,'Requête 052'!$A$1:$F$2000,3,FALSE),"")</f>
        <v>43820</v>
      </c>
      <c r="D1201" s="24" t="str">
        <f>IFERROR(VLOOKUP('Requête 052'!$A1199,'Requête 052'!$A$1:$F$2000,4,FALSE),"")</f>
        <v>ORDURES MENAGERES</v>
      </c>
      <c r="E1201" s="24" t="str">
        <f>IFERROR(VLOOKUP('Requête 052'!$A1199,'Requête 052'!$A$1:$F$2000,5,FALSE),"")</f>
        <v>ORDURES MENAGERES</v>
      </c>
      <c r="F1201" s="27">
        <f>IFERROR(VLOOKUP('Requête 052'!$A1199,'Requête 052'!$A$1:$F$2000,6,FALSE),"")</f>
        <v>2.2999999999999998</v>
      </c>
      <c r="G1201" s="15" t="str">
        <f>IFERROR(VLOOKUP(A1201,'Fichier source CGECP'!$A$1:$F$1259,1,FALSE),"")</f>
        <v/>
      </c>
      <c r="H1201" s="15" t="str">
        <f>IFERROR(VLOOKUP(A1201,'Fichier source CGECP'!$A$1:$F$1259,2,FALSE),"")</f>
        <v/>
      </c>
      <c r="I1201" s="38" t="str">
        <f>IFERROR(VLOOKUP(A1201,'Fichier source CGECP'!$A$1:$F$1259,3,FALSE),"")</f>
        <v/>
      </c>
      <c r="J1201" s="15" t="str">
        <f>IFERROR(VLOOKUP(A1201,'Fichier source CGECP'!$A$1:$F$1259,4,FALSE),"")</f>
        <v/>
      </c>
      <c r="K1201" s="15" t="str">
        <f>IFERROR(VLOOKUP(A1201,'Fichier source CGECP'!$A$1:$F$1259,5,FALSE),"")</f>
        <v/>
      </c>
      <c r="L1201" s="33" t="str">
        <f>IFERROR(IF(COUNTIFS($A$3:$A1200,$A1201,$B$3:$B1200,$B1201,$C$3:$C1200,$C1201,$D$3:$D1200,$D1201,$E$3:$E1200,$E1201,$F$3:$F1200,$F1201)&gt;0,"",VLOOKUP(A1201,'Fichier source CGECP'!$A$1:$F$1259,6,FALSE)),"")</f>
        <v/>
      </c>
      <c r="M1201" s="36" t="str">
        <f t="shared" si="95"/>
        <v/>
      </c>
      <c r="N1201" s="35" t="str">
        <f t="shared" si="91"/>
        <v>Ok</v>
      </c>
      <c r="O1201" s="35" t="str">
        <f t="shared" si="92"/>
        <v>Ecart</v>
      </c>
      <c r="P1201" s="35" t="str">
        <f t="shared" si="93"/>
        <v>Ok</v>
      </c>
      <c r="Q1201" s="35" t="str">
        <f t="shared" si="94"/>
        <v>Ecart</v>
      </c>
    </row>
    <row r="1202" spans="1:17" ht="15.75" hidden="1" customHeight="1" x14ac:dyDescent="0.25">
      <c r="A1202" s="24" t="str">
        <f>IFERROR(VLOOKUP('Requête 052'!$A1201,'Requête 052'!$A$1:$F$2000,1,FALSE),"")</f>
        <v>BM1</v>
      </c>
      <c r="B1202" s="25" t="str">
        <f>IFERROR(VLOOKUP('Requête 052'!$A1201,'Requête 052'!$A$1:$F$2000,2,FALSE),"")</f>
        <v>CGECP ST OUEN L AUMONE UVEND</v>
      </c>
      <c r="C1202" s="26">
        <f>IFERROR(VLOOKUP('Requête 052'!$A1201,'Requête 052'!$A$1:$F$2000,3,FALSE),"")</f>
        <v>43806</v>
      </c>
      <c r="D1202" s="25" t="str">
        <f>IFERROR(VLOOKUP('Requête 052'!$A1201,'Requête 052'!$A$1:$F$2000,4,FALSE),"")</f>
        <v>REFUS DE TRI</v>
      </c>
      <c r="E1202" s="25" t="str">
        <f>IFERROR(VLOOKUP('Requête 052'!$A1201,'Requête 052'!$A$1:$F$2000,5,FALSE),"")</f>
        <v>REFUS DE TRI</v>
      </c>
      <c r="F1202" s="25">
        <f>IFERROR(VLOOKUP('Requête 052'!$A1201,'Requête 052'!$A$1:$F$2000,6,FALSE),"")</f>
        <v>3.74</v>
      </c>
      <c r="G1202" s="15" t="str">
        <f>IFERROR(VLOOKUP(A1202,'Fichier source CGECP'!$A$1:$F$1259,1,FALSE),"")</f>
        <v/>
      </c>
      <c r="H1202" s="15" t="str">
        <f>IFERROR(VLOOKUP(A1202,'Fichier source CGECP'!$A$1:$F$1259,2,FALSE),"")</f>
        <v/>
      </c>
      <c r="I1202" s="38" t="str">
        <f>IFERROR(VLOOKUP(A1202,'Fichier source CGECP'!$A$1:$F$1259,3,FALSE),"")</f>
        <v/>
      </c>
      <c r="J1202" s="15" t="str">
        <f>IFERROR(VLOOKUP(A1202,'Fichier source CGECP'!$A$1:$F$1259,4,FALSE),"")</f>
        <v/>
      </c>
      <c r="K1202" s="15" t="str">
        <f>IFERROR(VLOOKUP(A1202,'Fichier source CGECP'!$A$1:$F$1259,5,FALSE),"")</f>
        <v/>
      </c>
      <c r="L1202" s="33" t="str">
        <f>IFERROR(IF(COUNTIFS($A$3:$A1201,$A1202,$B$3:$B1201,$B1202,$C$3:$C1201,$C1202,$D$3:$D1201,$D1202,$E$3:$E1201,$E1202,$F$3:$F1201,$F1202)&gt;0,"",VLOOKUP(A1202,'Fichier source CGECP'!$A$1:$F$1259,6,FALSE)),"")</f>
        <v/>
      </c>
      <c r="M1202" s="36" t="str">
        <f t="shared" si="95"/>
        <v/>
      </c>
      <c r="N1202" s="35" t="str">
        <f t="shared" si="91"/>
        <v>Ok</v>
      </c>
      <c r="O1202" s="35" t="str">
        <f t="shared" si="92"/>
        <v>Ecart</v>
      </c>
      <c r="P1202" s="35" t="str">
        <f t="shared" si="93"/>
        <v>Ok</v>
      </c>
      <c r="Q1202" s="35" t="str">
        <f t="shared" si="94"/>
        <v>Ecart</v>
      </c>
    </row>
    <row r="1203" spans="1:17" ht="15.75" hidden="1" customHeight="1" x14ac:dyDescent="0.25">
      <c r="A1203" s="24" t="str">
        <f>IFERROR(VLOOKUP('Requête 052'!$A1201,'Requête 052'!$A$1:$F$2000,1,FALSE),"")</f>
        <v>BM1</v>
      </c>
      <c r="B1203" s="24" t="str">
        <f>IFERROR(VLOOKUP('Requête 052'!$A1201,'Requête 052'!$A$1:$F$2000,2,FALSE),"")</f>
        <v>CGECP ST OUEN L AUMONE UVEND</v>
      </c>
      <c r="C1203" s="26">
        <f>IFERROR(VLOOKUP('Requête 052'!$A1201,'Requête 052'!$A$1:$F$2000,3,FALSE),"")</f>
        <v>43806</v>
      </c>
      <c r="D1203" s="24" t="str">
        <f>IFERROR(VLOOKUP('Requête 052'!$A1201,'Requête 052'!$A$1:$F$2000,4,FALSE),"")</f>
        <v>REFUS DE TRI</v>
      </c>
      <c r="E1203" s="24" t="str">
        <f>IFERROR(VLOOKUP('Requête 052'!$A1201,'Requête 052'!$A$1:$F$2000,5,FALSE),"")</f>
        <v>REFUS DE TRI</v>
      </c>
      <c r="F1203" s="27">
        <f>IFERROR(VLOOKUP('Requête 052'!$A1201,'Requête 052'!$A$1:$F$2000,6,FALSE),"")</f>
        <v>3.74</v>
      </c>
      <c r="G1203" s="15" t="str">
        <f>IFERROR(VLOOKUP(A1203,'Fichier source CGECP'!$A$1:$F$1259,1,FALSE),"")</f>
        <v/>
      </c>
      <c r="H1203" s="15" t="str">
        <f>IFERROR(VLOOKUP(A1203,'Fichier source CGECP'!$A$1:$F$1259,2,FALSE),"")</f>
        <v/>
      </c>
      <c r="I1203" s="38" t="str">
        <f>IFERROR(VLOOKUP(A1203,'Fichier source CGECP'!$A$1:$F$1259,3,FALSE),"")</f>
        <v/>
      </c>
      <c r="J1203" s="15" t="str">
        <f>IFERROR(VLOOKUP(A1203,'Fichier source CGECP'!$A$1:$F$1259,4,FALSE),"")</f>
        <v/>
      </c>
      <c r="K1203" s="15" t="str">
        <f>IFERROR(VLOOKUP(A1203,'Fichier source CGECP'!$A$1:$F$1259,5,FALSE),"")</f>
        <v/>
      </c>
      <c r="L1203" s="33" t="str">
        <f>IFERROR(IF(COUNTIFS($A$3:$A1202,$A1203,$B$3:$B1202,$B1203,$C$3:$C1202,$C1203,$D$3:$D1202,$D1203,$E$3:$E1202,$E1203,$F$3:$F1202,$F1203)&gt;0,"",VLOOKUP(A1203,'Fichier source CGECP'!$A$1:$F$1259,6,FALSE)),"")</f>
        <v/>
      </c>
      <c r="M1203" s="36" t="str">
        <f t="shared" si="95"/>
        <v/>
      </c>
      <c r="N1203" s="35" t="str">
        <f t="shared" si="91"/>
        <v>Ok</v>
      </c>
      <c r="O1203" s="35" t="str">
        <f t="shared" si="92"/>
        <v>Ecart</v>
      </c>
      <c r="P1203" s="35" t="str">
        <f t="shared" si="93"/>
        <v>Ok</v>
      </c>
      <c r="Q1203" s="35" t="str">
        <f t="shared" si="94"/>
        <v>Ecart</v>
      </c>
    </row>
    <row r="1204" spans="1:17" ht="15.75" hidden="1" customHeight="1" x14ac:dyDescent="0.25">
      <c r="A1204" s="24" t="str">
        <f>IFERROR(VLOOKUP('Requête 052'!$A1202,'Requête 052'!$A$1:$F$2000,1,FALSE),"")</f>
        <v>BM1</v>
      </c>
      <c r="B1204" s="24" t="str">
        <f>IFERROR(VLOOKUP('Requête 052'!$A1202,'Requête 052'!$A$1:$F$2000,2,FALSE),"")</f>
        <v>CGECP ST OUEN L AUMONE UVEND</v>
      </c>
      <c r="C1204" s="26">
        <f>IFERROR(VLOOKUP('Requête 052'!$A1202,'Requête 052'!$A$1:$F$2000,3,FALSE),"")</f>
        <v>43806</v>
      </c>
      <c r="D1204" s="24" t="str">
        <f>IFERROR(VLOOKUP('Requête 052'!$A1202,'Requête 052'!$A$1:$F$2000,4,FALSE),"")</f>
        <v>REFUS DE TRI</v>
      </c>
      <c r="E1204" s="24" t="str">
        <f>IFERROR(VLOOKUP('Requête 052'!$A1202,'Requête 052'!$A$1:$F$2000,5,FALSE),"")</f>
        <v>REFUS DE TRI</v>
      </c>
      <c r="F1204" s="27">
        <f>IFERROR(VLOOKUP('Requête 052'!$A1202,'Requête 052'!$A$1:$F$2000,6,FALSE),"")</f>
        <v>3.74</v>
      </c>
      <c r="G1204" s="15" t="str">
        <f>IFERROR(VLOOKUP(A1204,'Fichier source CGECP'!$A$1:$F$1259,1,FALSE),"")</f>
        <v/>
      </c>
      <c r="H1204" s="15" t="str">
        <f>IFERROR(VLOOKUP(A1204,'Fichier source CGECP'!$A$1:$F$1259,2,FALSE),"")</f>
        <v/>
      </c>
      <c r="I1204" s="38" t="str">
        <f>IFERROR(VLOOKUP(A1204,'Fichier source CGECP'!$A$1:$F$1259,3,FALSE),"")</f>
        <v/>
      </c>
      <c r="J1204" s="15" t="str">
        <f>IFERROR(VLOOKUP(A1204,'Fichier source CGECP'!$A$1:$F$1259,4,FALSE),"")</f>
        <v/>
      </c>
      <c r="K1204" s="15" t="str">
        <f>IFERROR(VLOOKUP(A1204,'Fichier source CGECP'!$A$1:$F$1259,5,FALSE),"")</f>
        <v/>
      </c>
      <c r="L1204" s="33" t="str">
        <f>IFERROR(IF(COUNTIFS($A$3:$A1203,$A1204,$B$3:$B1203,$B1204,$C$3:$C1203,$C1204,$D$3:$D1203,$D1204,$E$3:$E1203,$E1204,$F$3:$F1203,$F1204)&gt;0,"",VLOOKUP(A1204,'Fichier source CGECP'!$A$1:$F$1259,6,FALSE)),"")</f>
        <v/>
      </c>
      <c r="M1204" s="36" t="str">
        <f t="shared" si="95"/>
        <v/>
      </c>
      <c r="N1204" s="35" t="str">
        <f t="shared" si="91"/>
        <v>Ok</v>
      </c>
      <c r="O1204" s="35" t="str">
        <f t="shared" si="92"/>
        <v>Ecart</v>
      </c>
      <c r="P1204" s="35" t="str">
        <f t="shared" si="93"/>
        <v>Ok</v>
      </c>
      <c r="Q1204" s="35" t="str">
        <f t="shared" si="94"/>
        <v>Ecart</v>
      </c>
    </row>
    <row r="1205" spans="1:17" ht="15.75" hidden="1" customHeight="1" x14ac:dyDescent="0.25">
      <c r="A1205" s="24" t="str">
        <f>IFERROR(VLOOKUP('Requête 052'!$A1203,'Requête 052'!$A$1:$F$2000,1,FALSE),"")</f>
        <v>BM2</v>
      </c>
      <c r="B1205" s="24" t="str">
        <f>IFERROR(VLOOKUP('Requête 052'!$A1203,'Requête 052'!$A$1:$F$2000,2,FALSE),"")</f>
        <v>CGECP ST OUEN L AUMONE UVEND</v>
      </c>
      <c r="C1205" s="26">
        <f>IFERROR(VLOOKUP('Requête 052'!$A1203,'Requête 052'!$A$1:$F$2000,3,FALSE),"")</f>
        <v>43821</v>
      </c>
      <c r="D1205" s="24" t="str">
        <f>IFERROR(VLOOKUP('Requête 052'!$A1203,'Requête 052'!$A$1:$F$2000,4,FALSE),"")</f>
        <v>DECHETS INDUSTRIELS BANALS</v>
      </c>
      <c r="E1205" s="24" t="str">
        <f>IFERROR(VLOOKUP('Requête 052'!$A1203,'Requête 052'!$A$1:$F$2000,5,FALSE),"")</f>
        <v>DECHETS INDUSTRIELS BANALS</v>
      </c>
      <c r="F1205" s="27">
        <f>IFERROR(VLOOKUP('Requête 052'!$A1203,'Requête 052'!$A$1:$F$2000,6,FALSE),"")</f>
        <v>3.3</v>
      </c>
      <c r="G1205" s="15" t="str">
        <f>IFERROR(VLOOKUP(A1205,'Fichier source CGECP'!$A$1:$F$1259,1,FALSE),"")</f>
        <v/>
      </c>
      <c r="H1205" s="15" t="str">
        <f>IFERROR(VLOOKUP(A1205,'Fichier source CGECP'!$A$1:$F$1259,2,FALSE),"")</f>
        <v/>
      </c>
      <c r="I1205" s="38" t="str">
        <f>IFERROR(VLOOKUP(A1205,'Fichier source CGECP'!$A$1:$F$1259,3,FALSE),"")</f>
        <v/>
      </c>
      <c r="J1205" s="15" t="str">
        <f>IFERROR(VLOOKUP(A1205,'Fichier source CGECP'!$A$1:$F$1259,4,FALSE),"")</f>
        <v/>
      </c>
      <c r="K1205" s="15" t="str">
        <f>IFERROR(VLOOKUP(A1205,'Fichier source CGECP'!$A$1:$F$1259,5,FALSE),"")</f>
        <v/>
      </c>
      <c r="L1205" s="33" t="str">
        <f>IFERROR(IF(COUNTIFS($A$3:$A1204,$A1205,$B$3:$B1204,$B1205,$C$3:$C1204,$C1205,$D$3:$D1204,$D1205,$E$3:$E1204,$E1205,$F$3:$F1204,$F1205)&gt;0,"",VLOOKUP(A1205,'Fichier source CGECP'!$A$1:$F$1259,6,FALSE)),"")</f>
        <v/>
      </c>
      <c r="M1205" s="36" t="str">
        <f t="shared" si="95"/>
        <v/>
      </c>
      <c r="N1205" s="35" t="str">
        <f t="shared" si="91"/>
        <v>Ok</v>
      </c>
      <c r="O1205" s="35" t="str">
        <f>IFERROR(IF(E1205=K1205,"Ok","Ecart"),"")</f>
        <v>Ecart</v>
      </c>
      <c r="P1205" s="35" t="str">
        <f t="shared" si="93"/>
        <v>Ok</v>
      </c>
      <c r="Q1205" s="35" t="str">
        <f t="shared" si="94"/>
        <v>Ecart</v>
      </c>
    </row>
    <row r="1206" spans="1:17" ht="15.75" hidden="1" customHeight="1" x14ac:dyDescent="0.25">
      <c r="A1206" s="12"/>
      <c r="B1206" s="5"/>
      <c r="C1206" s="14"/>
      <c r="D1206" s="5"/>
      <c r="E1206" s="5"/>
      <c r="F1206" s="5"/>
      <c r="G1206" s="15"/>
      <c r="H1206" s="15"/>
      <c r="I1206" s="38"/>
      <c r="J1206" s="15"/>
      <c r="K1206" s="15"/>
      <c r="L1206" s="31"/>
      <c r="M1206" s="34"/>
      <c r="O1206" s="35"/>
    </row>
    <row r="1207" spans="1:17" ht="15.75" hidden="1" customHeight="1" x14ac:dyDescent="0.25">
      <c r="A1207" s="12" t="str">
        <f>IFERROR(VLOOKUP('Requête 052'!$A1444,'Requête 052'!$A$1:$F$2000,1,FALSE),"")</f>
        <v/>
      </c>
      <c r="B1207" s="12"/>
      <c r="C1207" s="14"/>
      <c r="D1207" s="12"/>
      <c r="E1207" s="12"/>
      <c r="F1207" s="16"/>
      <c r="G1207" s="15"/>
      <c r="H1207" s="15"/>
      <c r="I1207" s="38"/>
      <c r="J1207" s="15"/>
      <c r="K1207" s="15"/>
      <c r="L1207" s="31"/>
      <c r="M1207" s="36"/>
      <c r="O1207" s="35"/>
    </row>
    <row r="1208" spans="1:17" ht="15.75" hidden="1" customHeight="1" x14ac:dyDescent="0.25">
      <c r="A1208" s="12" t="str">
        <f>IFERROR(VLOOKUP('Requête 052'!$A1445,'Requête 052'!$A$1:$F$2000,1,FALSE),"")</f>
        <v/>
      </c>
      <c r="B1208" s="12"/>
      <c r="C1208" s="14"/>
      <c r="D1208" s="12"/>
      <c r="E1208" s="12"/>
      <c r="F1208" s="16"/>
      <c r="G1208" s="15"/>
      <c r="H1208" s="15"/>
      <c r="I1208" s="38"/>
      <c r="J1208" s="15"/>
      <c r="K1208" s="15"/>
      <c r="L1208" s="31"/>
      <c r="M1208" s="36"/>
      <c r="O1208" s="35"/>
    </row>
    <row r="1209" spans="1:17" ht="15.75" hidden="1" customHeight="1" x14ac:dyDescent="0.2">
      <c r="A1209" s="12" t="str">
        <f>IFERROR(VLOOKUP('Requête 052'!$A1446,'Requête 052'!$A$1:$F$2000,1,FALSE),"")</f>
        <v/>
      </c>
      <c r="B1209" s="12"/>
      <c r="C1209" s="14"/>
      <c r="D1209" s="12"/>
      <c r="E1209" s="12"/>
      <c r="F1209" s="16"/>
      <c r="G1209" s="15"/>
      <c r="H1209" s="15"/>
      <c r="I1209" s="38"/>
      <c r="J1209" s="15"/>
      <c r="K1209" s="15"/>
      <c r="L1209" s="31"/>
      <c r="M1209" s="36"/>
    </row>
    <row r="1210" spans="1:17" ht="15.75" hidden="1" customHeight="1" x14ac:dyDescent="0.2">
      <c r="A1210" s="12" t="str">
        <f>IFERROR(VLOOKUP('Requête 052'!$A1447,'Requête 052'!$A$1:$F$2000,1,FALSE),"")</f>
        <v/>
      </c>
      <c r="B1210" s="12"/>
      <c r="C1210" s="14"/>
      <c r="D1210" s="12"/>
      <c r="E1210" s="12"/>
      <c r="F1210" s="16"/>
      <c r="G1210" s="15"/>
      <c r="H1210" s="15"/>
      <c r="I1210" s="38"/>
      <c r="J1210" s="15"/>
      <c r="K1210" s="15"/>
      <c r="L1210" s="31"/>
      <c r="M1210" s="36"/>
    </row>
    <row r="1211" spans="1:17" ht="15.75" hidden="1" customHeight="1" x14ac:dyDescent="0.2">
      <c r="A1211" s="12" t="str">
        <f>IFERROR(VLOOKUP('Requête 052'!$A1448,'Requête 052'!$A$1:$F$2000,1,FALSE),"")</f>
        <v/>
      </c>
      <c r="B1211" s="12"/>
      <c r="C1211" s="14"/>
      <c r="D1211" s="12"/>
      <c r="E1211" s="12"/>
      <c r="F1211" s="16"/>
      <c r="G1211" s="15"/>
      <c r="H1211" s="15"/>
      <c r="I1211" s="38"/>
      <c r="J1211" s="15"/>
      <c r="K1211" s="15"/>
      <c r="L1211" s="31"/>
      <c r="M1211" s="36"/>
    </row>
    <row r="1212" spans="1:17" ht="15.75" hidden="1" customHeight="1" x14ac:dyDescent="0.2">
      <c r="A1212" s="12" t="str">
        <f>IFERROR(VLOOKUP('Requête 052'!$A1449,'Requête 052'!$A$1:$F$2000,1,FALSE),"")</f>
        <v/>
      </c>
      <c r="B1212" s="12"/>
      <c r="C1212" s="14"/>
      <c r="D1212" s="12"/>
      <c r="E1212" s="12"/>
      <c r="F1212" s="16"/>
      <c r="G1212" s="15"/>
      <c r="H1212" s="15"/>
      <c r="I1212" s="38"/>
      <c r="J1212" s="15"/>
      <c r="K1212" s="15"/>
      <c r="L1212" s="31"/>
      <c r="M1212" s="36"/>
    </row>
    <row r="1213" spans="1:17" ht="15.75" hidden="1" customHeight="1" x14ac:dyDescent="0.2">
      <c r="A1213" s="12" t="str">
        <f>IFERROR(VLOOKUP('Requête 052'!$A1450,'Requête 052'!$A$1:$F$2000,1,FALSE),"")</f>
        <v/>
      </c>
      <c r="B1213" s="12"/>
      <c r="C1213" s="14"/>
      <c r="D1213" s="12"/>
      <c r="E1213" s="12"/>
      <c r="F1213" s="16"/>
      <c r="G1213" s="15"/>
      <c r="H1213" s="15"/>
      <c r="I1213" s="38"/>
      <c r="J1213" s="15"/>
      <c r="K1213" s="15"/>
      <c r="L1213" s="31"/>
      <c r="M1213" s="36"/>
    </row>
    <row r="1214" spans="1:17" ht="15.75" hidden="1" customHeight="1" x14ac:dyDescent="0.2">
      <c r="A1214" s="12" t="str">
        <f>IFERROR(VLOOKUP('Requête 052'!$A1451,'Requête 052'!$A$1:$F$2000,1,FALSE),"")</f>
        <v/>
      </c>
      <c r="B1214" s="12"/>
      <c r="C1214" s="14"/>
      <c r="D1214" s="12"/>
      <c r="E1214" s="12"/>
      <c r="F1214" s="16"/>
      <c r="G1214" s="15"/>
      <c r="H1214" s="15"/>
      <c r="I1214" s="38"/>
      <c r="J1214" s="15"/>
      <c r="K1214" s="15"/>
      <c r="L1214" s="31"/>
      <c r="M1214" s="36"/>
    </row>
    <row r="1215" spans="1:17" ht="15.75" hidden="1" customHeight="1" x14ac:dyDescent="0.2">
      <c r="A1215" s="12"/>
      <c r="B1215" s="5"/>
      <c r="C1215" s="14"/>
      <c r="D1215" s="5"/>
      <c r="E1215" s="5"/>
      <c r="F1215" s="5"/>
      <c r="G1215" s="15"/>
      <c r="H1215" s="15"/>
      <c r="I1215" s="38"/>
      <c r="J1215" s="15"/>
      <c r="K1215" s="15"/>
      <c r="L1215" s="31"/>
      <c r="M1215" s="36"/>
    </row>
    <row r="1216" spans="1:17" ht="15.75" hidden="1" customHeight="1" x14ac:dyDescent="0.2">
      <c r="A1216" s="12"/>
      <c r="B1216" s="5"/>
      <c r="C1216" s="14"/>
      <c r="D1216" s="5"/>
      <c r="E1216" s="5"/>
      <c r="F1216" s="5"/>
      <c r="G1216" s="15"/>
      <c r="H1216" s="15"/>
      <c r="I1216" s="38"/>
      <c r="J1216" s="15"/>
      <c r="K1216" s="15"/>
      <c r="L1216" s="31"/>
      <c r="M1216" s="36"/>
    </row>
    <row r="1217" spans="1:13" ht="15.75" hidden="1" customHeight="1" x14ac:dyDescent="0.2">
      <c r="A1217" s="12" t="str">
        <f>IFERROR(VLOOKUP('Requête 052'!$A1454,'Requête 052'!$A$1:$F$2000,1,FALSE),"")</f>
        <v/>
      </c>
      <c r="B1217" s="12"/>
      <c r="C1217" s="14"/>
      <c r="D1217" s="12"/>
      <c r="E1217" s="12"/>
      <c r="F1217" s="16"/>
      <c r="G1217" s="15"/>
      <c r="H1217" s="15"/>
      <c r="I1217" s="38"/>
      <c r="J1217" s="15"/>
      <c r="K1217" s="15"/>
      <c r="L1217" s="31"/>
      <c r="M1217" s="36"/>
    </row>
    <row r="1218" spans="1:13" ht="15.75" hidden="1" customHeight="1" x14ac:dyDescent="0.2">
      <c r="A1218" s="12"/>
      <c r="B1218" s="5"/>
      <c r="C1218" s="14"/>
      <c r="D1218" s="5"/>
      <c r="E1218" s="5"/>
      <c r="F1218" s="5"/>
      <c r="G1218" s="15"/>
      <c r="H1218" s="15"/>
      <c r="I1218" s="38"/>
      <c r="J1218" s="15"/>
      <c r="K1218" s="15"/>
      <c r="L1218" s="31"/>
      <c r="M1218" s="36"/>
    </row>
    <row r="1219" spans="1:13" ht="15.75" hidden="1" customHeight="1" x14ac:dyDescent="0.2">
      <c r="A1219" s="12"/>
      <c r="B1219" s="5"/>
      <c r="C1219" s="14"/>
      <c r="D1219" s="5"/>
      <c r="E1219" s="5"/>
      <c r="F1219" s="5"/>
      <c r="G1219" s="15"/>
      <c r="H1219" s="15"/>
      <c r="I1219" s="38"/>
      <c r="J1219" s="15"/>
      <c r="K1219" s="15"/>
      <c r="L1219" s="31"/>
      <c r="M1219" s="36"/>
    </row>
    <row r="1220" spans="1:13" ht="15.75" hidden="1" customHeight="1" x14ac:dyDescent="0.2">
      <c r="A1220" s="12"/>
      <c r="B1220" s="5"/>
      <c r="C1220" s="14"/>
      <c r="D1220" s="5"/>
      <c r="E1220" s="5"/>
      <c r="F1220" s="5"/>
      <c r="G1220" s="15"/>
      <c r="H1220" s="15"/>
      <c r="I1220" s="38"/>
      <c r="J1220" s="15"/>
      <c r="K1220" s="15"/>
      <c r="L1220" s="31"/>
      <c r="M1220" s="34"/>
    </row>
    <row r="1221" spans="1:13" ht="15.75" hidden="1" customHeight="1" x14ac:dyDescent="0.2">
      <c r="A1221" s="12" t="str">
        <f>IFERROR(VLOOKUP('Requête 052'!$A1458,'Requête 052'!$A$1:$F$2000,1,FALSE),"")</f>
        <v/>
      </c>
      <c r="B1221" s="12"/>
      <c r="C1221" s="14"/>
      <c r="D1221" s="12"/>
      <c r="E1221" s="12"/>
      <c r="F1221" s="16"/>
      <c r="G1221" s="15"/>
      <c r="H1221" s="15"/>
      <c r="I1221" s="38"/>
      <c r="J1221" s="15"/>
      <c r="K1221" s="15"/>
      <c r="L1221" s="31"/>
      <c r="M1221" s="36"/>
    </row>
    <row r="1222" spans="1:13" ht="15.75" hidden="1" customHeight="1" x14ac:dyDescent="0.2">
      <c r="A1222" s="12" t="str">
        <f>IFERROR(VLOOKUP('Requête 052'!$A1459,'Requête 052'!$A$1:$F$2000,1,FALSE),"")</f>
        <v/>
      </c>
      <c r="B1222" s="12"/>
      <c r="C1222" s="14"/>
      <c r="D1222" s="12"/>
      <c r="E1222" s="12"/>
      <c r="F1222" s="16"/>
      <c r="G1222" s="15"/>
      <c r="H1222" s="15"/>
      <c r="I1222" s="38"/>
      <c r="J1222" s="15"/>
      <c r="K1222" s="15"/>
      <c r="L1222" s="31"/>
      <c r="M1222" s="36"/>
    </row>
    <row r="1223" spans="1:13" ht="15.75" hidden="1" customHeight="1" x14ac:dyDescent="0.2">
      <c r="A1223" s="12"/>
      <c r="B1223" s="5"/>
      <c r="C1223" s="14"/>
      <c r="D1223" s="5"/>
      <c r="E1223" s="5"/>
      <c r="F1223" s="5"/>
      <c r="G1223" s="15"/>
      <c r="H1223" s="15"/>
      <c r="I1223" s="38"/>
      <c r="J1223" s="15"/>
      <c r="K1223" s="15"/>
      <c r="L1223" s="31"/>
      <c r="M1223" s="34"/>
    </row>
    <row r="1224" spans="1:13" ht="15.75" hidden="1" customHeight="1" x14ac:dyDescent="0.2">
      <c r="A1224" s="12"/>
      <c r="B1224" s="5"/>
      <c r="C1224" s="14"/>
      <c r="D1224" s="5"/>
      <c r="E1224" s="5"/>
      <c r="F1224" s="5"/>
      <c r="G1224" s="15"/>
      <c r="H1224" s="15"/>
      <c r="I1224" s="38"/>
      <c r="J1224" s="15"/>
      <c r="K1224" s="15"/>
      <c r="L1224" s="31"/>
      <c r="M1224" s="34"/>
    </row>
    <row r="1225" spans="1:13" ht="15.75" hidden="1" customHeight="1" x14ac:dyDescent="0.2">
      <c r="A1225" s="12" t="str">
        <f>IFERROR(VLOOKUP('Requête 052'!$A1462,'Requête 052'!$A$1:$F$2000,1,FALSE),"")</f>
        <v/>
      </c>
      <c r="B1225" s="12"/>
      <c r="C1225" s="14"/>
      <c r="D1225" s="12"/>
      <c r="E1225" s="12"/>
      <c r="F1225" s="16"/>
      <c r="G1225" s="15"/>
      <c r="H1225" s="15"/>
      <c r="I1225" s="38"/>
      <c r="J1225" s="15"/>
      <c r="K1225" s="15"/>
      <c r="L1225" s="31"/>
      <c r="M1225" s="36"/>
    </row>
    <row r="1226" spans="1:13" ht="15.75" hidden="1" customHeight="1" x14ac:dyDescent="0.2">
      <c r="A1226" s="12"/>
      <c r="B1226" s="5"/>
      <c r="C1226" s="14"/>
      <c r="D1226" s="5"/>
      <c r="E1226" s="5"/>
      <c r="F1226" s="5"/>
      <c r="G1226" s="15"/>
      <c r="H1226" s="15"/>
      <c r="I1226" s="38"/>
      <c r="J1226" s="15"/>
      <c r="K1226" s="15"/>
      <c r="L1226" s="31"/>
      <c r="M1226" s="34"/>
    </row>
    <row r="1227" spans="1:13" ht="15.75" hidden="1" customHeight="1" x14ac:dyDescent="0.2">
      <c r="A1227" s="12" t="str">
        <f>IFERROR(VLOOKUP('Requête 052'!$A1464,'Requête 052'!$A$1:$F$2000,1,FALSE),"")</f>
        <v/>
      </c>
      <c r="B1227" s="12"/>
      <c r="C1227" s="14"/>
      <c r="D1227" s="12"/>
      <c r="E1227" s="12"/>
      <c r="F1227" s="16"/>
      <c r="G1227" s="15"/>
      <c r="H1227" s="15"/>
      <c r="I1227" s="38"/>
      <c r="J1227" s="15"/>
      <c r="K1227" s="15"/>
      <c r="L1227" s="31"/>
      <c r="M1227" s="36"/>
    </row>
    <row r="1228" spans="1:13" ht="15.75" hidden="1" customHeight="1" x14ac:dyDescent="0.2">
      <c r="A1228" s="12" t="str">
        <f>IFERROR(VLOOKUP('Requête 052'!$A1465,'Requête 052'!$A$1:$F$2000,1,FALSE),"")</f>
        <v/>
      </c>
      <c r="B1228" s="12"/>
      <c r="C1228" s="14"/>
      <c r="D1228" s="12"/>
      <c r="E1228" s="12"/>
      <c r="F1228" s="16"/>
      <c r="G1228" s="15"/>
      <c r="H1228" s="15"/>
      <c r="I1228" s="38"/>
      <c r="J1228" s="15"/>
      <c r="K1228" s="15"/>
      <c r="L1228" s="31"/>
      <c r="M1228" s="36"/>
    </row>
    <row r="1229" spans="1:13" ht="15.75" hidden="1" customHeight="1" x14ac:dyDescent="0.2">
      <c r="A1229" s="12"/>
      <c r="B1229" s="5"/>
      <c r="C1229" s="14"/>
      <c r="D1229" s="5"/>
      <c r="E1229" s="5"/>
      <c r="F1229" s="5"/>
      <c r="G1229" s="15"/>
      <c r="H1229" s="15"/>
      <c r="I1229" s="38"/>
      <c r="J1229" s="15"/>
      <c r="K1229" s="15"/>
      <c r="L1229" s="31"/>
      <c r="M1229" s="36"/>
    </row>
    <row r="1230" spans="1:13" ht="15.75" hidden="1" customHeight="1" x14ac:dyDescent="0.2">
      <c r="A1230" s="12" t="str">
        <f>IFERROR(VLOOKUP('Requête 052'!$A1467,'Requête 052'!$A$1:$F$2000,1,FALSE),"")</f>
        <v/>
      </c>
      <c r="B1230" s="12"/>
      <c r="C1230" s="14"/>
      <c r="D1230" s="12"/>
      <c r="E1230" s="12"/>
      <c r="F1230" s="16"/>
      <c r="G1230" s="15"/>
      <c r="H1230" s="15"/>
      <c r="I1230" s="38"/>
      <c r="J1230" s="15"/>
      <c r="K1230" s="15"/>
      <c r="L1230" s="31"/>
      <c r="M1230" s="36"/>
    </row>
    <row r="1231" spans="1:13" ht="15.75" hidden="1" customHeight="1" x14ac:dyDescent="0.2">
      <c r="A1231" s="12"/>
      <c r="B1231" s="5"/>
      <c r="C1231" s="14"/>
      <c r="D1231" s="5"/>
      <c r="E1231" s="5"/>
      <c r="F1231" s="5"/>
      <c r="G1231" s="15"/>
      <c r="H1231" s="15"/>
      <c r="I1231" s="38"/>
      <c r="J1231" s="15"/>
      <c r="K1231" s="15"/>
      <c r="L1231" s="31"/>
      <c r="M1231" s="34"/>
    </row>
    <row r="1232" spans="1:13" ht="15.75" hidden="1" customHeight="1" x14ac:dyDescent="0.2">
      <c r="A1232" s="12"/>
      <c r="B1232" s="5"/>
      <c r="C1232" s="14"/>
      <c r="D1232" s="5"/>
      <c r="E1232" s="5"/>
      <c r="F1232" s="5"/>
      <c r="G1232" s="15"/>
      <c r="H1232" s="15"/>
      <c r="I1232" s="38"/>
      <c r="J1232" s="15"/>
      <c r="K1232" s="15"/>
      <c r="L1232" s="31"/>
      <c r="M1232" s="34"/>
    </row>
    <row r="1233" spans="1:13" ht="15.75" hidden="1" customHeight="1" x14ac:dyDescent="0.2">
      <c r="A1233" s="12" t="str">
        <f>IFERROR(VLOOKUP('Requête 052'!$A1470,'Requête 052'!$A$1:$F$2000,1,FALSE),"")</f>
        <v/>
      </c>
      <c r="B1233" s="12"/>
      <c r="C1233" s="14"/>
      <c r="D1233" s="12"/>
      <c r="E1233" s="12"/>
      <c r="F1233" s="16"/>
      <c r="G1233" s="15"/>
      <c r="H1233" s="15"/>
      <c r="I1233" s="38"/>
      <c r="J1233" s="15"/>
      <c r="K1233" s="15"/>
      <c r="L1233" s="31"/>
      <c r="M1233" s="36"/>
    </row>
    <row r="1234" spans="1:13" ht="15.75" hidden="1" customHeight="1" x14ac:dyDescent="0.2">
      <c r="A1234" s="12"/>
      <c r="B1234" s="5"/>
      <c r="C1234" s="14"/>
      <c r="D1234" s="5"/>
      <c r="E1234" s="5"/>
      <c r="F1234" s="5"/>
      <c r="G1234" s="15"/>
      <c r="H1234" s="15"/>
      <c r="I1234" s="38"/>
      <c r="J1234" s="15"/>
      <c r="K1234" s="15"/>
      <c r="L1234" s="31"/>
      <c r="M1234" s="34"/>
    </row>
    <row r="1235" spans="1:13" ht="15.75" hidden="1" customHeight="1" x14ac:dyDescent="0.2">
      <c r="A1235" s="12"/>
      <c r="B1235" s="5"/>
      <c r="C1235" s="14"/>
      <c r="D1235" s="5"/>
      <c r="E1235" s="5"/>
      <c r="F1235" s="5"/>
      <c r="G1235" s="15"/>
      <c r="H1235" s="15"/>
      <c r="I1235" s="38"/>
      <c r="J1235" s="15"/>
      <c r="K1235" s="15"/>
      <c r="L1235" s="31"/>
      <c r="M1235" s="34"/>
    </row>
    <row r="1236" spans="1:13" ht="15.75" hidden="1" customHeight="1" x14ac:dyDescent="0.2">
      <c r="A1236" s="12" t="str">
        <f>IFERROR(VLOOKUP('Requête 052'!$A1473,'Requête 052'!$A$1:$F$2000,1,FALSE),"")</f>
        <v/>
      </c>
      <c r="B1236" s="12"/>
      <c r="C1236" s="14"/>
      <c r="D1236" s="12"/>
      <c r="E1236" s="12"/>
      <c r="F1236" s="16"/>
      <c r="G1236" s="15"/>
      <c r="H1236" s="15"/>
      <c r="I1236" s="38"/>
      <c r="J1236" s="15"/>
      <c r="K1236" s="15"/>
      <c r="L1236" s="31"/>
      <c r="M1236" s="36"/>
    </row>
    <row r="1237" spans="1:13" ht="15.75" hidden="1" customHeight="1" x14ac:dyDescent="0.2">
      <c r="A1237" s="12" t="str">
        <f>IFERROR(VLOOKUP('Requête 052'!$A1474,'Requête 052'!$A$1:$F$2000,1,FALSE),"")</f>
        <v/>
      </c>
      <c r="B1237" s="12"/>
      <c r="C1237" s="14"/>
      <c r="D1237" s="12"/>
      <c r="E1237" s="12"/>
      <c r="F1237" s="16"/>
      <c r="G1237" s="15"/>
      <c r="H1237" s="15"/>
      <c r="I1237" s="38"/>
      <c r="J1237" s="15"/>
      <c r="K1237" s="15"/>
      <c r="L1237" s="31"/>
      <c r="M1237" s="36"/>
    </row>
    <row r="1238" spans="1:13" ht="15.75" hidden="1" customHeight="1" x14ac:dyDescent="0.2">
      <c r="A1238" s="12" t="str">
        <f>IFERROR(VLOOKUP('Requête 052'!$A1475,'Requête 052'!$A$1:$F$2000,1,FALSE),"")</f>
        <v/>
      </c>
      <c r="B1238" s="12"/>
      <c r="C1238" s="14"/>
      <c r="D1238" s="12"/>
      <c r="E1238" s="12"/>
      <c r="F1238" s="16"/>
      <c r="G1238" s="15"/>
      <c r="H1238" s="15"/>
      <c r="I1238" s="38"/>
      <c r="J1238" s="15"/>
      <c r="K1238" s="15"/>
      <c r="L1238" s="31"/>
      <c r="M1238" s="36"/>
    </row>
    <row r="1239" spans="1:13" ht="15.75" hidden="1" customHeight="1" x14ac:dyDescent="0.2">
      <c r="A1239" s="12"/>
      <c r="B1239" s="5"/>
      <c r="C1239" s="14"/>
      <c r="D1239" s="5"/>
      <c r="E1239" s="5"/>
      <c r="F1239" s="5"/>
      <c r="G1239" s="15"/>
      <c r="H1239" s="15"/>
      <c r="I1239" s="38"/>
      <c r="J1239" s="15"/>
      <c r="K1239" s="15"/>
      <c r="L1239" s="31"/>
      <c r="M1239" s="36"/>
    </row>
    <row r="1240" spans="1:13" ht="15.75" hidden="1" customHeight="1" x14ac:dyDescent="0.2">
      <c r="A1240" s="12"/>
      <c r="B1240" s="5"/>
      <c r="C1240" s="14"/>
      <c r="D1240" s="5"/>
      <c r="E1240" s="5"/>
      <c r="F1240" s="5"/>
      <c r="G1240" s="15"/>
      <c r="H1240" s="15"/>
      <c r="I1240" s="38"/>
      <c r="J1240" s="15"/>
      <c r="K1240" s="15"/>
      <c r="L1240" s="31"/>
      <c r="M1240" s="36"/>
    </row>
    <row r="1241" spans="1:13" ht="15.75" hidden="1" customHeight="1" x14ac:dyDescent="0.2">
      <c r="A1241" s="12"/>
      <c r="B1241" s="5"/>
      <c r="C1241" s="14"/>
      <c r="D1241" s="5"/>
      <c r="E1241" s="5"/>
      <c r="F1241" s="5"/>
      <c r="G1241" s="15"/>
      <c r="H1241" s="15"/>
      <c r="I1241" s="38"/>
      <c r="J1241" s="15"/>
      <c r="K1241" s="15"/>
      <c r="L1241" s="31"/>
      <c r="M1241" s="36"/>
    </row>
    <row r="1242" spans="1:13" ht="15.75" hidden="1" customHeight="1" x14ac:dyDescent="0.2">
      <c r="A1242" s="12"/>
      <c r="B1242" s="5"/>
      <c r="C1242" s="14"/>
      <c r="D1242" s="5"/>
      <c r="E1242" s="5"/>
      <c r="F1242" s="5"/>
      <c r="G1242" s="15"/>
      <c r="H1242" s="15"/>
      <c r="I1242" s="38"/>
      <c r="J1242" s="15"/>
      <c r="K1242" s="15"/>
      <c r="L1242" s="31"/>
      <c r="M1242" s="36"/>
    </row>
    <row r="1243" spans="1:13" ht="15.75" hidden="1" customHeight="1" x14ac:dyDescent="0.2">
      <c r="A1243" s="12"/>
      <c r="B1243" s="5"/>
      <c r="C1243" s="14"/>
      <c r="D1243" s="5"/>
      <c r="E1243" s="5"/>
      <c r="F1243" s="5"/>
      <c r="G1243" s="15"/>
      <c r="H1243" s="15"/>
      <c r="I1243" s="38"/>
      <c r="J1243" s="15"/>
      <c r="K1243" s="15"/>
      <c r="L1243" s="31"/>
      <c r="M1243" s="36"/>
    </row>
    <row r="1244" spans="1:13" ht="15.75" hidden="1" customHeight="1" x14ac:dyDescent="0.2">
      <c r="A1244" s="12"/>
      <c r="B1244" s="5"/>
      <c r="C1244" s="14"/>
      <c r="D1244" s="5"/>
      <c r="E1244" s="5"/>
      <c r="F1244" s="5"/>
      <c r="G1244" s="15"/>
      <c r="H1244" s="15"/>
      <c r="I1244" s="38"/>
      <c r="J1244" s="15"/>
      <c r="K1244" s="15"/>
      <c r="L1244" s="31"/>
      <c r="M1244" s="36"/>
    </row>
    <row r="1245" spans="1:13" ht="15.75" hidden="1" customHeight="1" x14ac:dyDescent="0.2">
      <c r="A1245" s="12"/>
      <c r="B1245" s="5"/>
      <c r="C1245" s="14"/>
      <c r="D1245" s="5"/>
      <c r="E1245" s="5"/>
      <c r="F1245" s="5"/>
      <c r="G1245" s="15"/>
      <c r="H1245" s="15"/>
      <c r="I1245" s="38"/>
      <c r="J1245" s="15"/>
      <c r="K1245" s="15"/>
      <c r="L1245" s="31"/>
      <c r="M1245" s="36"/>
    </row>
    <row r="1246" spans="1:13" ht="15.75" hidden="1" customHeight="1" x14ac:dyDescent="0.2">
      <c r="A1246" s="12"/>
      <c r="B1246" s="5"/>
      <c r="C1246" s="14"/>
      <c r="D1246" s="5"/>
      <c r="E1246" s="5"/>
      <c r="F1246" s="5"/>
      <c r="G1246" s="15"/>
      <c r="H1246" s="15"/>
      <c r="I1246" s="38"/>
      <c r="J1246" s="15"/>
      <c r="K1246" s="15"/>
      <c r="L1246" s="31"/>
      <c r="M1246" s="36"/>
    </row>
    <row r="1247" spans="1:13" ht="15.75" hidden="1" customHeight="1" x14ac:dyDescent="0.2">
      <c r="A1247" s="12"/>
      <c r="B1247" s="5"/>
      <c r="C1247" s="14"/>
      <c r="D1247" s="5"/>
      <c r="E1247" s="5"/>
      <c r="F1247" s="5"/>
      <c r="G1247" s="15"/>
      <c r="H1247" s="15"/>
      <c r="I1247" s="38"/>
      <c r="J1247" s="15"/>
      <c r="K1247" s="15"/>
      <c r="L1247" s="31"/>
      <c r="M1247" s="34"/>
    </row>
    <row r="1248" spans="1:13" ht="15.75" hidden="1" customHeight="1" x14ac:dyDescent="0.2">
      <c r="A1248" s="12" t="str">
        <f>IFERROR(VLOOKUP('Requête 052'!$A1485,'Requête 052'!$A$1:$F$2000,1,FALSE),"")</f>
        <v/>
      </c>
      <c r="B1248" s="12"/>
      <c r="C1248" s="14"/>
      <c r="D1248" s="12"/>
      <c r="E1248" s="12"/>
      <c r="F1248" s="16"/>
      <c r="G1248" s="15"/>
      <c r="H1248" s="15"/>
      <c r="I1248" s="38"/>
      <c r="J1248" s="15"/>
      <c r="K1248" s="15"/>
      <c r="L1248" s="31"/>
      <c r="M1248" s="36"/>
    </row>
    <row r="1249" spans="1:13" ht="15.75" hidden="1" customHeight="1" x14ac:dyDescent="0.2">
      <c r="A1249" s="12" t="str">
        <f>IFERROR(VLOOKUP('Requête 052'!$A1486,'Requête 052'!$A$1:$F$2000,1,FALSE),"")</f>
        <v/>
      </c>
      <c r="B1249" s="12"/>
      <c r="C1249" s="14"/>
      <c r="D1249" s="12"/>
      <c r="E1249" s="12"/>
      <c r="F1249" s="16"/>
      <c r="G1249" s="15"/>
      <c r="H1249" s="15"/>
      <c r="I1249" s="38"/>
      <c r="J1249" s="15"/>
      <c r="K1249" s="15"/>
      <c r="L1249" s="31"/>
      <c r="M1249" s="36"/>
    </row>
    <row r="1250" spans="1:13" ht="15.75" hidden="1" customHeight="1" x14ac:dyDescent="0.2">
      <c r="A1250" s="12"/>
      <c r="B1250" s="5"/>
      <c r="C1250" s="14"/>
      <c r="D1250" s="5"/>
      <c r="E1250" s="5"/>
      <c r="F1250" s="5"/>
      <c r="G1250" s="15"/>
      <c r="H1250" s="15"/>
      <c r="I1250" s="38"/>
      <c r="J1250" s="15"/>
      <c r="K1250" s="15"/>
      <c r="L1250" s="31"/>
      <c r="M1250" s="34"/>
    </row>
    <row r="1251" spans="1:13" ht="15.75" hidden="1" customHeight="1" x14ac:dyDescent="0.2">
      <c r="A1251" s="12" t="str">
        <f>IFERROR(VLOOKUP('Requête 052'!$A1488,'Requête 052'!$A$1:$F$2000,1,FALSE),"")</f>
        <v/>
      </c>
      <c r="B1251" s="12"/>
      <c r="C1251" s="14"/>
      <c r="D1251" s="12"/>
      <c r="E1251" s="12"/>
      <c r="F1251" s="16"/>
      <c r="G1251" s="15"/>
      <c r="H1251" s="15"/>
      <c r="I1251" s="38"/>
      <c r="J1251" s="15"/>
      <c r="K1251" s="15"/>
      <c r="L1251" s="31"/>
      <c r="M1251" s="36"/>
    </row>
    <row r="1252" spans="1:13" ht="15.75" hidden="1" customHeight="1" x14ac:dyDescent="0.2">
      <c r="A1252" s="12"/>
      <c r="B1252" s="5"/>
      <c r="C1252" s="14"/>
      <c r="D1252" s="5"/>
      <c r="E1252" s="5"/>
      <c r="F1252" s="5"/>
      <c r="G1252" s="15"/>
      <c r="H1252" s="15"/>
      <c r="I1252" s="38"/>
      <c r="J1252" s="15"/>
      <c r="K1252" s="15"/>
      <c r="L1252" s="31"/>
      <c r="M1252" s="34"/>
    </row>
    <row r="1253" spans="1:13" ht="15.75" hidden="1" customHeight="1" x14ac:dyDescent="0.2">
      <c r="A1253" s="12"/>
      <c r="B1253" s="5"/>
      <c r="C1253" s="14"/>
      <c r="D1253" s="5"/>
      <c r="E1253" s="5"/>
      <c r="F1253" s="5"/>
      <c r="G1253" s="15"/>
      <c r="H1253" s="15"/>
      <c r="I1253" s="38"/>
      <c r="J1253" s="15"/>
      <c r="K1253" s="15"/>
      <c r="L1253" s="31"/>
      <c r="M1253" s="36"/>
    </row>
    <row r="1254" spans="1:13" ht="15.75" hidden="1" customHeight="1" x14ac:dyDescent="0.2">
      <c r="A1254" s="12"/>
      <c r="B1254" s="5"/>
      <c r="C1254" s="14"/>
      <c r="D1254" s="5"/>
      <c r="E1254" s="5"/>
      <c r="F1254" s="5"/>
      <c r="G1254" s="15"/>
      <c r="H1254" s="15"/>
      <c r="I1254" s="38"/>
      <c r="J1254" s="15"/>
      <c r="K1254" s="15"/>
      <c r="L1254" s="31"/>
      <c r="M1254" s="36"/>
    </row>
    <row r="1255" spans="1:13" ht="15.75" hidden="1" customHeight="1" x14ac:dyDescent="0.2">
      <c r="A1255" s="12"/>
      <c r="B1255" s="5"/>
      <c r="C1255" s="14"/>
      <c r="D1255" s="5"/>
      <c r="E1255" s="5"/>
      <c r="F1255" s="5"/>
      <c r="G1255" s="15"/>
      <c r="H1255" s="15"/>
      <c r="I1255" s="38"/>
      <c r="J1255" s="15"/>
      <c r="K1255" s="15"/>
      <c r="L1255" s="31"/>
      <c r="M1255" s="36"/>
    </row>
    <row r="1256" spans="1:13" ht="15.75" hidden="1" customHeight="1" x14ac:dyDescent="0.2">
      <c r="A1256" s="12" t="str">
        <f>IFERROR(VLOOKUP('Requête 052'!$A1493,'Requête 052'!$A$1:$F$2000,1,FALSE),"")</f>
        <v/>
      </c>
      <c r="B1256" s="12"/>
      <c r="C1256" s="14"/>
      <c r="D1256" s="12"/>
      <c r="E1256" s="12"/>
      <c r="F1256" s="16"/>
      <c r="G1256" s="15"/>
      <c r="H1256" s="15"/>
      <c r="I1256" s="38"/>
      <c r="J1256" s="15"/>
      <c r="K1256" s="15"/>
      <c r="L1256" s="31"/>
      <c r="M1256" s="36"/>
    </row>
    <row r="1257" spans="1:13" ht="15.75" hidden="1" customHeight="1" x14ac:dyDescent="0.2">
      <c r="A1257" s="12"/>
      <c r="B1257" s="5"/>
      <c r="C1257" s="14"/>
      <c r="D1257" s="5"/>
      <c r="E1257" s="5"/>
      <c r="F1257" s="5"/>
      <c r="G1257" s="15"/>
      <c r="H1257" s="15"/>
      <c r="I1257" s="38"/>
      <c r="J1257" s="15"/>
      <c r="K1257" s="15"/>
      <c r="L1257" s="31"/>
      <c r="M1257" s="36"/>
    </row>
    <row r="1258" spans="1:13" ht="15.75" hidden="1" customHeight="1" x14ac:dyDescent="0.2">
      <c r="A1258" s="12" t="str">
        <f>IFERROR(VLOOKUP('Requête 052'!$A1495,'Requête 052'!$A$1:$F$2000,1,FALSE),"")</f>
        <v/>
      </c>
      <c r="B1258" s="12"/>
      <c r="C1258" s="14"/>
      <c r="D1258" s="12"/>
      <c r="E1258" s="12"/>
      <c r="F1258" s="16"/>
      <c r="G1258" s="15"/>
      <c r="H1258" s="15"/>
      <c r="I1258" s="38"/>
      <c r="J1258" s="15"/>
      <c r="K1258" s="15"/>
      <c r="L1258" s="31"/>
      <c r="M1258" s="36"/>
    </row>
    <row r="1259" spans="1:13" ht="15.75" hidden="1" customHeight="1" x14ac:dyDescent="0.2">
      <c r="A1259" s="12"/>
      <c r="B1259" s="5"/>
      <c r="C1259" s="14"/>
      <c r="D1259" s="5"/>
      <c r="E1259" s="5"/>
      <c r="F1259" s="5"/>
      <c r="G1259" s="15"/>
      <c r="H1259" s="15"/>
      <c r="I1259" s="38"/>
      <c r="J1259" s="15"/>
      <c r="K1259" s="15"/>
      <c r="L1259" s="31"/>
      <c r="M1259" s="36"/>
    </row>
    <row r="1260" spans="1:13" ht="15.75" hidden="1" customHeight="1" x14ac:dyDescent="0.2">
      <c r="A1260" s="12"/>
      <c r="B1260" s="5"/>
      <c r="C1260" s="14"/>
      <c r="D1260" s="5"/>
      <c r="E1260" s="5"/>
      <c r="F1260" s="5"/>
      <c r="G1260" s="15"/>
      <c r="H1260" s="15"/>
      <c r="I1260" s="38"/>
      <c r="J1260" s="15"/>
      <c r="K1260" s="15"/>
      <c r="L1260" s="31"/>
      <c r="M1260" s="36"/>
    </row>
    <row r="1261" spans="1:13" ht="15.75" hidden="1" customHeight="1" x14ac:dyDescent="0.2">
      <c r="A1261" s="12"/>
      <c r="B1261" s="5"/>
      <c r="C1261" s="14"/>
      <c r="D1261" s="5"/>
      <c r="E1261" s="5"/>
      <c r="F1261" s="5"/>
      <c r="G1261" s="15"/>
      <c r="H1261" s="15"/>
      <c r="I1261" s="38"/>
      <c r="J1261" s="15"/>
      <c r="K1261" s="15"/>
      <c r="L1261" s="31"/>
      <c r="M1261" s="36"/>
    </row>
    <row r="1262" spans="1:13" ht="15.75" hidden="1" customHeight="1" x14ac:dyDescent="0.2">
      <c r="A1262" s="12"/>
      <c r="B1262" s="5"/>
      <c r="C1262" s="14"/>
      <c r="D1262" s="5"/>
      <c r="E1262" s="5"/>
      <c r="F1262" s="5"/>
      <c r="G1262" s="15"/>
      <c r="H1262" s="15"/>
      <c r="I1262" s="38"/>
      <c r="J1262" s="15"/>
      <c r="K1262" s="15"/>
      <c r="L1262" s="31"/>
    </row>
    <row r="1263" spans="1:13" ht="15.75" hidden="1" customHeight="1" x14ac:dyDescent="0.2">
      <c r="A1263" s="12"/>
      <c r="B1263" s="5"/>
      <c r="C1263" s="14"/>
      <c r="D1263" s="5"/>
      <c r="E1263" s="5"/>
      <c r="F1263" s="5"/>
      <c r="G1263" s="15"/>
      <c r="H1263" s="15"/>
      <c r="I1263" s="38"/>
      <c r="J1263" s="15"/>
      <c r="K1263" s="15"/>
      <c r="L1263" s="31"/>
    </row>
    <row r="1264" spans="1:13" ht="15.75" hidden="1" customHeight="1" x14ac:dyDescent="0.2">
      <c r="A1264" s="12"/>
      <c r="B1264" s="5"/>
      <c r="C1264" s="14"/>
      <c r="D1264" s="5"/>
      <c r="E1264" s="5"/>
      <c r="F1264" s="5"/>
      <c r="G1264" s="15"/>
      <c r="H1264" s="15"/>
      <c r="I1264" s="38"/>
      <c r="J1264" s="15"/>
      <c r="K1264" s="15"/>
      <c r="L1264" s="31"/>
    </row>
    <row r="1265" spans="1:12" ht="15.75" hidden="1" customHeight="1" x14ac:dyDescent="0.2">
      <c r="A1265" s="12"/>
      <c r="B1265" s="5"/>
      <c r="C1265" s="14"/>
      <c r="D1265" s="5"/>
      <c r="E1265" s="5"/>
      <c r="F1265" s="5"/>
      <c r="G1265" s="15"/>
      <c r="H1265" s="15"/>
      <c r="I1265" s="38"/>
      <c r="J1265" s="15"/>
      <c r="K1265" s="15"/>
      <c r="L1265" s="31"/>
    </row>
    <row r="1266" spans="1:12" ht="15.75" hidden="1" customHeight="1" x14ac:dyDescent="0.2">
      <c r="A1266" s="12"/>
      <c r="B1266" s="5"/>
      <c r="C1266" s="14"/>
      <c r="D1266" s="5"/>
      <c r="E1266" s="5"/>
      <c r="F1266" s="5"/>
      <c r="G1266" s="15"/>
      <c r="H1266" s="15"/>
      <c r="I1266" s="38"/>
      <c r="J1266" s="15"/>
      <c r="K1266" s="15"/>
      <c r="L1266" s="31"/>
    </row>
    <row r="1267" spans="1:12" ht="15.75" hidden="1" customHeight="1" x14ac:dyDescent="0.2">
      <c r="A1267" s="12"/>
      <c r="B1267" s="5"/>
      <c r="C1267" s="14"/>
      <c r="D1267" s="5"/>
      <c r="E1267" s="5"/>
      <c r="F1267" s="5"/>
      <c r="G1267" s="15"/>
      <c r="H1267" s="15"/>
      <c r="I1267" s="38"/>
      <c r="J1267" s="15"/>
      <c r="K1267" s="15"/>
      <c r="L1267" s="31"/>
    </row>
    <row r="1268" spans="1:12" ht="15.75" hidden="1" customHeight="1" x14ac:dyDescent="0.2">
      <c r="A1268" s="12"/>
      <c r="B1268" s="5"/>
      <c r="C1268" s="14"/>
      <c r="D1268" s="5"/>
      <c r="E1268" s="5"/>
      <c r="F1268" s="5"/>
      <c r="G1268" s="15"/>
      <c r="H1268" s="15"/>
      <c r="I1268" s="38"/>
      <c r="J1268" s="15"/>
      <c r="K1268" s="15"/>
      <c r="L1268" s="31"/>
    </row>
    <row r="1269" spans="1:12" ht="15.75" hidden="1" customHeight="1" x14ac:dyDescent="0.2">
      <c r="A1269" s="12"/>
      <c r="B1269" s="5"/>
      <c r="C1269" s="14"/>
      <c r="D1269" s="5"/>
      <c r="E1269" s="5"/>
      <c r="F1269" s="5"/>
      <c r="G1269" s="15"/>
      <c r="H1269" s="15"/>
      <c r="I1269" s="38"/>
      <c r="J1269" s="15"/>
      <c r="K1269" s="15"/>
      <c r="L1269" s="31"/>
    </row>
    <row r="1270" spans="1:12" ht="15.75" hidden="1" customHeight="1" x14ac:dyDescent="0.2">
      <c r="A1270" s="12"/>
      <c r="B1270" s="5"/>
      <c r="C1270" s="14"/>
      <c r="D1270" s="5"/>
      <c r="E1270" s="5"/>
      <c r="F1270" s="5"/>
      <c r="G1270" s="15"/>
      <c r="H1270" s="15"/>
      <c r="I1270" s="38"/>
      <c r="J1270" s="15"/>
      <c r="K1270" s="15"/>
      <c r="L1270" s="31"/>
    </row>
    <row r="1271" spans="1:12" ht="15.75" hidden="1" customHeight="1" x14ac:dyDescent="0.2">
      <c r="A1271" s="12"/>
      <c r="B1271" s="5"/>
      <c r="C1271" s="14"/>
      <c r="D1271" s="5"/>
      <c r="E1271" s="5"/>
      <c r="F1271" s="5"/>
      <c r="G1271" s="15"/>
      <c r="H1271" s="15"/>
      <c r="I1271" s="38"/>
      <c r="J1271" s="15"/>
      <c r="K1271" s="15"/>
      <c r="L1271" s="31"/>
    </row>
    <row r="1272" spans="1:12" ht="15.75" hidden="1" customHeight="1" x14ac:dyDescent="0.2">
      <c r="A1272" s="12"/>
      <c r="B1272" s="5"/>
      <c r="C1272" s="14"/>
      <c r="D1272" s="5"/>
      <c r="E1272" s="5"/>
      <c r="F1272" s="5"/>
      <c r="G1272" s="15"/>
      <c r="H1272" s="15"/>
      <c r="I1272" s="38"/>
      <c r="J1272" s="15"/>
      <c r="K1272" s="15"/>
      <c r="L1272" s="31"/>
    </row>
    <row r="1273" spans="1:12" ht="15.75" hidden="1" customHeight="1" x14ac:dyDescent="0.2">
      <c r="A1273" s="12"/>
      <c r="B1273" s="5"/>
      <c r="C1273" s="14"/>
      <c r="D1273" s="5"/>
      <c r="E1273" s="5"/>
      <c r="F1273" s="5"/>
      <c r="G1273" s="15"/>
      <c r="H1273" s="15"/>
      <c r="I1273" s="38"/>
      <c r="J1273" s="15"/>
      <c r="K1273" s="15"/>
      <c r="L1273" s="31"/>
    </row>
    <row r="1274" spans="1:12" ht="15.75" hidden="1" customHeight="1" x14ac:dyDescent="0.2">
      <c r="A1274" s="12"/>
      <c r="B1274" s="5"/>
      <c r="C1274" s="14"/>
      <c r="D1274" s="5"/>
      <c r="E1274" s="5"/>
      <c r="F1274" s="5"/>
      <c r="G1274" s="15"/>
      <c r="H1274" s="15"/>
      <c r="I1274" s="38"/>
      <c r="J1274" s="15"/>
      <c r="K1274" s="15"/>
      <c r="L1274" s="31"/>
    </row>
    <row r="1275" spans="1:12" ht="15.75" hidden="1" customHeight="1" x14ac:dyDescent="0.2">
      <c r="A1275" s="12"/>
      <c r="B1275" s="5"/>
      <c r="C1275" s="14"/>
      <c r="D1275" s="5"/>
      <c r="E1275" s="5"/>
      <c r="F1275" s="5"/>
      <c r="G1275" s="15"/>
      <c r="H1275" s="15"/>
      <c r="I1275" s="38"/>
      <c r="J1275" s="15"/>
      <c r="K1275" s="15"/>
      <c r="L1275" s="31"/>
    </row>
    <row r="1276" spans="1:12" ht="15.75" hidden="1" customHeight="1" x14ac:dyDescent="0.2">
      <c r="A1276" s="12"/>
      <c r="B1276" s="5"/>
      <c r="C1276" s="14"/>
      <c r="D1276" s="5"/>
      <c r="E1276" s="5"/>
      <c r="F1276" s="5"/>
      <c r="G1276" s="15"/>
      <c r="H1276" s="15"/>
      <c r="I1276" s="38"/>
      <c r="J1276" s="15"/>
      <c r="K1276" s="15"/>
      <c r="L1276" s="31"/>
    </row>
    <row r="1277" spans="1:12" ht="15.75" hidden="1" customHeight="1" x14ac:dyDescent="0.2">
      <c r="A1277" s="12"/>
      <c r="B1277" s="5"/>
      <c r="C1277" s="14"/>
      <c r="D1277" s="5"/>
      <c r="E1277" s="5"/>
      <c r="F1277" s="5"/>
      <c r="G1277" s="15"/>
      <c r="H1277" s="15"/>
      <c r="I1277" s="38"/>
      <c r="J1277" s="15"/>
      <c r="K1277" s="15"/>
      <c r="L1277" s="31"/>
    </row>
    <row r="1278" spans="1:12" ht="15.75" hidden="1" customHeight="1" x14ac:dyDescent="0.2">
      <c r="A1278" s="12"/>
      <c r="B1278" s="5"/>
      <c r="C1278" s="14"/>
      <c r="D1278" s="5"/>
      <c r="E1278" s="5"/>
      <c r="F1278" s="5"/>
      <c r="G1278" s="15"/>
      <c r="H1278" s="15"/>
      <c r="I1278" s="38"/>
      <c r="J1278" s="15"/>
      <c r="K1278" s="15"/>
      <c r="L1278" s="31"/>
    </row>
    <row r="1279" spans="1:12" ht="15.75" hidden="1" customHeight="1" x14ac:dyDescent="0.2">
      <c r="A1279" s="12"/>
      <c r="B1279" s="5"/>
      <c r="C1279" s="14"/>
      <c r="D1279" s="5"/>
      <c r="E1279" s="5"/>
      <c r="F1279" s="5"/>
      <c r="G1279" s="15"/>
      <c r="H1279" s="15"/>
      <c r="I1279" s="38"/>
      <c r="J1279" s="15"/>
      <c r="K1279" s="15"/>
      <c r="L1279" s="31"/>
    </row>
    <row r="1280" spans="1:12" ht="15.75" hidden="1" customHeight="1" x14ac:dyDescent="0.2">
      <c r="A1280" s="12"/>
      <c r="B1280" s="5"/>
      <c r="C1280" s="14"/>
      <c r="D1280" s="5"/>
      <c r="E1280" s="5"/>
      <c r="F1280" s="5"/>
      <c r="G1280" s="15"/>
      <c r="H1280" s="15"/>
      <c r="I1280" s="38"/>
      <c r="J1280" s="15"/>
      <c r="K1280" s="15"/>
      <c r="L1280" s="31"/>
    </row>
    <row r="1281" spans="1:13" ht="15.75" hidden="1" customHeight="1" x14ac:dyDescent="0.2">
      <c r="A1281" s="12"/>
      <c r="B1281" s="5"/>
      <c r="C1281" s="14"/>
      <c r="D1281" s="5"/>
      <c r="E1281" s="5"/>
      <c r="F1281" s="5"/>
      <c r="G1281" s="15"/>
      <c r="H1281" s="15"/>
      <c r="I1281" s="38"/>
      <c r="J1281" s="15"/>
      <c r="K1281" s="15"/>
      <c r="L1281" s="31"/>
    </row>
    <row r="1282" spans="1:13" ht="15.75" hidden="1" customHeight="1" x14ac:dyDescent="0.2">
      <c r="A1282" s="12"/>
      <c r="B1282" s="5"/>
      <c r="C1282" s="14"/>
      <c r="D1282" s="5"/>
      <c r="E1282" s="5"/>
      <c r="F1282" s="5"/>
      <c r="G1282" s="15"/>
      <c r="H1282" s="15"/>
      <c r="I1282" s="38"/>
      <c r="J1282" s="15"/>
      <c r="K1282" s="15"/>
      <c r="L1282" s="31"/>
    </row>
    <row r="1283" spans="1:13" ht="15.75" hidden="1" customHeight="1" x14ac:dyDescent="0.2">
      <c r="A1283" s="12"/>
      <c r="B1283" s="5"/>
      <c r="C1283" s="14"/>
      <c r="D1283" s="5"/>
      <c r="E1283" s="5"/>
      <c r="F1283" s="5"/>
      <c r="G1283" s="15"/>
      <c r="H1283" s="15"/>
      <c r="I1283" s="38"/>
      <c r="J1283" s="15"/>
      <c r="K1283" s="15"/>
      <c r="L1283" s="31"/>
    </row>
    <row r="1284" spans="1:13" ht="15.75" hidden="1" customHeight="1" x14ac:dyDescent="0.2">
      <c r="A1284" s="12"/>
      <c r="B1284" s="5"/>
      <c r="C1284" s="14"/>
      <c r="D1284" s="5"/>
      <c r="E1284" s="5"/>
      <c r="F1284" s="5"/>
      <c r="G1284" s="15"/>
      <c r="H1284" s="15"/>
      <c r="I1284" s="38"/>
      <c r="J1284" s="15"/>
      <c r="K1284" s="15"/>
      <c r="L1284" s="31"/>
      <c r="M1284" s="34"/>
    </row>
    <row r="1285" spans="1:13" ht="15.75" hidden="1" customHeight="1" x14ac:dyDescent="0.2">
      <c r="A1285" s="12" t="str">
        <f>IFERROR(VLOOKUP('Requête 052'!$A1522,'Requête 052'!$A$1:$F$2000,1,FALSE),"")</f>
        <v/>
      </c>
      <c r="B1285" s="12"/>
      <c r="C1285" s="14"/>
      <c r="D1285" s="12"/>
      <c r="E1285" s="12"/>
      <c r="F1285" s="16"/>
      <c r="G1285" s="15"/>
      <c r="H1285" s="15"/>
      <c r="I1285" s="38"/>
      <c r="J1285" s="15"/>
      <c r="K1285" s="15"/>
      <c r="L1285" s="31"/>
      <c r="M1285" s="36"/>
    </row>
    <row r="1286" spans="1:13" ht="15.75" hidden="1" customHeight="1" x14ac:dyDescent="0.2">
      <c r="A1286" s="12"/>
      <c r="B1286" s="5"/>
      <c r="C1286" s="14"/>
      <c r="D1286" s="5"/>
      <c r="E1286" s="5"/>
      <c r="F1286" s="5"/>
      <c r="G1286" s="15"/>
      <c r="H1286" s="15"/>
      <c r="I1286" s="38"/>
      <c r="J1286" s="15"/>
      <c r="K1286" s="15"/>
      <c r="L1286" s="31"/>
      <c r="M1286" s="34"/>
    </row>
    <row r="1287" spans="1:13" ht="15.75" hidden="1" customHeight="1" x14ac:dyDescent="0.2">
      <c r="A1287" s="12" t="str">
        <f>IFERROR(VLOOKUP('Requête 052'!$A1524,'Requête 052'!$A$1:$F$2000,1,FALSE),"")</f>
        <v/>
      </c>
      <c r="B1287" s="12"/>
      <c r="C1287" s="14"/>
      <c r="D1287" s="12"/>
      <c r="E1287" s="12"/>
      <c r="F1287" s="16"/>
      <c r="G1287" s="15"/>
      <c r="H1287" s="15"/>
      <c r="I1287" s="38"/>
      <c r="J1287" s="15"/>
      <c r="K1287" s="15"/>
      <c r="L1287" s="31"/>
      <c r="M1287" s="36"/>
    </row>
    <row r="1288" spans="1:13" ht="15.75" hidden="1" customHeight="1" x14ac:dyDescent="0.2">
      <c r="A1288" s="12" t="str">
        <f>IFERROR(VLOOKUP('Requête 052'!$A1525,'Requête 052'!$A$1:$F$2000,1,FALSE),"")</f>
        <v/>
      </c>
      <c r="B1288" s="12"/>
      <c r="C1288" s="14"/>
      <c r="D1288" s="12"/>
      <c r="E1288" s="12"/>
      <c r="F1288" s="16"/>
      <c r="G1288" s="15"/>
      <c r="H1288" s="15"/>
      <c r="I1288" s="38"/>
      <c r="J1288" s="15"/>
      <c r="K1288" s="15"/>
      <c r="L1288" s="31"/>
      <c r="M1288" s="36"/>
    </row>
    <row r="1289" spans="1:13" ht="15.75" hidden="1" customHeight="1" x14ac:dyDescent="0.2">
      <c r="A1289" s="12" t="str">
        <f>IFERROR(VLOOKUP('Requête 052'!$A1526,'Requête 052'!$A$1:$F$2000,1,FALSE),"")</f>
        <v/>
      </c>
      <c r="B1289" s="12"/>
      <c r="C1289" s="14"/>
      <c r="D1289" s="12"/>
      <c r="E1289" s="12"/>
      <c r="F1289" s="16"/>
      <c r="G1289" s="15"/>
      <c r="H1289" s="15"/>
      <c r="I1289" s="38"/>
      <c r="J1289" s="15"/>
      <c r="K1289" s="15"/>
      <c r="L1289" s="31"/>
      <c r="M1289" s="36"/>
    </row>
    <row r="1290" spans="1:13" ht="15.75" hidden="1" customHeight="1" x14ac:dyDescent="0.2">
      <c r="A1290" s="12"/>
      <c r="B1290" s="5"/>
      <c r="C1290" s="14"/>
      <c r="D1290" s="5"/>
      <c r="E1290" s="5"/>
      <c r="F1290" s="5"/>
      <c r="G1290" s="15"/>
      <c r="H1290" s="15"/>
      <c r="I1290" s="38"/>
      <c r="J1290" s="15"/>
      <c r="K1290" s="15"/>
      <c r="L1290" s="31"/>
      <c r="M1290" s="34"/>
    </row>
    <row r="1291" spans="1:13" ht="15.75" hidden="1" customHeight="1" x14ac:dyDescent="0.2">
      <c r="A1291" s="12" t="str">
        <f>IFERROR(VLOOKUP('Requête 052'!$A1528,'Requête 052'!$A$1:$F$2000,1,FALSE),"")</f>
        <v/>
      </c>
      <c r="B1291" s="12"/>
      <c r="C1291" s="14"/>
      <c r="D1291" s="12"/>
      <c r="E1291" s="12"/>
      <c r="F1291" s="16"/>
      <c r="G1291" s="15"/>
      <c r="H1291" s="15"/>
      <c r="I1291" s="38"/>
      <c r="J1291" s="15"/>
      <c r="K1291" s="15"/>
      <c r="L1291" s="31"/>
      <c r="M1291" s="36"/>
    </row>
    <row r="1292" spans="1:13" ht="15.75" hidden="1" customHeight="1" x14ac:dyDescent="0.2">
      <c r="A1292" s="12" t="str">
        <f>IFERROR(VLOOKUP('Requête 052'!$A1529,'Requête 052'!$A$1:$F$2000,1,FALSE),"")</f>
        <v/>
      </c>
      <c r="B1292" s="12"/>
      <c r="C1292" s="14"/>
      <c r="D1292" s="12"/>
      <c r="E1292" s="12"/>
      <c r="F1292" s="16"/>
      <c r="G1292" s="15"/>
      <c r="H1292" s="15"/>
      <c r="I1292" s="38"/>
      <c r="J1292" s="15"/>
      <c r="K1292" s="15"/>
      <c r="L1292" s="31"/>
      <c r="M1292" s="36"/>
    </row>
    <row r="1293" spans="1:13" ht="15.75" hidden="1" customHeight="1" x14ac:dyDescent="0.2">
      <c r="A1293" s="12"/>
      <c r="B1293" s="5"/>
      <c r="C1293" s="14"/>
      <c r="D1293" s="5"/>
      <c r="E1293" s="5"/>
      <c r="F1293" s="5"/>
      <c r="G1293" s="15"/>
      <c r="H1293" s="15"/>
      <c r="I1293" s="38"/>
      <c r="J1293" s="15"/>
      <c r="K1293" s="15"/>
      <c r="L1293" s="31"/>
      <c r="M1293" s="34"/>
    </row>
    <row r="1294" spans="1:13" ht="15.75" hidden="1" customHeight="1" x14ac:dyDescent="0.2">
      <c r="A1294" s="12" t="str">
        <f>IFERROR(VLOOKUP('Requête 052'!$A1531,'Requête 052'!$A$1:$F$2000,1,FALSE),"")</f>
        <v/>
      </c>
      <c r="B1294" s="12"/>
      <c r="C1294" s="14"/>
      <c r="D1294" s="12"/>
      <c r="E1294" s="12"/>
      <c r="F1294" s="16"/>
      <c r="G1294" s="15"/>
      <c r="H1294" s="15"/>
      <c r="I1294" s="38"/>
      <c r="J1294" s="15"/>
      <c r="K1294" s="15"/>
      <c r="L1294" s="31"/>
      <c r="M1294" s="36"/>
    </row>
    <row r="1295" spans="1:13" ht="15.75" hidden="1" customHeight="1" x14ac:dyDescent="0.2">
      <c r="A1295" s="12" t="str">
        <f>IFERROR(VLOOKUP('Requête 052'!$A1532,'Requête 052'!$A$1:$F$2000,1,FALSE),"")</f>
        <v/>
      </c>
      <c r="B1295" s="12"/>
      <c r="C1295" s="14"/>
      <c r="D1295" s="12"/>
      <c r="E1295" s="12"/>
      <c r="F1295" s="16"/>
      <c r="G1295" s="15"/>
      <c r="H1295" s="15"/>
      <c r="I1295" s="38"/>
      <c r="J1295" s="15"/>
      <c r="K1295" s="15"/>
      <c r="L1295" s="31"/>
      <c r="M1295" s="36"/>
    </row>
    <row r="1296" spans="1:13" ht="15.75" hidden="1" customHeight="1" x14ac:dyDescent="0.2">
      <c r="A1296" s="12"/>
      <c r="B1296" s="5"/>
      <c r="C1296" s="14"/>
      <c r="D1296" s="5"/>
      <c r="E1296" s="5"/>
      <c r="F1296" s="5"/>
      <c r="G1296" s="15"/>
      <c r="H1296" s="15"/>
      <c r="I1296" s="38"/>
      <c r="J1296" s="15"/>
      <c r="K1296" s="15"/>
      <c r="L1296" s="31"/>
      <c r="M1296" s="34"/>
    </row>
    <row r="1297" spans="1:13" ht="15.75" hidden="1" customHeight="1" x14ac:dyDescent="0.2">
      <c r="A1297" s="12" t="str">
        <f>IFERROR(VLOOKUP('Requête 052'!$A1534,'Requête 052'!$A$1:$F$2000,1,FALSE),"")</f>
        <v/>
      </c>
      <c r="B1297" s="12"/>
      <c r="C1297" s="14"/>
      <c r="D1297" s="12"/>
      <c r="E1297" s="12"/>
      <c r="F1297" s="16"/>
      <c r="G1297" s="15"/>
      <c r="H1297" s="15"/>
      <c r="I1297" s="38"/>
      <c r="J1297" s="15"/>
      <c r="K1297" s="15"/>
      <c r="L1297" s="31"/>
      <c r="M1297" s="36"/>
    </row>
    <row r="1298" spans="1:13" ht="15.75" hidden="1" customHeight="1" x14ac:dyDescent="0.2">
      <c r="A1298" s="12" t="str">
        <f>IFERROR(VLOOKUP('Requête 052'!$A1535,'Requête 052'!$A$1:$F$2000,1,FALSE),"")</f>
        <v/>
      </c>
      <c r="B1298" s="12"/>
      <c r="C1298" s="14"/>
      <c r="D1298" s="12"/>
      <c r="E1298" s="12"/>
      <c r="F1298" s="16"/>
      <c r="G1298" s="15"/>
      <c r="H1298" s="15"/>
      <c r="I1298" s="38"/>
      <c r="J1298" s="15"/>
      <c r="K1298" s="15"/>
      <c r="L1298" s="31"/>
      <c r="M1298" s="36"/>
    </row>
    <row r="1299" spans="1:13" ht="15.75" hidden="1" customHeight="1" x14ac:dyDescent="0.2">
      <c r="A1299" s="12" t="str">
        <f>IFERROR(VLOOKUP('Requête 052'!$A1536,'Requête 052'!$A$1:$F$2000,1,FALSE),"")</f>
        <v/>
      </c>
      <c r="B1299" s="12"/>
      <c r="C1299" s="14"/>
      <c r="D1299" s="12"/>
      <c r="E1299" s="12"/>
      <c r="F1299" s="16"/>
      <c r="G1299" s="15"/>
      <c r="H1299" s="15"/>
      <c r="I1299" s="38"/>
      <c r="J1299" s="15"/>
      <c r="K1299" s="15"/>
      <c r="L1299" s="31"/>
      <c r="M1299" s="36"/>
    </row>
    <row r="1300" spans="1:13" ht="15.75" hidden="1" customHeight="1" x14ac:dyDescent="0.2">
      <c r="A1300" s="12"/>
      <c r="B1300" s="5"/>
      <c r="C1300" s="14"/>
      <c r="D1300" s="5"/>
      <c r="E1300" s="5"/>
      <c r="F1300" s="5"/>
      <c r="G1300" s="15"/>
      <c r="H1300" s="15"/>
      <c r="I1300" s="38"/>
      <c r="J1300" s="15"/>
      <c r="K1300" s="15"/>
      <c r="L1300" s="31"/>
      <c r="M1300" s="36"/>
    </row>
    <row r="1301" spans="1:13" ht="15.75" hidden="1" customHeight="1" x14ac:dyDescent="0.2">
      <c r="A1301" s="12"/>
      <c r="B1301" s="5"/>
      <c r="C1301" s="14"/>
      <c r="D1301" s="5"/>
      <c r="E1301" s="5"/>
      <c r="F1301" s="5"/>
      <c r="G1301" s="15"/>
      <c r="H1301" s="15"/>
      <c r="I1301" s="38"/>
      <c r="J1301" s="15"/>
      <c r="K1301" s="15"/>
      <c r="L1301" s="31"/>
      <c r="M1301" s="36"/>
    </row>
    <row r="1302" spans="1:13" ht="15.75" hidden="1" customHeight="1" x14ac:dyDescent="0.2">
      <c r="A1302" s="12" t="str">
        <f>IFERROR(VLOOKUP('Requête 052'!$A1539,'Requête 052'!$A$1:$F$2000,1,FALSE),"")</f>
        <v/>
      </c>
      <c r="B1302" s="12"/>
      <c r="C1302" s="14"/>
      <c r="D1302" s="12"/>
      <c r="E1302" s="12"/>
      <c r="F1302" s="16"/>
      <c r="G1302" s="15"/>
      <c r="H1302" s="15"/>
      <c r="I1302" s="38"/>
      <c r="J1302" s="15"/>
      <c r="K1302" s="15"/>
      <c r="L1302" s="31"/>
      <c r="M1302" s="36"/>
    </row>
    <row r="1303" spans="1:13" ht="15.75" hidden="1" customHeight="1" x14ac:dyDescent="0.2">
      <c r="A1303" s="12"/>
      <c r="B1303" s="5"/>
      <c r="C1303" s="14"/>
      <c r="D1303" s="5"/>
      <c r="E1303" s="5"/>
      <c r="F1303" s="5"/>
      <c r="G1303" s="15"/>
      <c r="H1303" s="15"/>
      <c r="I1303" s="38"/>
      <c r="J1303" s="15"/>
      <c r="K1303" s="15"/>
      <c r="L1303" s="31"/>
      <c r="M1303" s="36"/>
    </row>
    <row r="1304" spans="1:13" ht="15.75" hidden="1" customHeight="1" x14ac:dyDescent="0.2">
      <c r="A1304" s="12"/>
      <c r="B1304" s="5"/>
      <c r="C1304" s="14"/>
      <c r="D1304" s="5"/>
      <c r="E1304" s="5"/>
      <c r="F1304" s="5"/>
      <c r="G1304" s="15"/>
      <c r="H1304" s="15"/>
      <c r="I1304" s="38"/>
      <c r="J1304" s="15"/>
      <c r="K1304" s="15"/>
      <c r="L1304" s="31"/>
      <c r="M1304" s="36"/>
    </row>
    <row r="1305" spans="1:13" ht="15.75" hidden="1" customHeight="1" x14ac:dyDescent="0.2">
      <c r="A1305" s="12" t="str">
        <f>IFERROR(VLOOKUP('Requête 052'!$A1542,'Requête 052'!$A$1:$F$2000,1,FALSE),"")</f>
        <v/>
      </c>
      <c r="B1305" s="12"/>
      <c r="C1305" s="14"/>
      <c r="D1305" s="12"/>
      <c r="E1305" s="12"/>
      <c r="F1305" s="16"/>
      <c r="G1305" s="15"/>
      <c r="H1305" s="15"/>
      <c r="I1305" s="38"/>
      <c r="J1305" s="15"/>
      <c r="K1305" s="15"/>
      <c r="L1305" s="31"/>
      <c r="M1305" s="36"/>
    </row>
    <row r="1306" spans="1:13" ht="15.75" hidden="1" customHeight="1" x14ac:dyDescent="0.2">
      <c r="A1306" s="12" t="str">
        <f>IFERROR(VLOOKUP('Requête 052'!$A1543,'Requête 052'!$A$1:$F$2000,1,FALSE),"")</f>
        <v/>
      </c>
      <c r="B1306" s="12"/>
      <c r="C1306" s="14"/>
      <c r="D1306" s="12"/>
      <c r="E1306" s="12"/>
      <c r="F1306" s="16"/>
      <c r="G1306" s="15"/>
      <c r="H1306" s="15"/>
      <c r="I1306" s="38"/>
      <c r="J1306" s="15"/>
      <c r="K1306" s="15"/>
      <c r="L1306" s="31"/>
      <c r="M1306" s="36"/>
    </row>
    <row r="1307" spans="1:13" ht="15.75" hidden="1" customHeight="1" x14ac:dyDescent="0.2">
      <c r="A1307" s="12" t="str">
        <f>IFERROR(VLOOKUP('Requête 052'!$A1544,'Requête 052'!$A$1:$F$2000,1,FALSE),"")</f>
        <v/>
      </c>
      <c r="B1307" s="12"/>
      <c r="C1307" s="14"/>
      <c r="D1307" s="12"/>
      <c r="E1307" s="12"/>
      <c r="F1307" s="16"/>
      <c r="G1307" s="15"/>
      <c r="H1307" s="15"/>
      <c r="I1307" s="38"/>
      <c r="J1307" s="15"/>
      <c r="K1307" s="15"/>
      <c r="L1307" s="31"/>
      <c r="M1307" s="36"/>
    </row>
    <row r="1308" spans="1:13" ht="15.75" hidden="1" customHeight="1" x14ac:dyDescent="0.2">
      <c r="A1308" s="12" t="str">
        <f>IFERROR(VLOOKUP('Requête 052'!$A1545,'Requête 052'!$A$1:$F$2000,1,FALSE),"")</f>
        <v/>
      </c>
      <c r="B1308" s="12"/>
      <c r="C1308" s="14"/>
      <c r="D1308" s="12"/>
      <c r="E1308" s="12"/>
      <c r="F1308" s="16"/>
      <c r="G1308" s="15"/>
      <c r="H1308" s="15"/>
      <c r="I1308" s="38"/>
      <c r="J1308" s="15"/>
      <c r="K1308" s="15"/>
      <c r="L1308" s="31"/>
      <c r="M1308" s="36"/>
    </row>
    <row r="1309" spans="1:13" ht="15.75" hidden="1" customHeight="1" x14ac:dyDescent="0.2">
      <c r="A1309" s="12" t="str">
        <f>IFERROR(VLOOKUP('Requête 052'!$A1546,'Requête 052'!$A$1:$F$2000,1,FALSE),"")</f>
        <v/>
      </c>
      <c r="B1309" s="12"/>
      <c r="C1309" s="14"/>
      <c r="D1309" s="12"/>
      <c r="E1309" s="12"/>
      <c r="F1309" s="16"/>
      <c r="G1309" s="15"/>
      <c r="H1309" s="15"/>
      <c r="I1309" s="38"/>
      <c r="J1309" s="15"/>
      <c r="K1309" s="15"/>
      <c r="L1309" s="31"/>
      <c r="M1309" s="36"/>
    </row>
    <row r="1310" spans="1:13" ht="15.75" hidden="1" customHeight="1" x14ac:dyDescent="0.2">
      <c r="A1310" s="12"/>
      <c r="B1310" s="5"/>
      <c r="C1310" s="14"/>
      <c r="D1310" s="5"/>
      <c r="E1310" s="5"/>
      <c r="F1310" s="5"/>
      <c r="G1310" s="15"/>
      <c r="H1310" s="15"/>
      <c r="I1310" s="38"/>
      <c r="J1310" s="15"/>
      <c r="K1310" s="15"/>
      <c r="L1310" s="31"/>
      <c r="M1310" s="36"/>
    </row>
    <row r="1311" spans="1:13" ht="15.75" hidden="1" customHeight="1" x14ac:dyDescent="0.2">
      <c r="A1311" s="12" t="str">
        <f>IFERROR(VLOOKUP('Requête 052'!$A1548,'Requête 052'!$A$1:$F$2000,1,FALSE),"")</f>
        <v/>
      </c>
      <c r="B1311" s="12"/>
      <c r="C1311" s="14"/>
      <c r="D1311" s="12"/>
      <c r="E1311" s="12"/>
      <c r="F1311" s="16"/>
      <c r="G1311" s="15"/>
      <c r="H1311" s="15"/>
      <c r="I1311" s="38"/>
      <c r="J1311" s="15"/>
      <c r="K1311" s="15"/>
      <c r="L1311" s="31"/>
      <c r="M1311" s="36"/>
    </row>
    <row r="1312" spans="1:13" ht="15.75" hidden="1" customHeight="1" x14ac:dyDescent="0.2">
      <c r="A1312" s="12"/>
      <c r="B1312" s="5"/>
      <c r="C1312" s="14"/>
      <c r="D1312" s="5"/>
      <c r="E1312" s="5"/>
      <c r="F1312" s="5"/>
      <c r="G1312" s="15"/>
      <c r="H1312" s="15"/>
      <c r="I1312" s="38"/>
      <c r="J1312" s="15"/>
      <c r="K1312" s="15"/>
      <c r="L1312" s="31"/>
      <c r="M1312" s="36"/>
    </row>
    <row r="1313" spans="1:13" ht="15.75" hidden="1" customHeight="1" x14ac:dyDescent="0.2">
      <c r="A1313" s="12"/>
      <c r="B1313" s="5"/>
      <c r="C1313" s="14"/>
      <c r="D1313" s="5"/>
      <c r="E1313" s="5"/>
      <c r="F1313" s="5"/>
      <c r="G1313" s="15"/>
      <c r="H1313" s="15"/>
      <c r="I1313" s="38"/>
      <c r="J1313" s="15"/>
      <c r="K1313" s="15"/>
      <c r="L1313" s="31"/>
      <c r="M1313" s="34"/>
    </row>
    <row r="1314" spans="1:13" ht="15.75" hidden="1" customHeight="1" x14ac:dyDescent="0.2">
      <c r="A1314" s="12"/>
      <c r="B1314" s="5"/>
      <c r="C1314" s="14"/>
      <c r="D1314" s="5"/>
      <c r="E1314" s="5"/>
      <c r="F1314" s="5"/>
      <c r="G1314" s="15"/>
      <c r="H1314" s="15"/>
      <c r="I1314" s="38"/>
      <c r="J1314" s="15"/>
      <c r="K1314" s="15"/>
      <c r="L1314" s="31"/>
      <c r="M1314" s="34"/>
    </row>
    <row r="1315" spans="1:13" ht="15.75" hidden="1" customHeight="1" x14ac:dyDescent="0.2">
      <c r="A1315" s="12"/>
      <c r="B1315" s="5"/>
      <c r="C1315" s="14"/>
      <c r="D1315" s="5"/>
      <c r="E1315" s="5"/>
      <c r="F1315" s="5"/>
      <c r="G1315" s="15"/>
      <c r="H1315" s="15"/>
      <c r="I1315" s="38"/>
      <c r="J1315" s="15"/>
      <c r="K1315" s="15"/>
      <c r="L1315" s="31"/>
      <c r="M1315" s="34"/>
    </row>
    <row r="1316" spans="1:13" ht="15.75" hidden="1" customHeight="1" x14ac:dyDescent="0.2">
      <c r="A1316" s="12" t="str">
        <f>IFERROR(VLOOKUP('Requête 052'!$A1553,'Requête 052'!$A$1:$F$2000,1,FALSE),"")</f>
        <v/>
      </c>
      <c r="B1316" s="12"/>
      <c r="C1316" s="14"/>
      <c r="D1316" s="12"/>
      <c r="E1316" s="12"/>
      <c r="F1316" s="16"/>
      <c r="G1316" s="15"/>
      <c r="H1316" s="15"/>
      <c r="I1316" s="38"/>
      <c r="J1316" s="15"/>
      <c r="K1316" s="15"/>
      <c r="L1316" s="31"/>
      <c r="M1316" s="36"/>
    </row>
    <row r="1317" spans="1:13" ht="15.75" hidden="1" customHeight="1" x14ac:dyDescent="0.2">
      <c r="A1317" s="12"/>
      <c r="B1317" s="5"/>
      <c r="C1317" s="14"/>
      <c r="D1317" s="5"/>
      <c r="E1317" s="5"/>
      <c r="F1317" s="5"/>
      <c r="G1317" s="15"/>
      <c r="H1317" s="15"/>
      <c r="I1317" s="38"/>
      <c r="J1317" s="15"/>
      <c r="K1317" s="15"/>
      <c r="L1317" s="31"/>
      <c r="M1317" s="34"/>
    </row>
    <row r="1318" spans="1:13" ht="15.75" hidden="1" customHeight="1" x14ac:dyDescent="0.2">
      <c r="A1318" s="12" t="str">
        <f>IFERROR(VLOOKUP('Requête 052'!$A1555,'Requête 052'!$A$1:$F$2000,1,FALSE),"")</f>
        <v/>
      </c>
      <c r="B1318" s="12"/>
      <c r="C1318" s="14"/>
      <c r="D1318" s="12"/>
      <c r="E1318" s="12"/>
      <c r="F1318" s="16"/>
      <c r="G1318" s="15"/>
      <c r="H1318" s="15"/>
      <c r="I1318" s="38"/>
      <c r="J1318" s="15"/>
      <c r="K1318" s="15"/>
      <c r="L1318" s="31"/>
      <c r="M1318" s="36"/>
    </row>
    <row r="1319" spans="1:13" ht="15.75" hidden="1" customHeight="1" x14ac:dyDescent="0.2">
      <c r="A1319" s="12" t="str">
        <f>IFERROR(VLOOKUP('Requête 052'!$A1556,'Requête 052'!$A$1:$F$2000,1,FALSE),"")</f>
        <v/>
      </c>
      <c r="B1319" s="12"/>
      <c r="C1319" s="14"/>
      <c r="D1319" s="12"/>
      <c r="E1319" s="12"/>
      <c r="F1319" s="16"/>
      <c r="G1319" s="15"/>
      <c r="H1319" s="15"/>
      <c r="I1319" s="38"/>
      <c r="J1319" s="15"/>
      <c r="K1319" s="15"/>
      <c r="L1319" s="31"/>
      <c r="M1319" s="36"/>
    </row>
    <row r="1320" spans="1:13" ht="15.75" hidden="1" customHeight="1" x14ac:dyDescent="0.2">
      <c r="A1320" s="12"/>
      <c r="B1320" s="5"/>
      <c r="C1320" s="14"/>
      <c r="D1320" s="5"/>
      <c r="E1320" s="5"/>
      <c r="F1320" s="5"/>
      <c r="G1320" s="15"/>
      <c r="H1320" s="15"/>
      <c r="I1320" s="38"/>
      <c r="J1320" s="15"/>
      <c r="K1320" s="15"/>
      <c r="L1320" s="31"/>
      <c r="M1320" s="34"/>
    </row>
    <row r="1321" spans="1:13" ht="15.75" hidden="1" customHeight="1" x14ac:dyDescent="0.2">
      <c r="A1321" s="12"/>
      <c r="B1321" s="5"/>
      <c r="C1321" s="14"/>
      <c r="D1321" s="5"/>
      <c r="E1321" s="5"/>
      <c r="F1321" s="5"/>
      <c r="G1321" s="15"/>
      <c r="H1321" s="15"/>
      <c r="I1321" s="38"/>
      <c r="J1321" s="15"/>
      <c r="K1321" s="15"/>
      <c r="L1321" s="31"/>
      <c r="M1321" s="34"/>
    </row>
    <row r="1322" spans="1:13" ht="15.75" hidden="1" customHeight="1" x14ac:dyDescent="0.2">
      <c r="A1322" s="12" t="str">
        <f>IFERROR(VLOOKUP('Requête 052'!$A1559,'Requête 052'!$A$1:$F$2000,1,FALSE),"")</f>
        <v/>
      </c>
      <c r="B1322" s="12"/>
      <c r="C1322" s="14"/>
      <c r="D1322" s="12"/>
      <c r="E1322" s="12"/>
      <c r="F1322" s="16"/>
      <c r="G1322" s="15"/>
      <c r="H1322" s="15"/>
      <c r="I1322" s="38"/>
      <c r="J1322" s="15"/>
      <c r="K1322" s="15"/>
      <c r="L1322" s="31"/>
      <c r="M1322" s="36"/>
    </row>
    <row r="1323" spans="1:13" ht="15.75" hidden="1" customHeight="1" x14ac:dyDescent="0.2">
      <c r="A1323" s="12"/>
      <c r="B1323" s="5"/>
      <c r="C1323" s="14"/>
      <c r="D1323" s="5"/>
      <c r="E1323" s="5"/>
      <c r="F1323" s="5"/>
      <c r="G1323" s="15"/>
      <c r="H1323" s="15"/>
      <c r="I1323" s="38"/>
      <c r="J1323" s="15"/>
      <c r="K1323" s="15"/>
      <c r="L1323" s="31"/>
      <c r="M1323" s="36"/>
    </row>
    <row r="1324" spans="1:13" ht="15.75" hidden="1" customHeight="1" x14ac:dyDescent="0.2">
      <c r="A1324" s="12"/>
      <c r="B1324" s="5"/>
      <c r="C1324" s="14"/>
      <c r="D1324" s="5"/>
      <c r="E1324" s="5"/>
      <c r="F1324" s="5"/>
      <c r="G1324" s="15"/>
      <c r="H1324" s="15"/>
      <c r="I1324" s="38"/>
      <c r="J1324" s="15"/>
      <c r="K1324" s="15"/>
      <c r="L1324" s="31"/>
      <c r="M1324" s="36"/>
    </row>
    <row r="1325" spans="1:13" ht="15.75" hidden="1" customHeight="1" x14ac:dyDescent="0.2">
      <c r="A1325" s="12"/>
      <c r="B1325" s="5"/>
      <c r="C1325" s="14"/>
      <c r="D1325" s="5"/>
      <c r="E1325" s="5"/>
      <c r="F1325" s="5"/>
      <c r="G1325" s="15"/>
      <c r="H1325" s="15"/>
      <c r="I1325" s="38"/>
      <c r="J1325" s="15"/>
      <c r="K1325" s="15"/>
      <c r="L1325" s="31"/>
      <c r="M1325" s="36"/>
    </row>
    <row r="1326" spans="1:13" ht="15.75" hidden="1" customHeight="1" x14ac:dyDescent="0.2">
      <c r="A1326" s="12"/>
      <c r="B1326" s="5"/>
      <c r="C1326" s="14"/>
      <c r="D1326" s="5"/>
      <c r="E1326" s="5"/>
      <c r="F1326" s="5"/>
      <c r="G1326" s="15"/>
      <c r="H1326" s="15"/>
      <c r="I1326" s="38"/>
      <c r="J1326" s="15"/>
      <c r="K1326" s="15"/>
      <c r="L1326" s="31"/>
      <c r="M1326" s="36"/>
    </row>
    <row r="1327" spans="1:13" ht="15.75" hidden="1" customHeight="1" x14ac:dyDescent="0.2">
      <c r="A1327" s="12"/>
      <c r="B1327" s="5"/>
      <c r="C1327" s="14"/>
      <c r="D1327" s="5"/>
      <c r="E1327" s="5"/>
      <c r="F1327" s="5"/>
      <c r="G1327" s="15"/>
      <c r="H1327" s="15"/>
      <c r="I1327" s="38"/>
      <c r="J1327" s="15"/>
      <c r="K1327" s="15"/>
      <c r="L1327" s="31"/>
      <c r="M1327" s="34"/>
    </row>
    <row r="1328" spans="1:13" ht="15.75" hidden="1" customHeight="1" x14ac:dyDescent="0.2">
      <c r="A1328" s="12"/>
      <c r="B1328" s="5"/>
      <c r="C1328" s="14"/>
      <c r="D1328" s="5"/>
      <c r="E1328" s="5"/>
      <c r="F1328" s="5"/>
      <c r="G1328" s="15"/>
      <c r="H1328" s="15"/>
      <c r="I1328" s="38"/>
      <c r="J1328" s="15"/>
      <c r="K1328" s="15"/>
      <c r="L1328" s="31"/>
      <c r="M1328" s="34"/>
    </row>
    <row r="1329" spans="1:13" ht="15.75" hidden="1" customHeight="1" x14ac:dyDescent="0.2">
      <c r="A1329" s="12" t="str">
        <f>IFERROR(VLOOKUP('Requête 052'!$A1566,'Requête 052'!$A$1:$F$2000,1,FALSE),"")</f>
        <v/>
      </c>
      <c r="B1329" s="12"/>
      <c r="C1329" s="14"/>
      <c r="D1329" s="12"/>
      <c r="E1329" s="12"/>
      <c r="F1329" s="16"/>
      <c r="G1329" s="15"/>
      <c r="H1329" s="15"/>
      <c r="I1329" s="38"/>
      <c r="J1329" s="15"/>
      <c r="K1329" s="15"/>
      <c r="L1329" s="31"/>
      <c r="M1329" s="36"/>
    </row>
    <row r="1330" spans="1:13" ht="15.75" hidden="1" customHeight="1" x14ac:dyDescent="0.2">
      <c r="A1330" s="12" t="str">
        <f>IFERROR(VLOOKUP('Requête 052'!$A1567,'Requête 052'!$A$1:$F$2000,1,FALSE),"")</f>
        <v/>
      </c>
      <c r="B1330" s="12"/>
      <c r="C1330" s="14"/>
      <c r="D1330" s="12"/>
      <c r="E1330" s="12"/>
      <c r="F1330" s="16"/>
      <c r="G1330" s="15"/>
      <c r="H1330" s="15"/>
      <c r="I1330" s="38"/>
      <c r="J1330" s="15"/>
      <c r="K1330" s="15"/>
      <c r="L1330" s="31"/>
      <c r="M1330" s="36"/>
    </row>
    <row r="1331" spans="1:13" ht="15.75" hidden="1" customHeight="1" x14ac:dyDescent="0.2">
      <c r="A1331" s="12"/>
      <c r="B1331" s="5"/>
      <c r="C1331" s="14"/>
      <c r="D1331" s="5"/>
      <c r="E1331" s="5"/>
      <c r="F1331" s="5"/>
      <c r="G1331" s="15"/>
      <c r="H1331" s="15"/>
      <c r="I1331" s="38"/>
      <c r="J1331" s="15"/>
      <c r="K1331" s="15"/>
      <c r="L1331" s="31"/>
      <c r="M1331" s="36"/>
    </row>
    <row r="1332" spans="1:13" ht="15.75" hidden="1" customHeight="1" x14ac:dyDescent="0.2">
      <c r="A1332" s="12"/>
      <c r="B1332" s="5"/>
      <c r="C1332" s="14"/>
      <c r="D1332" s="5"/>
      <c r="E1332" s="5"/>
      <c r="F1332" s="5"/>
      <c r="G1332" s="15"/>
      <c r="H1332" s="15"/>
      <c r="I1332" s="38"/>
      <c r="J1332" s="15"/>
      <c r="K1332" s="15"/>
      <c r="L1332" s="31"/>
      <c r="M1332" s="36"/>
    </row>
    <row r="1333" spans="1:13" ht="15.75" hidden="1" customHeight="1" x14ac:dyDescent="0.2">
      <c r="A1333" s="12" t="str">
        <f>IFERROR(VLOOKUP('Requête 052'!$A1570,'Requête 052'!$A$1:$F$2000,1,FALSE),"")</f>
        <v/>
      </c>
      <c r="B1333" s="12"/>
      <c r="C1333" s="14"/>
      <c r="D1333" s="12"/>
      <c r="E1333" s="12"/>
      <c r="F1333" s="16"/>
      <c r="G1333" s="15"/>
      <c r="H1333" s="15"/>
      <c r="I1333" s="38"/>
      <c r="J1333" s="15"/>
      <c r="K1333" s="15"/>
      <c r="L1333" s="31"/>
      <c r="M1333" s="36"/>
    </row>
    <row r="1334" spans="1:13" ht="15.75" hidden="1" customHeight="1" x14ac:dyDescent="0.2">
      <c r="A1334" s="12"/>
      <c r="B1334" s="5"/>
      <c r="C1334" s="14"/>
      <c r="D1334" s="5"/>
      <c r="E1334" s="5"/>
      <c r="F1334" s="5"/>
      <c r="G1334" s="15"/>
      <c r="H1334" s="15"/>
      <c r="I1334" s="38"/>
      <c r="J1334" s="15"/>
      <c r="K1334" s="15"/>
      <c r="L1334" s="31"/>
      <c r="M1334" s="36"/>
    </row>
    <row r="1335" spans="1:13" ht="15.75" hidden="1" customHeight="1" x14ac:dyDescent="0.2">
      <c r="A1335" s="12"/>
      <c r="B1335" s="5"/>
      <c r="C1335" s="14"/>
      <c r="D1335" s="5"/>
      <c r="E1335" s="5"/>
      <c r="F1335" s="5"/>
      <c r="G1335" s="15"/>
      <c r="H1335" s="15"/>
      <c r="I1335" s="38"/>
      <c r="J1335" s="15"/>
      <c r="K1335" s="15"/>
      <c r="L1335" s="31"/>
      <c r="M1335" s="36"/>
    </row>
    <row r="1336" spans="1:13" ht="15.75" hidden="1" customHeight="1" x14ac:dyDescent="0.2">
      <c r="A1336" s="12"/>
      <c r="B1336" s="5"/>
      <c r="C1336" s="14"/>
      <c r="D1336" s="5"/>
      <c r="E1336" s="5"/>
      <c r="F1336" s="5"/>
      <c r="G1336" s="15"/>
      <c r="H1336" s="15"/>
      <c r="I1336" s="38"/>
      <c r="J1336" s="15"/>
      <c r="K1336" s="15"/>
      <c r="L1336" s="31"/>
      <c r="M1336" s="36"/>
    </row>
    <row r="1337" spans="1:13" ht="15.75" hidden="1" customHeight="1" x14ac:dyDescent="0.2">
      <c r="A1337" s="12"/>
      <c r="B1337" s="5"/>
      <c r="C1337" s="14"/>
      <c r="D1337" s="5"/>
      <c r="E1337" s="5"/>
      <c r="F1337" s="5"/>
      <c r="G1337" s="15"/>
      <c r="H1337" s="15"/>
      <c r="I1337" s="38"/>
      <c r="J1337" s="15"/>
      <c r="K1337" s="15"/>
      <c r="L1337" s="31"/>
    </row>
    <row r="1338" spans="1:13" ht="15.75" hidden="1" customHeight="1" x14ac:dyDescent="0.2">
      <c r="A1338" s="12"/>
      <c r="B1338" s="5"/>
      <c r="C1338" s="14"/>
      <c r="D1338" s="5"/>
      <c r="E1338" s="5"/>
      <c r="F1338" s="5"/>
      <c r="G1338" s="15"/>
      <c r="H1338" s="15"/>
      <c r="I1338" s="38"/>
      <c r="J1338" s="15"/>
      <c r="K1338" s="15"/>
      <c r="L1338" s="31"/>
    </row>
    <row r="1339" spans="1:13" ht="15.75" hidden="1" customHeight="1" x14ac:dyDescent="0.2">
      <c r="A1339" s="12"/>
      <c r="B1339" s="5"/>
      <c r="C1339" s="14"/>
      <c r="D1339" s="5"/>
      <c r="E1339" s="5"/>
      <c r="F1339" s="5"/>
      <c r="G1339" s="15"/>
      <c r="H1339" s="15"/>
      <c r="I1339" s="38"/>
      <c r="J1339" s="15"/>
      <c r="K1339" s="15"/>
      <c r="L1339" s="31"/>
    </row>
    <row r="1340" spans="1:13" ht="15.75" hidden="1" customHeight="1" x14ac:dyDescent="0.2">
      <c r="A1340" s="12"/>
      <c r="B1340" s="5"/>
      <c r="C1340" s="14"/>
      <c r="D1340" s="5"/>
      <c r="E1340" s="5"/>
      <c r="F1340" s="5"/>
      <c r="G1340" s="15"/>
      <c r="H1340" s="15"/>
      <c r="I1340" s="38"/>
      <c r="J1340" s="15"/>
      <c r="K1340" s="15"/>
      <c r="L1340" s="31"/>
    </row>
    <row r="1341" spans="1:13" ht="15.75" hidden="1" customHeight="1" x14ac:dyDescent="0.2">
      <c r="A1341" s="12"/>
      <c r="B1341" s="5"/>
      <c r="C1341" s="14"/>
      <c r="D1341" s="5"/>
      <c r="E1341" s="5"/>
      <c r="F1341" s="5"/>
      <c r="G1341" s="15"/>
      <c r="H1341" s="15"/>
      <c r="I1341" s="38"/>
      <c r="J1341" s="15"/>
      <c r="K1341" s="15"/>
      <c r="L1341" s="31"/>
    </row>
    <row r="1342" spans="1:13" ht="15.75" hidden="1" customHeight="1" x14ac:dyDescent="0.2">
      <c r="A1342" s="12"/>
      <c r="B1342" s="5"/>
      <c r="C1342" s="14"/>
      <c r="D1342" s="5"/>
      <c r="E1342" s="5"/>
      <c r="F1342" s="5"/>
      <c r="G1342" s="15"/>
      <c r="H1342" s="15"/>
      <c r="I1342" s="38"/>
      <c r="J1342" s="15"/>
      <c r="K1342" s="15"/>
      <c r="L1342" s="31"/>
    </row>
    <row r="1343" spans="1:13" ht="15.75" hidden="1" customHeight="1" x14ac:dyDescent="0.2">
      <c r="A1343" s="12"/>
      <c r="B1343" s="5"/>
      <c r="C1343" s="14"/>
      <c r="D1343" s="5"/>
      <c r="E1343" s="5"/>
      <c r="F1343" s="5"/>
      <c r="G1343" s="15"/>
      <c r="H1343" s="15"/>
      <c r="I1343" s="38"/>
      <c r="J1343" s="15"/>
      <c r="K1343" s="15"/>
      <c r="L1343" s="31"/>
    </row>
    <row r="1344" spans="1:13" ht="15.75" hidden="1" customHeight="1" x14ac:dyDescent="0.2">
      <c r="A1344" s="12"/>
      <c r="B1344" s="5"/>
      <c r="C1344" s="14"/>
      <c r="D1344" s="5"/>
      <c r="E1344" s="5"/>
      <c r="F1344" s="5"/>
      <c r="G1344" s="15"/>
      <c r="H1344" s="15"/>
      <c r="I1344" s="38"/>
      <c r="J1344" s="15"/>
      <c r="K1344" s="15"/>
      <c r="L1344" s="31"/>
    </row>
    <row r="1345" spans="1:13" ht="15.75" hidden="1" customHeight="1" x14ac:dyDescent="0.2">
      <c r="A1345" s="12"/>
      <c r="B1345" s="5"/>
      <c r="C1345" s="14"/>
      <c r="D1345" s="5"/>
      <c r="E1345" s="5"/>
      <c r="F1345" s="5"/>
      <c r="G1345" s="15"/>
      <c r="H1345" s="15"/>
      <c r="I1345" s="38"/>
      <c r="J1345" s="15"/>
      <c r="K1345" s="15"/>
      <c r="L1345" s="31"/>
    </row>
    <row r="1346" spans="1:13" ht="15.75" hidden="1" customHeight="1" x14ac:dyDescent="0.2">
      <c r="A1346" s="12"/>
      <c r="B1346" s="5"/>
      <c r="C1346" s="14"/>
      <c r="D1346" s="5"/>
      <c r="E1346" s="5"/>
      <c r="F1346" s="5"/>
      <c r="G1346" s="15"/>
      <c r="H1346" s="15"/>
      <c r="I1346" s="38"/>
      <c r="J1346" s="15"/>
      <c r="K1346" s="15"/>
      <c r="L1346" s="31"/>
    </row>
    <row r="1347" spans="1:13" ht="15.75" hidden="1" customHeight="1" x14ac:dyDescent="0.2">
      <c r="A1347" s="12"/>
      <c r="B1347" s="5"/>
      <c r="C1347" s="14"/>
      <c r="D1347" s="5"/>
      <c r="E1347" s="5"/>
      <c r="F1347" s="5"/>
      <c r="G1347" s="15"/>
      <c r="H1347" s="15"/>
      <c r="I1347" s="38"/>
      <c r="J1347" s="15"/>
      <c r="K1347" s="15"/>
      <c r="L1347" s="31"/>
    </row>
    <row r="1348" spans="1:13" ht="15.75" hidden="1" customHeight="1" x14ac:dyDescent="0.2">
      <c r="A1348" s="12"/>
      <c r="B1348" s="5"/>
      <c r="C1348" s="14"/>
      <c r="D1348" s="5"/>
      <c r="E1348" s="5"/>
      <c r="F1348" s="5"/>
      <c r="G1348" s="15"/>
      <c r="H1348" s="15"/>
      <c r="I1348" s="38"/>
      <c r="J1348" s="15"/>
      <c r="K1348" s="15"/>
      <c r="L1348" s="31"/>
    </row>
    <row r="1349" spans="1:13" ht="15.75" hidden="1" customHeight="1" x14ac:dyDescent="0.2">
      <c r="A1349" s="12"/>
      <c r="B1349" s="5"/>
      <c r="C1349" s="14"/>
      <c r="D1349" s="5"/>
      <c r="E1349" s="5"/>
      <c r="F1349" s="5"/>
      <c r="G1349" s="15"/>
      <c r="H1349" s="15"/>
      <c r="I1349" s="38"/>
      <c r="J1349" s="15"/>
      <c r="K1349" s="15"/>
      <c r="L1349" s="31"/>
    </row>
    <row r="1350" spans="1:13" ht="15.75" hidden="1" customHeight="1" x14ac:dyDescent="0.2">
      <c r="A1350" s="12"/>
      <c r="B1350" s="5"/>
      <c r="C1350" s="14"/>
      <c r="D1350" s="5"/>
      <c r="E1350" s="5"/>
      <c r="F1350" s="5"/>
      <c r="G1350" s="15"/>
      <c r="H1350" s="15"/>
      <c r="I1350" s="38"/>
      <c r="J1350" s="15"/>
      <c r="K1350" s="15"/>
      <c r="L1350" s="31"/>
    </row>
    <row r="1351" spans="1:13" ht="15.75" hidden="1" customHeight="1" x14ac:dyDescent="0.2">
      <c r="A1351" s="12"/>
      <c r="B1351" s="5"/>
      <c r="C1351" s="14"/>
      <c r="D1351" s="5"/>
      <c r="E1351" s="5"/>
      <c r="F1351" s="5"/>
      <c r="G1351" s="15"/>
      <c r="H1351" s="15"/>
      <c r="I1351" s="38"/>
      <c r="J1351" s="15"/>
      <c r="K1351" s="15"/>
      <c r="L1351" s="31"/>
    </row>
    <row r="1352" spans="1:13" ht="15.75" hidden="1" customHeight="1" x14ac:dyDescent="0.2">
      <c r="A1352" s="12"/>
      <c r="B1352" s="5"/>
      <c r="C1352" s="14"/>
      <c r="D1352" s="5"/>
      <c r="E1352" s="5"/>
      <c r="F1352" s="5"/>
      <c r="G1352" s="15"/>
      <c r="H1352" s="15"/>
      <c r="I1352" s="38"/>
      <c r="J1352" s="15"/>
      <c r="K1352" s="15"/>
      <c r="L1352" s="31"/>
    </row>
    <row r="1353" spans="1:13" ht="15.75" hidden="1" customHeight="1" x14ac:dyDescent="0.2">
      <c r="A1353" s="12" t="str">
        <f>IFERROR(VLOOKUP('Requête 052'!$A1590,'Requête 052'!$A$1:$F$2000,1,FALSE),"")</f>
        <v/>
      </c>
      <c r="B1353" s="12"/>
      <c r="C1353" s="14"/>
      <c r="D1353" s="12"/>
      <c r="E1353" s="12"/>
      <c r="F1353" s="16"/>
      <c r="G1353" s="15"/>
      <c r="H1353" s="15"/>
      <c r="I1353" s="38"/>
      <c r="J1353" s="15"/>
      <c r="K1353" s="15"/>
      <c r="L1353" s="31"/>
      <c r="M1353" s="36"/>
    </row>
    <row r="1354" spans="1:13" ht="15.75" hidden="1" customHeight="1" x14ac:dyDescent="0.2">
      <c r="A1354" s="12" t="str">
        <f>IFERROR(VLOOKUP('Requête 052'!$A1591,'Requête 052'!$A$1:$F$2000,1,FALSE),"")</f>
        <v/>
      </c>
      <c r="B1354" s="12"/>
      <c r="C1354" s="14"/>
      <c r="D1354" s="12"/>
      <c r="E1354" s="12"/>
      <c r="F1354" s="16"/>
      <c r="G1354" s="15"/>
      <c r="H1354" s="15"/>
      <c r="I1354" s="38"/>
      <c r="J1354" s="15"/>
      <c r="K1354" s="15"/>
      <c r="L1354" s="31"/>
      <c r="M1354" s="36"/>
    </row>
    <row r="1355" spans="1:13" ht="15.75" hidden="1" customHeight="1" x14ac:dyDescent="0.2">
      <c r="A1355" s="12" t="str">
        <f>IFERROR(VLOOKUP('Requête 052'!$A1592,'Requête 052'!$A$1:$F$2000,1,FALSE),"")</f>
        <v/>
      </c>
      <c r="B1355" s="12"/>
      <c r="C1355" s="14"/>
      <c r="D1355" s="12"/>
      <c r="E1355" s="12"/>
      <c r="F1355" s="16"/>
      <c r="G1355" s="15"/>
      <c r="H1355" s="15"/>
      <c r="I1355" s="38"/>
      <c r="J1355" s="15"/>
      <c r="K1355" s="15"/>
      <c r="L1355" s="31"/>
      <c r="M1355" s="36"/>
    </row>
    <row r="1356" spans="1:13" ht="15.75" hidden="1" customHeight="1" x14ac:dyDescent="0.2">
      <c r="A1356" s="12" t="str">
        <f>IFERROR(VLOOKUP('Requête 052'!$A1593,'Requête 052'!$A$1:$F$2000,1,FALSE),"")</f>
        <v/>
      </c>
      <c r="B1356" s="12"/>
      <c r="C1356" s="14"/>
      <c r="D1356" s="12"/>
      <c r="E1356" s="12"/>
      <c r="F1356" s="16"/>
      <c r="G1356" s="15"/>
      <c r="H1356" s="15"/>
      <c r="I1356" s="38"/>
      <c r="J1356" s="15"/>
      <c r="K1356" s="15"/>
      <c r="L1356" s="31"/>
      <c r="M1356" s="36"/>
    </row>
    <row r="1357" spans="1:13" ht="15.75" hidden="1" customHeight="1" x14ac:dyDescent="0.2">
      <c r="A1357" s="12" t="str">
        <f>IFERROR(VLOOKUP('Requête 052'!$A1594,'Requête 052'!$A$1:$F$2000,1,FALSE),"")</f>
        <v/>
      </c>
      <c r="B1357" s="12"/>
      <c r="C1357" s="14"/>
      <c r="D1357" s="12"/>
      <c r="E1357" s="12"/>
      <c r="F1357" s="16"/>
      <c r="G1357" s="15"/>
      <c r="H1357" s="15"/>
      <c r="I1357" s="38"/>
      <c r="J1357" s="15"/>
      <c r="K1357" s="15"/>
      <c r="L1357" s="31"/>
      <c r="M1357" s="36"/>
    </row>
    <row r="1358" spans="1:13" ht="15.75" hidden="1" customHeight="1" x14ac:dyDescent="0.2">
      <c r="A1358" s="12" t="str">
        <f>IFERROR(VLOOKUP('Requête 052'!$A1595,'Requête 052'!$A$1:$F$2000,1,FALSE),"")</f>
        <v/>
      </c>
      <c r="B1358" s="12"/>
      <c r="C1358" s="14"/>
      <c r="D1358" s="12"/>
      <c r="E1358" s="12"/>
      <c r="F1358" s="16"/>
      <c r="G1358" s="15"/>
      <c r="H1358" s="15"/>
      <c r="I1358" s="38"/>
      <c r="J1358" s="15"/>
      <c r="K1358" s="15"/>
      <c r="L1358" s="31"/>
      <c r="M1358" s="36"/>
    </row>
    <row r="1359" spans="1:13" ht="15.75" hidden="1" customHeight="1" x14ac:dyDescent="0.2">
      <c r="A1359" s="12" t="str">
        <f>IFERROR(VLOOKUP('Requête 052'!$A1596,'Requête 052'!$A$1:$F$2000,1,FALSE),"")</f>
        <v/>
      </c>
      <c r="B1359" s="12"/>
      <c r="C1359" s="14"/>
      <c r="D1359" s="12"/>
      <c r="E1359" s="12"/>
      <c r="F1359" s="16"/>
      <c r="G1359" s="15"/>
      <c r="H1359" s="15"/>
      <c r="I1359" s="38"/>
      <c r="J1359" s="15"/>
      <c r="K1359" s="15"/>
      <c r="L1359" s="31"/>
      <c r="M1359" s="36"/>
    </row>
    <row r="1360" spans="1:13" ht="15.75" hidden="1" customHeight="1" x14ac:dyDescent="0.2">
      <c r="A1360" s="12" t="str">
        <f>IFERROR(VLOOKUP('Requête 052'!$A1597,'Requête 052'!$A$1:$F$2000,1,FALSE),"")</f>
        <v/>
      </c>
      <c r="B1360" s="12"/>
      <c r="C1360" s="14"/>
      <c r="D1360" s="12"/>
      <c r="E1360" s="12"/>
      <c r="F1360" s="16"/>
      <c r="G1360" s="15"/>
      <c r="H1360" s="15"/>
      <c r="I1360" s="38"/>
      <c r="J1360" s="15"/>
      <c r="K1360" s="15"/>
      <c r="L1360" s="31"/>
      <c r="M1360" s="36"/>
    </row>
    <row r="1361" spans="1:13" ht="15.75" hidden="1" customHeight="1" x14ac:dyDescent="0.2">
      <c r="A1361" s="12"/>
      <c r="B1361" s="5"/>
      <c r="C1361" s="14"/>
      <c r="D1361" s="5"/>
      <c r="E1361" s="5"/>
      <c r="F1361" s="5"/>
      <c r="G1361" s="15"/>
      <c r="H1361" s="15"/>
      <c r="I1361" s="38"/>
      <c r="J1361" s="15"/>
      <c r="K1361" s="15"/>
      <c r="L1361" s="31"/>
      <c r="M1361" s="34"/>
    </row>
    <row r="1362" spans="1:13" ht="15.75" hidden="1" customHeight="1" x14ac:dyDescent="0.2">
      <c r="A1362" s="12" t="str">
        <f>IFERROR(VLOOKUP('Requête 052'!$A1599,'Requête 052'!$A$1:$F$2000,1,FALSE),"")</f>
        <v/>
      </c>
      <c r="B1362" s="12"/>
      <c r="C1362" s="14"/>
      <c r="D1362" s="12"/>
      <c r="E1362" s="12"/>
      <c r="F1362" s="16"/>
      <c r="G1362" s="15"/>
      <c r="H1362" s="15"/>
      <c r="I1362" s="38"/>
      <c r="J1362" s="15"/>
      <c r="K1362" s="15"/>
      <c r="L1362" s="31"/>
      <c r="M1362" s="36"/>
    </row>
    <row r="1363" spans="1:13" ht="15.75" hidden="1" customHeight="1" x14ac:dyDescent="0.2">
      <c r="A1363" s="12" t="str">
        <f>IFERROR(VLOOKUP('Requête 052'!$A1600,'Requête 052'!$A$1:$F$2000,1,FALSE),"")</f>
        <v/>
      </c>
      <c r="B1363" s="12"/>
      <c r="C1363" s="14"/>
      <c r="D1363" s="12"/>
      <c r="E1363" s="12"/>
      <c r="F1363" s="16"/>
      <c r="G1363" s="15"/>
      <c r="H1363" s="15"/>
      <c r="I1363" s="38"/>
      <c r="J1363" s="15"/>
      <c r="K1363" s="15"/>
      <c r="L1363" s="31"/>
      <c r="M1363" s="36"/>
    </row>
    <row r="1364" spans="1:13" ht="15.75" hidden="1" customHeight="1" x14ac:dyDescent="0.2">
      <c r="A1364" s="12" t="str">
        <f>IFERROR(VLOOKUP('Requête 052'!$A1601,'Requête 052'!$A$1:$F$2000,1,FALSE),"")</f>
        <v/>
      </c>
      <c r="B1364" s="12"/>
      <c r="C1364" s="14"/>
      <c r="D1364" s="12"/>
      <c r="E1364" s="12"/>
      <c r="F1364" s="16"/>
      <c r="G1364" s="15"/>
      <c r="H1364" s="15"/>
      <c r="I1364" s="38"/>
      <c r="J1364" s="15"/>
      <c r="K1364" s="15"/>
      <c r="L1364" s="31"/>
      <c r="M1364" s="36"/>
    </row>
    <row r="1365" spans="1:13" ht="15.75" hidden="1" customHeight="1" x14ac:dyDescent="0.2">
      <c r="A1365" s="12"/>
      <c r="B1365" s="5"/>
      <c r="C1365" s="14"/>
      <c r="D1365" s="5"/>
      <c r="E1365" s="5"/>
      <c r="F1365" s="5"/>
      <c r="G1365" s="15"/>
      <c r="H1365" s="15"/>
      <c r="I1365" s="38"/>
      <c r="J1365" s="15"/>
      <c r="K1365" s="15"/>
      <c r="L1365" s="31"/>
      <c r="M1365" s="34"/>
    </row>
    <row r="1366" spans="1:13" ht="15.75" hidden="1" customHeight="1" x14ac:dyDescent="0.2">
      <c r="A1366" s="12" t="str">
        <f>IFERROR(VLOOKUP('Requête 052'!$A1603,'Requête 052'!$A$1:$F$2000,1,FALSE),"")</f>
        <v/>
      </c>
      <c r="B1366" s="12"/>
      <c r="C1366" s="14"/>
      <c r="D1366" s="12"/>
      <c r="E1366" s="12"/>
      <c r="F1366" s="16"/>
      <c r="G1366" s="15"/>
      <c r="H1366" s="15"/>
      <c r="I1366" s="38"/>
      <c r="J1366" s="15"/>
      <c r="K1366" s="15"/>
      <c r="L1366" s="31"/>
      <c r="M1366" s="36"/>
    </row>
    <row r="1367" spans="1:13" ht="15.75" hidden="1" customHeight="1" x14ac:dyDescent="0.2">
      <c r="A1367" s="12" t="str">
        <f>IFERROR(VLOOKUP('Requête 052'!$A1604,'Requête 052'!$A$1:$F$2000,1,FALSE),"")</f>
        <v/>
      </c>
      <c r="B1367" s="12"/>
      <c r="C1367" s="14"/>
      <c r="D1367" s="12"/>
      <c r="E1367" s="12"/>
      <c r="F1367" s="16"/>
      <c r="G1367" s="15"/>
      <c r="H1367" s="15"/>
      <c r="I1367" s="38"/>
      <c r="J1367" s="15"/>
      <c r="K1367" s="15"/>
      <c r="L1367" s="31"/>
      <c r="M1367" s="36"/>
    </row>
    <row r="1368" spans="1:13" ht="15.75" hidden="1" customHeight="1" x14ac:dyDescent="0.2">
      <c r="A1368" s="12" t="str">
        <f>IFERROR(VLOOKUP('Requête 052'!$A1605,'Requête 052'!$A$1:$F$2000,1,FALSE),"")</f>
        <v/>
      </c>
      <c r="B1368" s="12"/>
      <c r="C1368" s="14"/>
      <c r="D1368" s="12"/>
      <c r="E1368" s="12"/>
      <c r="F1368" s="16"/>
      <c r="G1368" s="15"/>
      <c r="H1368" s="15"/>
      <c r="I1368" s="38"/>
      <c r="J1368" s="15"/>
      <c r="K1368" s="15"/>
      <c r="L1368" s="31"/>
      <c r="M1368" s="36"/>
    </row>
    <row r="1369" spans="1:13" ht="15.75" hidden="1" customHeight="1" x14ac:dyDescent="0.2">
      <c r="A1369" s="12" t="str">
        <f>IFERROR(VLOOKUP('Requête 052'!$A1606,'Requête 052'!$A$1:$F$2000,1,FALSE),"")</f>
        <v/>
      </c>
      <c r="B1369" s="12"/>
      <c r="C1369" s="14"/>
      <c r="D1369" s="12"/>
      <c r="E1369" s="12"/>
      <c r="F1369" s="16"/>
      <c r="G1369" s="15"/>
      <c r="H1369" s="15"/>
      <c r="I1369" s="38"/>
      <c r="J1369" s="15"/>
      <c r="K1369" s="15"/>
      <c r="L1369" s="31"/>
      <c r="M1369" s="36"/>
    </row>
    <row r="1370" spans="1:13" ht="15.75" hidden="1" customHeight="1" x14ac:dyDescent="0.2">
      <c r="A1370" s="12"/>
      <c r="B1370" s="5"/>
      <c r="C1370" s="14"/>
      <c r="D1370" s="5"/>
      <c r="E1370" s="5"/>
      <c r="F1370" s="5"/>
      <c r="G1370" s="15"/>
      <c r="H1370" s="15"/>
      <c r="I1370" s="38"/>
      <c r="J1370" s="15"/>
      <c r="K1370" s="15"/>
      <c r="L1370" s="31"/>
      <c r="M1370" s="34"/>
    </row>
    <row r="1371" spans="1:13" ht="15.75" hidden="1" customHeight="1" x14ac:dyDescent="0.2">
      <c r="A1371" s="12"/>
      <c r="B1371" s="5"/>
      <c r="C1371" s="14"/>
      <c r="D1371" s="5"/>
      <c r="E1371" s="5"/>
      <c r="F1371" s="5"/>
      <c r="G1371" s="15"/>
      <c r="H1371" s="15"/>
      <c r="I1371" s="38"/>
      <c r="J1371" s="15"/>
      <c r="K1371" s="15"/>
      <c r="L1371" s="31"/>
      <c r="M1371" s="34"/>
    </row>
    <row r="1372" spans="1:13" ht="15.75" hidden="1" customHeight="1" x14ac:dyDescent="0.2">
      <c r="A1372" s="12" t="str">
        <f>IFERROR(VLOOKUP('Requête 052'!$A1609,'Requête 052'!$A$1:$F$2000,1,FALSE),"")</f>
        <v/>
      </c>
      <c r="B1372" s="12"/>
      <c r="C1372" s="14"/>
      <c r="D1372" s="12"/>
      <c r="E1372" s="12"/>
      <c r="F1372" s="16"/>
      <c r="G1372" s="15"/>
      <c r="H1372" s="15"/>
      <c r="I1372" s="38"/>
      <c r="J1372" s="15"/>
      <c r="K1372" s="15"/>
      <c r="L1372" s="31"/>
      <c r="M1372" s="36"/>
    </row>
    <row r="1373" spans="1:13" ht="15.75" hidden="1" customHeight="1" x14ac:dyDescent="0.2">
      <c r="A1373" s="12" t="str">
        <f>IFERROR(VLOOKUP('Requête 052'!$A1610,'Requête 052'!$A$1:$F$2000,1,FALSE),"")</f>
        <v/>
      </c>
      <c r="B1373" s="12"/>
      <c r="C1373" s="14"/>
      <c r="D1373" s="12"/>
      <c r="E1373" s="12"/>
      <c r="F1373" s="16"/>
      <c r="G1373" s="15"/>
      <c r="H1373" s="15"/>
      <c r="I1373" s="38"/>
      <c r="J1373" s="15"/>
      <c r="K1373" s="15"/>
      <c r="L1373" s="31"/>
      <c r="M1373" s="36"/>
    </row>
    <row r="1374" spans="1:13" ht="15.75" hidden="1" customHeight="1" x14ac:dyDescent="0.2">
      <c r="A1374" s="12"/>
      <c r="B1374" s="5"/>
      <c r="C1374" s="14"/>
      <c r="D1374" s="5"/>
      <c r="E1374" s="5"/>
      <c r="F1374" s="5"/>
      <c r="G1374" s="15"/>
      <c r="H1374" s="15"/>
      <c r="I1374" s="38"/>
      <c r="J1374" s="15"/>
      <c r="K1374" s="15"/>
      <c r="L1374" s="31"/>
      <c r="M1374" s="36"/>
    </row>
    <row r="1375" spans="1:13" ht="15.75" hidden="1" customHeight="1" x14ac:dyDescent="0.2">
      <c r="A1375" s="12" t="str">
        <f>IFERROR(VLOOKUP('Requête 052'!$A1612,'Requête 052'!$A$1:$F$2000,1,FALSE),"")</f>
        <v/>
      </c>
      <c r="B1375" s="12"/>
      <c r="C1375" s="14"/>
      <c r="D1375" s="12"/>
      <c r="E1375" s="12"/>
      <c r="F1375" s="16"/>
      <c r="G1375" s="15"/>
      <c r="H1375" s="15"/>
      <c r="I1375" s="38"/>
      <c r="J1375" s="15"/>
      <c r="K1375" s="15"/>
      <c r="L1375" s="31"/>
      <c r="M1375" s="36"/>
    </row>
    <row r="1376" spans="1:13" ht="15.75" hidden="1" customHeight="1" x14ac:dyDescent="0.2">
      <c r="A1376" s="12" t="str">
        <f>IFERROR(VLOOKUP('Requête 052'!$A1613,'Requête 052'!$A$1:$F$2000,1,FALSE),"")</f>
        <v/>
      </c>
      <c r="B1376" s="12"/>
      <c r="C1376" s="14"/>
      <c r="D1376" s="12"/>
      <c r="E1376" s="12"/>
      <c r="F1376" s="16"/>
      <c r="G1376" s="15"/>
      <c r="H1376" s="15"/>
      <c r="I1376" s="38"/>
      <c r="J1376" s="15"/>
      <c r="K1376" s="15"/>
      <c r="L1376" s="31"/>
      <c r="M1376" s="36"/>
    </row>
    <row r="1377" spans="1:13" ht="15.75" hidden="1" customHeight="1" x14ac:dyDescent="0.2">
      <c r="A1377" s="12"/>
      <c r="B1377" s="5"/>
      <c r="C1377" s="14"/>
      <c r="D1377" s="5"/>
      <c r="E1377" s="5"/>
      <c r="F1377" s="5"/>
      <c r="G1377" s="15"/>
      <c r="H1377" s="15"/>
      <c r="I1377" s="38"/>
      <c r="J1377" s="15"/>
      <c r="K1377" s="15"/>
      <c r="L1377" s="31"/>
      <c r="M1377" s="34"/>
    </row>
    <row r="1378" spans="1:13" ht="15.75" hidden="1" customHeight="1" x14ac:dyDescent="0.2">
      <c r="A1378" s="12"/>
      <c r="B1378" s="5"/>
      <c r="C1378" s="14"/>
      <c r="D1378" s="5"/>
      <c r="E1378" s="5"/>
      <c r="F1378" s="5"/>
      <c r="G1378" s="15"/>
      <c r="H1378" s="15"/>
      <c r="I1378" s="38"/>
      <c r="J1378" s="15"/>
      <c r="K1378" s="15"/>
      <c r="L1378" s="31"/>
      <c r="M1378" s="34"/>
    </row>
    <row r="1379" spans="1:13" ht="15.75" hidden="1" customHeight="1" x14ac:dyDescent="0.2">
      <c r="A1379" s="12" t="str">
        <f>IFERROR(VLOOKUP('Requête 052'!$A1616,'Requête 052'!$A$1:$F$2000,1,FALSE),"")</f>
        <v/>
      </c>
      <c r="B1379" s="12"/>
      <c r="C1379" s="14"/>
      <c r="D1379" s="12"/>
      <c r="E1379" s="12"/>
      <c r="F1379" s="16"/>
      <c r="G1379" s="15"/>
      <c r="H1379" s="15"/>
      <c r="I1379" s="38"/>
      <c r="J1379" s="15"/>
      <c r="K1379" s="15"/>
      <c r="L1379" s="31"/>
      <c r="M1379" s="36"/>
    </row>
    <row r="1380" spans="1:13" ht="15.75" hidden="1" customHeight="1" x14ac:dyDescent="0.2">
      <c r="A1380" s="12"/>
      <c r="B1380" s="5"/>
      <c r="C1380" s="14"/>
      <c r="D1380" s="5"/>
      <c r="E1380" s="5"/>
      <c r="F1380" s="5"/>
      <c r="G1380" s="15"/>
      <c r="H1380" s="15"/>
      <c r="I1380" s="38"/>
      <c r="J1380" s="15"/>
      <c r="K1380" s="15"/>
      <c r="L1380" s="31"/>
      <c r="M1380" s="34"/>
    </row>
    <row r="1381" spans="1:13" ht="15.75" hidden="1" customHeight="1" x14ac:dyDescent="0.2">
      <c r="A1381" s="12"/>
      <c r="B1381" s="5"/>
      <c r="C1381" s="14"/>
      <c r="D1381" s="5"/>
      <c r="E1381" s="5"/>
      <c r="F1381" s="5"/>
      <c r="G1381" s="15"/>
      <c r="H1381" s="15"/>
      <c r="I1381" s="38"/>
      <c r="J1381" s="15"/>
      <c r="K1381" s="15"/>
      <c r="L1381" s="31"/>
      <c r="M1381" s="34"/>
    </row>
    <row r="1382" spans="1:13" ht="15.75" hidden="1" customHeight="1" x14ac:dyDescent="0.2">
      <c r="A1382" s="12"/>
      <c r="B1382" s="5"/>
      <c r="C1382" s="14"/>
      <c r="D1382" s="5"/>
      <c r="E1382" s="5"/>
      <c r="F1382" s="5"/>
      <c r="G1382" s="15"/>
      <c r="H1382" s="15"/>
      <c r="I1382" s="38"/>
      <c r="J1382" s="15"/>
      <c r="K1382" s="15"/>
      <c r="L1382" s="31"/>
      <c r="M1382" s="34"/>
    </row>
    <row r="1383" spans="1:13" ht="15.75" hidden="1" customHeight="1" x14ac:dyDescent="0.2">
      <c r="A1383" s="12"/>
      <c r="B1383" s="5"/>
      <c r="C1383" s="14"/>
      <c r="D1383" s="5"/>
      <c r="E1383" s="5"/>
      <c r="F1383" s="5"/>
      <c r="G1383" s="15"/>
      <c r="H1383" s="15"/>
      <c r="I1383" s="38"/>
      <c r="J1383" s="15"/>
      <c r="K1383" s="15"/>
      <c r="L1383" s="31"/>
      <c r="M1383" s="34"/>
    </row>
    <row r="1384" spans="1:13" ht="15.75" hidden="1" customHeight="1" x14ac:dyDescent="0.2">
      <c r="A1384" s="12"/>
      <c r="B1384" s="5"/>
      <c r="C1384" s="14"/>
      <c r="D1384" s="5"/>
      <c r="E1384" s="5"/>
      <c r="F1384" s="5"/>
      <c r="G1384" s="15"/>
      <c r="H1384" s="15"/>
      <c r="I1384" s="38"/>
      <c r="J1384" s="15"/>
      <c r="K1384" s="15"/>
      <c r="L1384" s="31"/>
      <c r="M1384" s="36"/>
    </row>
    <row r="1385" spans="1:13" ht="15.75" hidden="1" customHeight="1" x14ac:dyDescent="0.2">
      <c r="A1385" s="12" t="str">
        <f>IFERROR(VLOOKUP('Requête 052'!$A1622,'Requête 052'!$A$1:$F$2000,1,FALSE),"")</f>
        <v/>
      </c>
      <c r="B1385" s="12"/>
      <c r="C1385" s="14"/>
      <c r="D1385" s="12"/>
      <c r="E1385" s="12"/>
      <c r="F1385" s="16"/>
      <c r="G1385" s="15"/>
      <c r="H1385" s="15"/>
      <c r="I1385" s="38"/>
      <c r="J1385" s="15"/>
      <c r="K1385" s="15"/>
      <c r="L1385" s="31"/>
      <c r="M1385" s="36"/>
    </row>
    <row r="1386" spans="1:13" ht="15.75" hidden="1" customHeight="1" x14ac:dyDescent="0.2">
      <c r="A1386" s="12" t="str">
        <f>IFERROR(VLOOKUP('Requête 052'!$A1623,'Requête 052'!$A$1:$F$2000,1,FALSE),"")</f>
        <v/>
      </c>
      <c r="B1386" s="12"/>
      <c r="C1386" s="14"/>
      <c r="D1386" s="12"/>
      <c r="E1386" s="12"/>
      <c r="F1386" s="16"/>
      <c r="G1386" s="15"/>
      <c r="H1386" s="15"/>
      <c r="I1386" s="38"/>
      <c r="J1386" s="15"/>
      <c r="K1386" s="15"/>
      <c r="L1386" s="31"/>
      <c r="M1386" s="36"/>
    </row>
    <row r="1387" spans="1:13" ht="15.75" hidden="1" customHeight="1" x14ac:dyDescent="0.2">
      <c r="A1387" s="12"/>
      <c r="B1387" s="5"/>
      <c r="C1387" s="14"/>
      <c r="D1387" s="5"/>
      <c r="E1387" s="5"/>
      <c r="F1387" s="5"/>
      <c r="G1387" s="15"/>
      <c r="H1387" s="15"/>
      <c r="I1387" s="38"/>
      <c r="J1387" s="15"/>
      <c r="K1387" s="15"/>
      <c r="L1387" s="31"/>
      <c r="M1387" s="34"/>
    </row>
    <row r="1388" spans="1:13" ht="15.75" hidden="1" customHeight="1" x14ac:dyDescent="0.2">
      <c r="A1388" s="12"/>
      <c r="B1388" s="5"/>
      <c r="C1388" s="14"/>
      <c r="D1388" s="5"/>
      <c r="E1388" s="5"/>
      <c r="F1388" s="5"/>
      <c r="G1388" s="15"/>
      <c r="H1388" s="15"/>
      <c r="I1388" s="38"/>
      <c r="J1388" s="15"/>
      <c r="K1388" s="15"/>
      <c r="L1388" s="31"/>
      <c r="M1388" s="34"/>
    </row>
    <row r="1389" spans="1:13" ht="15.75" hidden="1" customHeight="1" x14ac:dyDescent="0.2">
      <c r="A1389" s="12" t="str">
        <f>IFERROR(VLOOKUP('Requête 052'!$A1626,'Requête 052'!$A$1:$F$2000,1,FALSE),"")</f>
        <v/>
      </c>
      <c r="B1389" s="12"/>
      <c r="C1389" s="14"/>
      <c r="D1389" s="12"/>
      <c r="E1389" s="12"/>
      <c r="F1389" s="16"/>
      <c r="G1389" s="15"/>
      <c r="H1389" s="15"/>
      <c r="I1389" s="38"/>
      <c r="J1389" s="15"/>
      <c r="K1389" s="15"/>
      <c r="L1389" s="31"/>
      <c r="M1389" s="36"/>
    </row>
    <row r="1390" spans="1:13" ht="15.75" hidden="1" customHeight="1" x14ac:dyDescent="0.2">
      <c r="A1390" s="12"/>
      <c r="B1390" s="5"/>
      <c r="C1390" s="14"/>
      <c r="D1390" s="5"/>
      <c r="E1390" s="5"/>
      <c r="F1390" s="5"/>
      <c r="G1390" s="15"/>
      <c r="H1390" s="15"/>
      <c r="I1390" s="38"/>
      <c r="J1390" s="15"/>
      <c r="K1390" s="15"/>
      <c r="L1390" s="31"/>
      <c r="M1390" s="36"/>
    </row>
    <row r="1391" spans="1:13" ht="15.75" hidden="1" customHeight="1" x14ac:dyDescent="0.2">
      <c r="A1391" s="12" t="str">
        <f>IFERROR(VLOOKUP('Requête 052'!$A1628,'Requête 052'!$A$1:$F$2000,1,FALSE),"")</f>
        <v/>
      </c>
      <c r="B1391" s="12"/>
      <c r="C1391" s="14"/>
      <c r="D1391" s="12"/>
      <c r="E1391" s="12"/>
      <c r="F1391" s="16"/>
      <c r="G1391" s="15"/>
      <c r="H1391" s="15"/>
      <c r="I1391" s="38"/>
      <c r="J1391" s="15"/>
      <c r="K1391" s="15"/>
      <c r="L1391" s="31"/>
      <c r="M1391" s="36"/>
    </row>
    <row r="1392" spans="1:13" ht="15.75" hidden="1" customHeight="1" x14ac:dyDescent="0.2">
      <c r="A1392" s="12"/>
      <c r="B1392" s="5"/>
      <c r="C1392" s="14"/>
      <c r="D1392" s="5"/>
      <c r="E1392" s="5"/>
      <c r="F1392" s="5"/>
      <c r="G1392" s="15"/>
      <c r="H1392" s="15"/>
      <c r="I1392" s="38"/>
      <c r="J1392" s="15"/>
      <c r="K1392" s="15"/>
      <c r="L1392" s="31"/>
      <c r="M1392" s="36"/>
    </row>
    <row r="1393" spans="1:13" ht="15.75" hidden="1" customHeight="1" x14ac:dyDescent="0.2">
      <c r="A1393" s="12"/>
      <c r="B1393" s="5"/>
      <c r="C1393" s="14"/>
      <c r="D1393" s="5"/>
      <c r="E1393" s="5"/>
      <c r="F1393" s="5"/>
      <c r="G1393" s="15"/>
      <c r="H1393" s="15"/>
      <c r="I1393" s="38"/>
      <c r="J1393" s="15"/>
      <c r="K1393" s="15"/>
      <c r="L1393" s="31"/>
      <c r="M1393" s="36"/>
    </row>
    <row r="1394" spans="1:13" ht="15.75" hidden="1" customHeight="1" x14ac:dyDescent="0.2">
      <c r="A1394" s="12"/>
      <c r="B1394" s="5"/>
      <c r="C1394" s="14"/>
      <c r="D1394" s="5"/>
      <c r="E1394" s="5"/>
      <c r="F1394" s="5"/>
      <c r="G1394" s="15"/>
      <c r="H1394" s="15"/>
      <c r="I1394" s="38"/>
      <c r="J1394" s="15"/>
      <c r="K1394" s="15"/>
      <c r="L1394" s="31"/>
      <c r="M1394" s="36"/>
    </row>
    <row r="1395" spans="1:13" ht="15.75" hidden="1" customHeight="1" x14ac:dyDescent="0.2">
      <c r="A1395" s="12"/>
      <c r="B1395" s="5"/>
      <c r="C1395" s="14"/>
      <c r="D1395" s="5"/>
      <c r="E1395" s="5"/>
      <c r="F1395" s="5"/>
      <c r="G1395" s="15"/>
      <c r="H1395" s="15"/>
      <c r="I1395" s="38"/>
      <c r="J1395" s="15"/>
      <c r="K1395" s="15"/>
      <c r="L1395" s="31"/>
      <c r="M1395" s="36"/>
    </row>
    <row r="1396" spans="1:13" ht="15.75" hidden="1" customHeight="1" x14ac:dyDescent="0.2">
      <c r="A1396" s="12"/>
      <c r="B1396" s="5"/>
      <c r="C1396" s="14"/>
      <c r="D1396" s="5"/>
      <c r="E1396" s="5"/>
      <c r="F1396" s="5"/>
      <c r="G1396" s="15"/>
      <c r="H1396" s="15"/>
      <c r="I1396" s="38"/>
      <c r="J1396" s="15"/>
      <c r="K1396" s="15"/>
      <c r="L1396" s="31"/>
      <c r="M1396" s="36"/>
    </row>
    <row r="1397" spans="1:13" ht="15.75" hidden="1" customHeight="1" x14ac:dyDescent="0.2">
      <c r="A1397" s="12"/>
      <c r="B1397" s="5"/>
      <c r="C1397" s="14"/>
      <c r="D1397" s="5"/>
      <c r="E1397" s="5"/>
      <c r="F1397" s="5"/>
      <c r="G1397" s="15"/>
      <c r="H1397" s="15"/>
      <c r="I1397" s="38"/>
      <c r="J1397" s="15"/>
      <c r="K1397" s="15"/>
      <c r="L1397" s="31"/>
      <c r="M1397" s="36"/>
    </row>
    <row r="1398" spans="1:13" ht="15.75" hidden="1" customHeight="1" x14ac:dyDescent="0.2">
      <c r="A1398" s="12"/>
      <c r="B1398" s="5"/>
      <c r="C1398" s="14"/>
      <c r="D1398" s="5"/>
      <c r="E1398" s="5"/>
      <c r="F1398" s="5"/>
      <c r="G1398" s="15"/>
      <c r="H1398" s="15"/>
      <c r="I1398" s="38"/>
      <c r="J1398" s="15"/>
      <c r="K1398" s="15"/>
      <c r="L1398" s="31"/>
      <c r="M1398" s="36"/>
    </row>
    <row r="1399" spans="1:13" ht="15.75" hidden="1" customHeight="1" x14ac:dyDescent="0.2">
      <c r="A1399" s="12" t="str">
        <f>IFERROR(VLOOKUP('Requête 052'!$A1636,'Requête 052'!$A$1:$F$2000,1,FALSE),"")</f>
        <v/>
      </c>
      <c r="B1399" s="12"/>
      <c r="C1399" s="14"/>
      <c r="D1399" s="12"/>
      <c r="E1399" s="12"/>
      <c r="F1399" s="16"/>
      <c r="G1399" s="15"/>
      <c r="H1399" s="15"/>
      <c r="I1399" s="38"/>
      <c r="J1399" s="15"/>
      <c r="K1399" s="15"/>
      <c r="L1399" s="31"/>
      <c r="M1399" s="36"/>
    </row>
    <row r="1400" spans="1:13" ht="15.75" hidden="1" customHeight="1" x14ac:dyDescent="0.2">
      <c r="A1400" s="12"/>
      <c r="B1400" s="5"/>
      <c r="C1400" s="14"/>
      <c r="D1400" s="5"/>
      <c r="E1400" s="5"/>
      <c r="F1400" s="5"/>
      <c r="G1400" s="15"/>
      <c r="H1400" s="15"/>
      <c r="I1400" s="38"/>
      <c r="J1400" s="15"/>
      <c r="K1400" s="15"/>
      <c r="L1400" s="31"/>
      <c r="M1400" s="34"/>
    </row>
    <row r="1401" spans="1:13" ht="15.75" hidden="1" customHeight="1" x14ac:dyDescent="0.2">
      <c r="A1401" s="12" t="str">
        <f>IFERROR(VLOOKUP('Requête 052'!$A1638,'Requête 052'!$A$1:$F$2000,1,FALSE),"")</f>
        <v/>
      </c>
      <c r="B1401" s="12"/>
      <c r="C1401" s="14"/>
      <c r="D1401" s="12"/>
      <c r="E1401" s="12"/>
      <c r="F1401" s="16"/>
      <c r="G1401" s="15"/>
      <c r="H1401" s="15"/>
      <c r="I1401" s="38"/>
      <c r="J1401" s="15"/>
      <c r="K1401" s="15"/>
      <c r="L1401" s="31"/>
      <c r="M1401" s="36"/>
    </row>
    <row r="1402" spans="1:13" ht="15.75" hidden="1" customHeight="1" x14ac:dyDescent="0.2">
      <c r="A1402" s="12"/>
      <c r="B1402" s="5"/>
      <c r="C1402" s="14"/>
      <c r="D1402" s="5"/>
      <c r="E1402" s="5"/>
      <c r="F1402" s="5"/>
      <c r="G1402" s="15"/>
      <c r="H1402" s="15"/>
      <c r="I1402" s="38"/>
      <c r="J1402" s="15"/>
      <c r="K1402" s="15"/>
      <c r="L1402" s="31"/>
      <c r="M1402" s="36"/>
    </row>
    <row r="1403" spans="1:13" ht="15.75" hidden="1" customHeight="1" x14ac:dyDescent="0.2">
      <c r="A1403" s="12"/>
      <c r="B1403" s="5"/>
      <c r="C1403" s="14"/>
      <c r="D1403" s="5"/>
      <c r="E1403" s="5"/>
      <c r="F1403" s="5"/>
      <c r="G1403" s="15"/>
      <c r="H1403" s="15"/>
      <c r="I1403" s="38"/>
      <c r="J1403" s="15"/>
      <c r="K1403" s="15"/>
      <c r="L1403" s="31"/>
      <c r="M1403" s="36"/>
    </row>
    <row r="1404" spans="1:13" ht="15.75" hidden="1" customHeight="1" x14ac:dyDescent="0.2">
      <c r="A1404" s="12"/>
      <c r="B1404" s="5"/>
      <c r="C1404" s="14"/>
      <c r="D1404" s="5"/>
      <c r="E1404" s="5"/>
      <c r="F1404" s="5"/>
      <c r="G1404" s="15"/>
      <c r="H1404" s="15"/>
      <c r="I1404" s="38"/>
      <c r="J1404" s="15"/>
      <c r="K1404" s="15"/>
      <c r="L1404" s="31"/>
      <c r="M1404" s="36"/>
    </row>
    <row r="1405" spans="1:13" ht="15.75" hidden="1" customHeight="1" x14ac:dyDescent="0.2">
      <c r="A1405" s="12" t="str">
        <f>IFERROR(VLOOKUP('Requête 052'!$A1642,'Requête 052'!$A$1:$F$2000,1,FALSE),"")</f>
        <v/>
      </c>
      <c r="B1405" s="12"/>
      <c r="C1405" s="14"/>
      <c r="D1405" s="12"/>
      <c r="E1405" s="12"/>
      <c r="F1405" s="16"/>
      <c r="G1405" s="15"/>
      <c r="H1405" s="15"/>
      <c r="I1405" s="38"/>
      <c r="J1405" s="15"/>
      <c r="K1405" s="15"/>
      <c r="L1405" s="31"/>
      <c r="M1405" s="36"/>
    </row>
    <row r="1406" spans="1:13" ht="15.75" hidden="1" customHeight="1" x14ac:dyDescent="0.2">
      <c r="A1406" s="12" t="str">
        <f>IFERROR(VLOOKUP('Requête 052'!$A1643,'Requête 052'!$A$1:$F$2000,1,FALSE),"")</f>
        <v/>
      </c>
      <c r="B1406" s="12"/>
      <c r="C1406" s="14"/>
      <c r="D1406" s="12"/>
      <c r="E1406" s="12"/>
      <c r="F1406" s="16"/>
      <c r="G1406" s="15"/>
      <c r="H1406" s="15"/>
      <c r="I1406" s="38"/>
      <c r="J1406" s="15"/>
      <c r="K1406" s="15"/>
      <c r="L1406" s="31"/>
      <c r="M1406" s="36"/>
    </row>
    <row r="1407" spans="1:13" ht="15.75" hidden="1" customHeight="1" x14ac:dyDescent="0.2">
      <c r="A1407" s="12"/>
      <c r="B1407" s="5"/>
      <c r="C1407" s="14"/>
      <c r="D1407" s="5"/>
      <c r="E1407" s="5"/>
      <c r="F1407" s="5"/>
      <c r="G1407" s="15"/>
      <c r="H1407" s="15"/>
      <c r="I1407" s="38"/>
      <c r="J1407" s="15"/>
      <c r="K1407" s="15"/>
      <c r="L1407" s="31"/>
      <c r="M1407" s="36"/>
    </row>
    <row r="1408" spans="1:13" ht="15.75" hidden="1" customHeight="1" x14ac:dyDescent="0.2">
      <c r="A1408" s="12"/>
      <c r="B1408" s="5"/>
      <c r="C1408" s="14"/>
      <c r="D1408" s="5"/>
      <c r="E1408" s="5"/>
      <c r="F1408" s="5"/>
      <c r="G1408" s="15"/>
      <c r="H1408" s="15"/>
      <c r="I1408" s="38"/>
      <c r="J1408" s="15"/>
      <c r="K1408" s="15"/>
      <c r="L1408" s="31"/>
      <c r="M1408" s="36"/>
    </row>
    <row r="1409" spans="1:12" ht="15.75" hidden="1" customHeight="1" x14ac:dyDescent="0.2">
      <c r="A1409" s="12"/>
      <c r="B1409" s="5"/>
      <c r="C1409" s="14"/>
      <c r="D1409" s="5"/>
      <c r="E1409" s="5"/>
      <c r="F1409" s="5"/>
      <c r="G1409" s="15"/>
      <c r="H1409" s="15"/>
      <c r="I1409" s="38"/>
      <c r="J1409" s="15"/>
      <c r="K1409" s="15"/>
      <c r="L1409" s="31"/>
    </row>
    <row r="1410" spans="1:12" ht="15.75" hidden="1" customHeight="1" x14ac:dyDescent="0.2">
      <c r="A1410" s="12"/>
      <c r="B1410" s="5"/>
      <c r="C1410" s="14"/>
      <c r="D1410" s="5"/>
      <c r="E1410" s="5"/>
      <c r="F1410" s="5"/>
      <c r="G1410" s="15"/>
      <c r="H1410" s="15"/>
      <c r="I1410" s="38"/>
      <c r="J1410" s="15"/>
      <c r="K1410" s="15"/>
      <c r="L1410" s="31"/>
    </row>
    <row r="1411" spans="1:12" ht="15.75" hidden="1" customHeight="1" x14ac:dyDescent="0.2">
      <c r="A1411" s="12"/>
      <c r="B1411" s="5"/>
      <c r="C1411" s="14"/>
      <c r="D1411" s="5"/>
      <c r="E1411" s="5"/>
      <c r="F1411" s="5"/>
      <c r="G1411" s="15"/>
      <c r="H1411" s="15"/>
      <c r="I1411" s="38"/>
      <c r="J1411" s="15"/>
      <c r="K1411" s="15"/>
      <c r="L1411" s="31"/>
    </row>
    <row r="1412" spans="1:12" ht="15.75" hidden="1" customHeight="1" x14ac:dyDescent="0.2">
      <c r="A1412" s="12"/>
      <c r="B1412" s="5"/>
      <c r="C1412" s="14"/>
      <c r="D1412" s="5"/>
      <c r="E1412" s="5"/>
      <c r="F1412" s="5"/>
      <c r="G1412" s="15"/>
      <c r="H1412" s="15"/>
      <c r="I1412" s="38"/>
      <c r="J1412" s="15"/>
      <c r="K1412" s="15"/>
      <c r="L1412" s="31"/>
    </row>
    <row r="1413" spans="1:12" ht="15.75" hidden="1" customHeight="1" x14ac:dyDescent="0.2">
      <c r="A1413" s="12"/>
      <c r="B1413" s="5"/>
      <c r="C1413" s="14"/>
      <c r="D1413" s="5"/>
      <c r="E1413" s="5"/>
      <c r="F1413" s="5"/>
      <c r="G1413" s="15"/>
      <c r="H1413" s="15"/>
      <c r="I1413" s="38"/>
      <c r="J1413" s="15"/>
      <c r="K1413" s="15"/>
      <c r="L1413" s="31"/>
    </row>
    <row r="1414" spans="1:12" ht="15.75" hidden="1" customHeight="1" x14ac:dyDescent="0.2">
      <c r="A1414" s="12"/>
      <c r="B1414" s="5"/>
      <c r="C1414" s="14"/>
      <c r="D1414" s="5"/>
      <c r="E1414" s="5"/>
      <c r="F1414" s="5"/>
      <c r="G1414" s="15"/>
      <c r="H1414" s="15"/>
      <c r="I1414" s="38"/>
      <c r="J1414" s="15"/>
      <c r="K1414" s="15"/>
      <c r="L1414" s="31"/>
    </row>
    <row r="1415" spans="1:12" ht="15.75" hidden="1" customHeight="1" x14ac:dyDescent="0.2">
      <c r="A1415" s="12"/>
      <c r="B1415" s="5"/>
      <c r="C1415" s="14"/>
      <c r="D1415" s="5"/>
      <c r="E1415" s="5"/>
      <c r="F1415" s="5"/>
      <c r="G1415" s="15"/>
      <c r="H1415" s="15"/>
      <c r="I1415" s="38"/>
      <c r="J1415" s="15"/>
      <c r="K1415" s="15"/>
      <c r="L1415" s="31"/>
    </row>
    <row r="1416" spans="1:12" ht="15.75" hidden="1" customHeight="1" x14ac:dyDescent="0.2">
      <c r="A1416" s="12"/>
      <c r="B1416" s="5"/>
      <c r="C1416" s="14"/>
      <c r="D1416" s="5"/>
      <c r="E1416" s="5"/>
      <c r="F1416" s="5"/>
      <c r="G1416" s="15"/>
      <c r="H1416" s="15"/>
      <c r="I1416" s="38"/>
      <c r="J1416" s="15"/>
      <c r="K1416" s="15"/>
      <c r="L1416" s="31"/>
    </row>
    <row r="1417" spans="1:12" ht="15.75" hidden="1" customHeight="1" x14ac:dyDescent="0.2">
      <c r="A1417" s="12"/>
      <c r="B1417" s="5"/>
      <c r="C1417" s="14"/>
      <c r="D1417" s="5"/>
      <c r="E1417" s="5"/>
      <c r="F1417" s="5"/>
      <c r="G1417" s="15"/>
      <c r="H1417" s="15"/>
      <c r="I1417" s="38"/>
      <c r="J1417" s="15"/>
      <c r="K1417" s="15"/>
      <c r="L1417" s="31"/>
    </row>
    <row r="1418" spans="1:12" ht="15.75" hidden="1" customHeight="1" x14ac:dyDescent="0.2">
      <c r="A1418" s="12"/>
      <c r="B1418" s="5"/>
      <c r="C1418" s="14"/>
      <c r="D1418" s="5"/>
      <c r="E1418" s="5"/>
      <c r="F1418" s="5"/>
      <c r="G1418" s="15"/>
      <c r="H1418" s="15"/>
      <c r="I1418" s="38"/>
      <c r="J1418" s="15"/>
      <c r="K1418" s="15"/>
      <c r="L1418" s="31"/>
    </row>
    <row r="1419" spans="1:12" ht="15.75" hidden="1" customHeight="1" x14ac:dyDescent="0.2">
      <c r="A1419" s="12"/>
      <c r="B1419" s="5"/>
      <c r="C1419" s="14"/>
      <c r="D1419" s="5"/>
      <c r="E1419" s="5"/>
      <c r="F1419" s="5"/>
      <c r="G1419" s="15"/>
      <c r="H1419" s="15"/>
      <c r="I1419" s="38"/>
      <c r="J1419" s="15"/>
      <c r="K1419" s="15"/>
      <c r="L1419" s="31"/>
    </row>
    <row r="1420" spans="1:12" ht="15.75" hidden="1" customHeight="1" x14ac:dyDescent="0.2">
      <c r="A1420" s="12"/>
      <c r="B1420" s="5"/>
      <c r="C1420" s="14"/>
      <c r="D1420" s="5"/>
      <c r="E1420" s="5"/>
      <c r="F1420" s="5"/>
      <c r="G1420" s="15"/>
      <c r="H1420" s="15"/>
      <c r="I1420" s="38"/>
      <c r="J1420" s="15"/>
      <c r="K1420" s="15"/>
      <c r="L1420" s="31"/>
    </row>
    <row r="1421" spans="1:12" ht="15.75" hidden="1" customHeight="1" x14ac:dyDescent="0.2">
      <c r="A1421" s="12"/>
      <c r="B1421" s="5"/>
      <c r="C1421" s="14"/>
      <c r="D1421" s="5"/>
      <c r="E1421" s="5"/>
      <c r="F1421" s="5"/>
      <c r="G1421" s="15"/>
      <c r="H1421" s="15"/>
      <c r="I1421" s="38"/>
      <c r="J1421" s="15"/>
      <c r="K1421" s="15"/>
      <c r="L1421" s="31"/>
    </row>
    <row r="1422" spans="1:12" ht="15.75" hidden="1" customHeight="1" x14ac:dyDescent="0.2">
      <c r="A1422" s="12"/>
      <c r="B1422" s="5"/>
      <c r="C1422" s="14"/>
      <c r="D1422" s="5"/>
      <c r="E1422" s="5"/>
      <c r="F1422" s="5"/>
      <c r="G1422" s="15"/>
      <c r="H1422" s="15"/>
      <c r="I1422" s="38"/>
      <c r="J1422" s="15"/>
      <c r="K1422" s="15"/>
      <c r="L1422" s="31"/>
    </row>
    <row r="1423" spans="1:12" ht="15.75" hidden="1" customHeight="1" x14ac:dyDescent="0.2">
      <c r="A1423" s="12"/>
      <c r="B1423" s="5"/>
      <c r="C1423" s="14"/>
      <c r="D1423" s="5"/>
      <c r="E1423" s="5"/>
      <c r="F1423" s="5"/>
      <c r="G1423" s="15"/>
      <c r="H1423" s="15"/>
      <c r="I1423" s="38"/>
      <c r="J1423" s="15"/>
      <c r="K1423" s="15"/>
      <c r="L1423" s="31"/>
    </row>
    <row r="1424" spans="1:12" ht="15.75" hidden="1" customHeight="1" x14ac:dyDescent="0.2">
      <c r="A1424" s="12"/>
      <c r="B1424" s="5"/>
      <c r="C1424" s="14"/>
      <c r="D1424" s="5"/>
      <c r="E1424" s="5"/>
      <c r="F1424" s="5"/>
      <c r="G1424" s="15"/>
      <c r="H1424" s="15"/>
      <c r="I1424" s="38"/>
      <c r="J1424" s="15"/>
      <c r="K1424" s="15"/>
      <c r="L1424" s="31"/>
    </row>
    <row r="1425" spans="1:13" ht="15.75" hidden="1" customHeight="1" x14ac:dyDescent="0.2">
      <c r="A1425" s="12"/>
      <c r="B1425" s="5"/>
      <c r="C1425" s="14"/>
      <c r="D1425" s="5"/>
      <c r="E1425" s="5"/>
      <c r="F1425" s="5"/>
      <c r="G1425" s="15"/>
      <c r="H1425" s="15"/>
      <c r="I1425" s="38"/>
      <c r="J1425" s="15"/>
      <c r="K1425" s="15"/>
      <c r="L1425" s="31"/>
    </row>
    <row r="1426" spans="1:13" ht="15.75" hidden="1" customHeight="1" x14ac:dyDescent="0.2">
      <c r="A1426" s="12"/>
      <c r="B1426" s="5"/>
      <c r="C1426" s="14"/>
      <c r="D1426" s="5"/>
      <c r="E1426" s="5"/>
      <c r="F1426" s="5"/>
      <c r="G1426" s="15"/>
      <c r="H1426" s="15"/>
      <c r="I1426" s="38"/>
      <c r="J1426" s="15"/>
      <c r="K1426" s="15"/>
      <c r="L1426" s="31"/>
    </row>
    <row r="1427" spans="1:13" ht="15.75" hidden="1" customHeight="1" x14ac:dyDescent="0.2">
      <c r="A1427" s="12"/>
      <c r="B1427" s="5"/>
      <c r="C1427" s="14"/>
      <c r="D1427" s="5"/>
      <c r="E1427" s="5"/>
      <c r="F1427" s="5"/>
      <c r="G1427" s="15"/>
      <c r="H1427" s="15"/>
      <c r="I1427" s="38"/>
      <c r="J1427" s="15"/>
      <c r="K1427" s="15"/>
      <c r="L1427" s="31"/>
    </row>
    <row r="1428" spans="1:13" ht="15.75" hidden="1" customHeight="1" x14ac:dyDescent="0.2">
      <c r="A1428" s="12"/>
      <c r="B1428" s="5"/>
      <c r="C1428" s="14"/>
      <c r="D1428" s="5"/>
      <c r="E1428" s="5"/>
      <c r="F1428" s="5"/>
      <c r="G1428" s="15"/>
      <c r="H1428" s="15"/>
      <c r="I1428" s="38"/>
      <c r="J1428" s="15"/>
      <c r="K1428" s="15"/>
      <c r="L1428" s="31"/>
    </row>
    <row r="1429" spans="1:13" ht="15.75" hidden="1" customHeight="1" x14ac:dyDescent="0.2">
      <c r="A1429" s="12"/>
      <c r="B1429" s="5"/>
      <c r="C1429" s="14"/>
      <c r="D1429" s="5"/>
      <c r="E1429" s="5"/>
      <c r="F1429" s="5"/>
      <c r="G1429" s="15"/>
      <c r="H1429" s="15"/>
      <c r="I1429" s="38"/>
      <c r="J1429" s="15"/>
      <c r="K1429" s="15"/>
      <c r="L1429" s="31"/>
    </row>
    <row r="1430" spans="1:13" ht="15.75" hidden="1" customHeight="1" x14ac:dyDescent="0.2">
      <c r="A1430" s="12"/>
      <c r="B1430" s="5"/>
      <c r="C1430" s="14"/>
      <c r="D1430" s="5"/>
      <c r="E1430" s="5"/>
      <c r="F1430" s="5"/>
      <c r="G1430" s="15"/>
      <c r="H1430" s="15"/>
      <c r="I1430" s="38"/>
      <c r="J1430" s="15"/>
      <c r="K1430" s="15"/>
      <c r="L1430" s="31"/>
    </row>
    <row r="1431" spans="1:13" ht="15.75" hidden="1" customHeight="1" x14ac:dyDescent="0.2">
      <c r="A1431" s="12"/>
      <c r="B1431" s="5"/>
      <c r="C1431" s="14"/>
      <c r="D1431" s="5"/>
      <c r="E1431" s="5"/>
      <c r="F1431" s="5"/>
      <c r="G1431" s="15"/>
      <c r="H1431" s="15"/>
      <c r="I1431" s="38"/>
      <c r="J1431" s="15"/>
      <c r="K1431" s="15"/>
      <c r="L1431" s="31"/>
    </row>
    <row r="1432" spans="1:13" ht="15.75" hidden="1" customHeight="1" x14ac:dyDescent="0.2">
      <c r="A1432" s="12"/>
      <c r="B1432" s="5"/>
      <c r="C1432" s="14"/>
      <c r="D1432" s="5"/>
      <c r="E1432" s="5"/>
      <c r="F1432" s="5"/>
      <c r="G1432" s="15"/>
      <c r="H1432" s="15"/>
      <c r="I1432" s="38"/>
      <c r="J1432" s="15"/>
      <c r="K1432" s="15"/>
      <c r="L1432" s="31"/>
    </row>
    <row r="1433" spans="1:13" ht="15.75" hidden="1" customHeight="1" x14ac:dyDescent="0.2">
      <c r="A1433" s="12"/>
      <c r="B1433" s="5"/>
      <c r="C1433" s="14"/>
      <c r="D1433" s="5"/>
      <c r="E1433" s="5"/>
      <c r="F1433" s="5"/>
      <c r="G1433" s="15"/>
      <c r="H1433" s="15"/>
      <c r="I1433" s="38"/>
      <c r="J1433" s="15"/>
      <c r="K1433" s="15"/>
      <c r="L1433" s="31"/>
    </row>
    <row r="1434" spans="1:13" ht="15.75" hidden="1" customHeight="1" x14ac:dyDescent="0.2">
      <c r="A1434" s="12"/>
      <c r="B1434" s="5"/>
      <c r="C1434" s="14"/>
      <c r="D1434" s="5"/>
      <c r="E1434" s="5"/>
      <c r="F1434" s="5"/>
      <c r="G1434" s="15"/>
      <c r="H1434" s="15"/>
      <c r="I1434" s="38"/>
      <c r="J1434" s="15"/>
      <c r="K1434" s="15"/>
      <c r="L1434" s="31"/>
    </row>
    <row r="1435" spans="1:13" ht="15.75" hidden="1" customHeight="1" x14ac:dyDescent="0.2">
      <c r="A1435" s="12"/>
      <c r="B1435" s="5"/>
      <c r="C1435" s="14"/>
      <c r="D1435" s="5"/>
      <c r="E1435" s="5"/>
      <c r="F1435" s="5"/>
      <c r="G1435" s="15"/>
      <c r="H1435" s="15"/>
      <c r="I1435" s="38"/>
      <c r="J1435" s="15"/>
      <c r="K1435" s="15"/>
      <c r="L1435" s="31"/>
    </row>
    <row r="1436" spans="1:13" ht="15.75" hidden="1" customHeight="1" x14ac:dyDescent="0.2">
      <c r="A1436" s="12" t="str">
        <f>IFERROR(VLOOKUP('Requête 052'!$A1673,'Requête 052'!$A$1:$F$2000,1,FALSE),"")</f>
        <v/>
      </c>
      <c r="B1436" s="12"/>
      <c r="C1436" s="14"/>
      <c r="D1436" s="12"/>
      <c r="E1436" s="12"/>
      <c r="F1436" s="16"/>
      <c r="G1436" s="15"/>
      <c r="H1436" s="15"/>
      <c r="I1436" s="38"/>
      <c r="J1436" s="15"/>
      <c r="K1436" s="15"/>
      <c r="L1436" s="31"/>
      <c r="M1436" s="36"/>
    </row>
    <row r="1437" spans="1:13" ht="15.75" hidden="1" customHeight="1" x14ac:dyDescent="0.2">
      <c r="A1437" s="12" t="str">
        <f>IFERROR(VLOOKUP('Requête 052'!$A1674,'Requête 052'!$A$1:$F$2000,1,FALSE),"")</f>
        <v/>
      </c>
      <c r="B1437" s="12"/>
      <c r="C1437" s="14"/>
      <c r="D1437" s="12"/>
      <c r="E1437" s="12"/>
      <c r="F1437" s="16"/>
      <c r="G1437" s="15"/>
      <c r="H1437" s="15"/>
      <c r="I1437" s="38"/>
      <c r="J1437" s="15"/>
      <c r="K1437" s="15"/>
      <c r="L1437" s="31"/>
      <c r="M1437" s="36"/>
    </row>
    <row r="1438" spans="1:13" ht="15.75" hidden="1" customHeight="1" x14ac:dyDescent="0.2">
      <c r="A1438" s="12" t="str">
        <f>IFERROR(VLOOKUP('Requête 052'!$A1675,'Requête 052'!$A$1:$F$2000,1,FALSE),"")</f>
        <v/>
      </c>
      <c r="B1438" s="12"/>
      <c r="C1438" s="14"/>
      <c r="D1438" s="12"/>
      <c r="E1438" s="12"/>
      <c r="F1438" s="16"/>
      <c r="G1438" s="15"/>
      <c r="H1438" s="15"/>
      <c r="I1438" s="38"/>
      <c r="J1438" s="15"/>
      <c r="K1438" s="15"/>
      <c r="L1438" s="31"/>
      <c r="M1438" s="36"/>
    </row>
    <row r="1439" spans="1:13" ht="15.75" hidden="1" customHeight="1" x14ac:dyDescent="0.2">
      <c r="A1439" s="12"/>
      <c r="B1439" s="5"/>
      <c r="C1439" s="14"/>
      <c r="D1439" s="5"/>
      <c r="E1439" s="5"/>
      <c r="F1439" s="5"/>
      <c r="G1439" s="15"/>
      <c r="H1439" s="15"/>
      <c r="I1439" s="38"/>
      <c r="J1439" s="15"/>
      <c r="K1439" s="15"/>
      <c r="L1439" s="31"/>
      <c r="M1439" s="36"/>
    </row>
    <row r="1440" spans="1:13" ht="15.75" hidden="1" customHeight="1" x14ac:dyDescent="0.2">
      <c r="A1440" s="12" t="str">
        <f>IFERROR(VLOOKUP('Requête 052'!$A1677,'Requête 052'!$A$1:$F$2000,1,FALSE),"")</f>
        <v/>
      </c>
      <c r="B1440" s="12"/>
      <c r="C1440" s="14"/>
      <c r="D1440" s="12"/>
      <c r="E1440" s="12"/>
      <c r="F1440" s="16"/>
      <c r="G1440" s="15"/>
      <c r="H1440" s="15"/>
      <c r="I1440" s="38"/>
      <c r="J1440" s="15"/>
      <c r="K1440" s="15"/>
      <c r="L1440" s="31"/>
      <c r="M1440" s="36"/>
    </row>
    <row r="1441" spans="1:13" ht="15.75" hidden="1" customHeight="1" x14ac:dyDescent="0.2">
      <c r="A1441" s="12" t="str">
        <f>IFERROR(VLOOKUP('Requête 052'!$A1678,'Requête 052'!$A$1:$F$2000,1,FALSE),"")</f>
        <v/>
      </c>
      <c r="B1441" s="12"/>
      <c r="C1441" s="14"/>
      <c r="D1441" s="12"/>
      <c r="E1441" s="12"/>
      <c r="F1441" s="16"/>
      <c r="G1441" s="15"/>
      <c r="H1441" s="15"/>
      <c r="I1441" s="38"/>
      <c r="J1441" s="15"/>
      <c r="K1441" s="15"/>
      <c r="L1441" s="31"/>
      <c r="M1441" s="36"/>
    </row>
    <row r="1442" spans="1:13" ht="15.75" hidden="1" customHeight="1" x14ac:dyDescent="0.2">
      <c r="A1442" s="12" t="str">
        <f>IFERROR(VLOOKUP('Requête 052'!$A1679,'Requête 052'!$A$1:$F$2000,1,FALSE),"")</f>
        <v/>
      </c>
      <c r="B1442" s="12"/>
      <c r="C1442" s="14"/>
      <c r="D1442" s="12"/>
      <c r="E1442" s="12"/>
      <c r="F1442" s="16"/>
      <c r="G1442" s="15"/>
      <c r="H1442" s="15"/>
      <c r="I1442" s="38"/>
      <c r="J1442" s="15"/>
      <c r="K1442" s="15"/>
      <c r="L1442" s="31"/>
      <c r="M1442" s="36"/>
    </row>
    <row r="1443" spans="1:13" ht="15.75" hidden="1" customHeight="1" x14ac:dyDescent="0.2">
      <c r="A1443" s="12"/>
      <c r="B1443" s="5"/>
      <c r="C1443" s="14"/>
      <c r="D1443" s="5"/>
      <c r="E1443" s="5"/>
      <c r="F1443" s="5"/>
      <c r="G1443" s="15"/>
      <c r="H1443" s="15"/>
      <c r="I1443" s="38"/>
      <c r="J1443" s="15"/>
      <c r="K1443" s="15"/>
      <c r="L1443" s="31"/>
      <c r="M1443" s="34"/>
    </row>
    <row r="1444" spans="1:13" ht="15.75" hidden="1" customHeight="1" x14ac:dyDescent="0.2">
      <c r="A1444" s="12" t="str">
        <f>IFERROR(VLOOKUP('Requête 052'!$A1681,'Requête 052'!$A$1:$F$2000,1,FALSE),"")</f>
        <v/>
      </c>
      <c r="B1444" s="12"/>
      <c r="C1444" s="14"/>
      <c r="D1444" s="12"/>
      <c r="E1444" s="12"/>
      <c r="F1444" s="16"/>
      <c r="G1444" s="15"/>
      <c r="H1444" s="15"/>
      <c r="I1444" s="38"/>
      <c r="J1444" s="15"/>
      <c r="K1444" s="15"/>
      <c r="L1444" s="31"/>
      <c r="M1444" s="36"/>
    </row>
    <row r="1445" spans="1:13" ht="15.75" hidden="1" customHeight="1" x14ac:dyDescent="0.2">
      <c r="A1445" s="12" t="str">
        <f>IFERROR(VLOOKUP('Requête 052'!$A1682,'Requête 052'!$A$1:$F$2000,1,FALSE),"")</f>
        <v/>
      </c>
      <c r="B1445" s="12"/>
      <c r="C1445" s="14"/>
      <c r="D1445" s="12"/>
      <c r="E1445" s="12"/>
      <c r="F1445" s="16"/>
      <c r="G1445" s="15"/>
      <c r="H1445" s="15"/>
      <c r="I1445" s="38"/>
      <c r="J1445" s="15"/>
      <c r="K1445" s="15"/>
      <c r="L1445" s="31"/>
      <c r="M1445" s="36"/>
    </row>
    <row r="1446" spans="1:13" ht="15.75" hidden="1" customHeight="1" x14ac:dyDescent="0.2">
      <c r="A1446" s="12" t="str">
        <f>IFERROR(VLOOKUP('Requête 052'!$A1683,'Requête 052'!$A$1:$F$2000,1,FALSE),"")</f>
        <v/>
      </c>
      <c r="B1446" s="12"/>
      <c r="C1446" s="14"/>
      <c r="D1446" s="12"/>
      <c r="E1446" s="12"/>
      <c r="F1446" s="16"/>
      <c r="G1446" s="15"/>
      <c r="H1446" s="15"/>
      <c r="I1446" s="38"/>
      <c r="J1446" s="15"/>
      <c r="K1446" s="15"/>
      <c r="L1446" s="31"/>
      <c r="M1446" s="36"/>
    </row>
    <row r="1447" spans="1:13" ht="15.75" hidden="1" customHeight="1" x14ac:dyDescent="0.2">
      <c r="A1447" s="12" t="str">
        <f>IFERROR(VLOOKUP('Requête 052'!$A1684,'Requête 052'!$A$1:$F$2000,1,FALSE),"")</f>
        <v/>
      </c>
      <c r="B1447" s="12"/>
      <c r="C1447" s="14"/>
      <c r="D1447" s="12"/>
      <c r="E1447" s="12"/>
      <c r="F1447" s="16"/>
      <c r="G1447" s="15"/>
      <c r="H1447" s="15"/>
      <c r="I1447" s="38"/>
      <c r="J1447" s="15"/>
      <c r="K1447" s="15"/>
      <c r="L1447" s="31"/>
      <c r="M1447" s="36"/>
    </row>
    <row r="1448" spans="1:13" ht="15.75" hidden="1" customHeight="1" x14ac:dyDescent="0.2">
      <c r="A1448" s="12" t="str">
        <f>IFERROR(VLOOKUP('Requête 052'!$A1685,'Requête 052'!$A$1:$F$2000,1,FALSE),"")</f>
        <v/>
      </c>
      <c r="B1448" s="12"/>
      <c r="C1448" s="14"/>
      <c r="D1448" s="12"/>
      <c r="E1448" s="12"/>
      <c r="F1448" s="16"/>
      <c r="G1448" s="15"/>
      <c r="H1448" s="15"/>
      <c r="I1448" s="38"/>
      <c r="J1448" s="15"/>
      <c r="K1448" s="15"/>
      <c r="L1448" s="31"/>
      <c r="M1448" s="36"/>
    </row>
    <row r="1449" spans="1:13" ht="15.75" hidden="1" customHeight="1" x14ac:dyDescent="0.2">
      <c r="A1449" s="12" t="str">
        <f>IFERROR(VLOOKUP('Requête 052'!$A1686,'Requête 052'!$A$1:$F$2000,1,FALSE),"")</f>
        <v/>
      </c>
      <c r="B1449" s="12"/>
      <c r="C1449" s="14"/>
      <c r="D1449" s="12"/>
      <c r="E1449" s="12"/>
      <c r="F1449" s="16"/>
      <c r="G1449" s="15"/>
      <c r="H1449" s="15"/>
      <c r="I1449" s="38"/>
      <c r="J1449" s="15"/>
      <c r="K1449" s="15"/>
      <c r="L1449" s="31"/>
      <c r="M1449" s="36"/>
    </row>
    <row r="1450" spans="1:13" ht="15.75" hidden="1" customHeight="1" x14ac:dyDescent="0.2">
      <c r="A1450" s="12" t="str">
        <f>IFERROR(VLOOKUP('Requête 052'!$A1687,'Requête 052'!$A$1:$F$2000,1,FALSE),"")</f>
        <v/>
      </c>
      <c r="B1450" s="12"/>
      <c r="C1450" s="14"/>
      <c r="D1450" s="12"/>
      <c r="E1450" s="12"/>
      <c r="F1450" s="16"/>
      <c r="G1450" s="15"/>
      <c r="H1450" s="15"/>
      <c r="I1450" s="38"/>
      <c r="J1450" s="15"/>
      <c r="K1450" s="15"/>
      <c r="L1450" s="31"/>
      <c r="M1450" s="36"/>
    </row>
    <row r="1451" spans="1:13" ht="15.75" hidden="1" customHeight="1" x14ac:dyDescent="0.2">
      <c r="A1451" s="12" t="str">
        <f>IFERROR(VLOOKUP('Requête 052'!$A1688,'Requête 052'!$A$1:$F$2000,1,FALSE),"")</f>
        <v/>
      </c>
      <c r="B1451" s="12"/>
      <c r="C1451" s="14"/>
      <c r="D1451" s="12"/>
      <c r="E1451" s="12"/>
      <c r="F1451" s="16"/>
      <c r="G1451" s="15"/>
      <c r="H1451" s="15"/>
      <c r="I1451" s="38"/>
      <c r="J1451" s="15"/>
      <c r="K1451" s="15"/>
      <c r="L1451" s="31"/>
      <c r="M1451" s="36"/>
    </row>
    <row r="1452" spans="1:13" ht="15.75" hidden="1" customHeight="1" x14ac:dyDescent="0.2">
      <c r="A1452" s="12" t="str">
        <f>IFERROR(VLOOKUP('Requête 052'!$A1689,'Requête 052'!$A$1:$F$2000,1,FALSE),"")</f>
        <v/>
      </c>
      <c r="B1452" s="12"/>
      <c r="C1452" s="14"/>
      <c r="D1452" s="12"/>
      <c r="E1452" s="12"/>
      <c r="F1452" s="16"/>
      <c r="G1452" s="15"/>
      <c r="H1452" s="15"/>
      <c r="I1452" s="38"/>
      <c r="J1452" s="15"/>
      <c r="K1452" s="15"/>
      <c r="L1452" s="31"/>
      <c r="M1452" s="36"/>
    </row>
    <row r="1453" spans="1:13" ht="15.75" hidden="1" customHeight="1" x14ac:dyDescent="0.2">
      <c r="A1453" s="12" t="str">
        <f>IFERROR(VLOOKUP('Requête 052'!$A1690,'Requête 052'!$A$1:$F$2000,1,FALSE),"")</f>
        <v/>
      </c>
      <c r="B1453" s="12"/>
      <c r="C1453" s="14"/>
      <c r="D1453" s="12"/>
      <c r="E1453" s="12"/>
      <c r="F1453" s="16"/>
      <c r="G1453" s="15"/>
      <c r="H1453" s="15"/>
      <c r="I1453" s="38"/>
      <c r="J1453" s="15"/>
      <c r="K1453" s="15"/>
      <c r="L1453" s="31"/>
      <c r="M1453" s="36"/>
    </row>
    <row r="1454" spans="1:13" ht="15.75" hidden="1" customHeight="1" x14ac:dyDescent="0.2">
      <c r="A1454" s="12" t="str">
        <f>IFERROR(VLOOKUP('Requête 052'!$A1691,'Requête 052'!$A$1:$F$2000,1,FALSE),"")</f>
        <v/>
      </c>
      <c r="B1454" s="12"/>
      <c r="C1454" s="14"/>
      <c r="D1454" s="12"/>
      <c r="E1454" s="12"/>
      <c r="F1454" s="16"/>
      <c r="G1454" s="15"/>
      <c r="H1454" s="15"/>
      <c r="I1454" s="38"/>
      <c r="J1454" s="15"/>
      <c r="K1454" s="15"/>
      <c r="L1454" s="31"/>
      <c r="M1454" s="36"/>
    </row>
    <row r="1455" spans="1:13" ht="15.75" hidden="1" customHeight="1" x14ac:dyDescent="0.2">
      <c r="A1455" s="12" t="str">
        <f>IFERROR(VLOOKUP('Requête 052'!$A1692,'Requête 052'!$A$1:$F$2000,1,FALSE),"")</f>
        <v/>
      </c>
      <c r="B1455" s="12"/>
      <c r="C1455" s="14"/>
      <c r="D1455" s="12"/>
      <c r="E1455" s="12"/>
      <c r="F1455" s="16"/>
      <c r="G1455" s="15"/>
      <c r="H1455" s="15"/>
      <c r="I1455" s="38"/>
      <c r="J1455" s="15"/>
      <c r="K1455" s="15"/>
      <c r="L1455" s="31"/>
      <c r="M1455" s="36"/>
    </row>
    <row r="1456" spans="1:13" ht="15.75" hidden="1" customHeight="1" x14ac:dyDescent="0.2">
      <c r="A1456" s="12" t="str">
        <f>IFERROR(VLOOKUP('Requête 052'!$A1693,'Requête 052'!$A$1:$F$2000,1,FALSE),"")</f>
        <v/>
      </c>
      <c r="B1456" s="12"/>
      <c r="C1456" s="14"/>
      <c r="D1456" s="12"/>
      <c r="E1456" s="12"/>
      <c r="F1456" s="16"/>
      <c r="G1456" s="15"/>
      <c r="H1456" s="15"/>
      <c r="I1456" s="38"/>
      <c r="J1456" s="15"/>
      <c r="K1456" s="15"/>
      <c r="L1456" s="31"/>
      <c r="M1456" s="36"/>
    </row>
    <row r="1457" spans="1:13" ht="15.75" hidden="1" customHeight="1" x14ac:dyDescent="0.2">
      <c r="A1457" s="12" t="str">
        <f>IFERROR(VLOOKUP('Requête 052'!$A1694,'Requête 052'!$A$1:$F$2000,1,FALSE),"")</f>
        <v/>
      </c>
      <c r="B1457" s="12"/>
      <c r="C1457" s="14"/>
      <c r="D1457" s="12"/>
      <c r="E1457" s="12"/>
      <c r="F1457" s="16"/>
      <c r="G1457" s="15"/>
      <c r="H1457" s="15"/>
      <c r="I1457" s="38"/>
      <c r="J1457" s="15"/>
      <c r="K1457" s="15"/>
      <c r="L1457" s="31"/>
      <c r="M1457" s="36"/>
    </row>
    <row r="1458" spans="1:13" ht="15.75" hidden="1" customHeight="1" x14ac:dyDescent="0.2">
      <c r="A1458" s="12"/>
      <c r="B1458" s="5"/>
      <c r="C1458" s="14"/>
      <c r="D1458" s="5"/>
      <c r="E1458" s="5"/>
      <c r="F1458" s="5"/>
      <c r="G1458" s="15"/>
      <c r="H1458" s="15"/>
      <c r="I1458" s="38"/>
      <c r="J1458" s="15"/>
      <c r="K1458" s="15"/>
      <c r="L1458" s="31"/>
      <c r="M1458" s="36"/>
    </row>
    <row r="1459" spans="1:13" ht="15.75" hidden="1" customHeight="1" x14ac:dyDescent="0.2">
      <c r="A1459" s="12"/>
      <c r="B1459" s="5"/>
      <c r="C1459" s="14"/>
      <c r="D1459" s="5"/>
      <c r="E1459" s="5"/>
      <c r="F1459" s="5"/>
      <c r="G1459" s="15"/>
      <c r="H1459" s="15"/>
      <c r="I1459" s="38"/>
      <c r="J1459" s="15"/>
      <c r="K1459" s="15"/>
      <c r="L1459" s="31"/>
      <c r="M1459" s="36"/>
    </row>
    <row r="1460" spans="1:13" ht="15.75" hidden="1" customHeight="1" x14ac:dyDescent="0.2">
      <c r="A1460" s="12" t="str">
        <f>IFERROR(VLOOKUP('Requête 052'!$A1697,'Requête 052'!$A$1:$F$2000,1,FALSE),"")</f>
        <v/>
      </c>
      <c r="B1460" s="12"/>
      <c r="C1460" s="14"/>
      <c r="D1460" s="12"/>
      <c r="E1460" s="12"/>
      <c r="F1460" s="16"/>
      <c r="G1460" s="15"/>
      <c r="H1460" s="15"/>
      <c r="I1460" s="38"/>
      <c r="J1460" s="15"/>
      <c r="K1460" s="15"/>
      <c r="L1460" s="31"/>
      <c r="M1460" s="36"/>
    </row>
    <row r="1461" spans="1:13" ht="15.75" hidden="1" customHeight="1" x14ac:dyDescent="0.2">
      <c r="A1461" s="12" t="str">
        <f>IFERROR(VLOOKUP('Requête 052'!$A1698,'Requête 052'!$A$1:$F$2000,1,FALSE),"")</f>
        <v/>
      </c>
      <c r="B1461" s="12"/>
      <c r="C1461" s="14"/>
      <c r="D1461" s="12"/>
      <c r="E1461" s="12"/>
      <c r="F1461" s="16"/>
      <c r="G1461" s="15"/>
      <c r="H1461" s="15"/>
      <c r="I1461" s="38"/>
      <c r="J1461" s="15"/>
      <c r="K1461" s="15"/>
      <c r="L1461" s="31"/>
      <c r="M1461" s="36"/>
    </row>
    <row r="1462" spans="1:13" ht="15.75" hidden="1" customHeight="1" x14ac:dyDescent="0.2">
      <c r="A1462" s="12" t="str">
        <f>IFERROR(VLOOKUP('Requête 052'!$A1699,'Requête 052'!$A$1:$F$2000,1,FALSE),"")</f>
        <v/>
      </c>
      <c r="B1462" s="12"/>
      <c r="C1462" s="14"/>
      <c r="D1462" s="12"/>
      <c r="E1462" s="12"/>
      <c r="F1462" s="16"/>
      <c r="G1462" s="15"/>
      <c r="H1462" s="15"/>
      <c r="I1462" s="38"/>
      <c r="J1462" s="15"/>
      <c r="K1462" s="15"/>
      <c r="L1462" s="31"/>
      <c r="M1462" s="36"/>
    </row>
    <row r="1463" spans="1:13" ht="15.75" hidden="1" customHeight="1" x14ac:dyDescent="0.2">
      <c r="A1463" s="12" t="str">
        <f>IFERROR(VLOOKUP('Requête 052'!$A1700,'Requête 052'!$A$1:$F$2000,1,FALSE),"")</f>
        <v/>
      </c>
      <c r="B1463" s="12"/>
      <c r="C1463" s="14"/>
      <c r="D1463" s="12"/>
      <c r="E1463" s="12"/>
      <c r="F1463" s="16"/>
      <c r="G1463" s="15"/>
      <c r="H1463" s="15"/>
      <c r="I1463" s="38"/>
      <c r="J1463" s="15"/>
      <c r="K1463" s="15"/>
      <c r="L1463" s="31"/>
      <c r="M1463" s="36"/>
    </row>
    <row r="1464" spans="1:13" ht="15.75" hidden="1" customHeight="1" x14ac:dyDescent="0.2">
      <c r="A1464" s="12" t="str">
        <f>IFERROR(VLOOKUP('Requête 052'!$A1701,'Requête 052'!$A$1:$F$2000,1,FALSE),"")</f>
        <v/>
      </c>
      <c r="B1464" s="12"/>
      <c r="C1464" s="14"/>
      <c r="D1464" s="12"/>
      <c r="E1464" s="12"/>
      <c r="F1464" s="16"/>
      <c r="G1464" s="15"/>
      <c r="H1464" s="15"/>
      <c r="I1464" s="38"/>
      <c r="J1464" s="15"/>
      <c r="K1464" s="15"/>
      <c r="L1464" s="31"/>
      <c r="M1464" s="36"/>
    </row>
    <row r="1465" spans="1:13" ht="15.75" hidden="1" customHeight="1" x14ac:dyDescent="0.2">
      <c r="A1465" s="12" t="str">
        <f>IFERROR(VLOOKUP('Requête 052'!$A1702,'Requête 052'!$A$1:$F$2000,1,FALSE),"")</f>
        <v/>
      </c>
      <c r="B1465" s="12"/>
      <c r="C1465" s="14"/>
      <c r="D1465" s="12"/>
      <c r="E1465" s="12"/>
      <c r="F1465" s="16"/>
      <c r="G1465" s="15"/>
      <c r="H1465" s="15"/>
      <c r="I1465" s="38"/>
      <c r="J1465" s="15"/>
      <c r="K1465" s="15"/>
      <c r="L1465" s="31"/>
      <c r="M1465" s="36"/>
    </row>
    <row r="1466" spans="1:13" ht="15.75" hidden="1" customHeight="1" x14ac:dyDescent="0.2">
      <c r="A1466" s="12" t="str">
        <f>IFERROR(VLOOKUP('Requête 052'!$A1703,'Requête 052'!$A$1:$F$2000,1,FALSE),"")</f>
        <v/>
      </c>
      <c r="B1466" s="12"/>
      <c r="C1466" s="14"/>
      <c r="D1466" s="12"/>
      <c r="E1466" s="12"/>
      <c r="F1466" s="16"/>
      <c r="G1466" s="15"/>
      <c r="H1466" s="15"/>
      <c r="I1466" s="38"/>
      <c r="J1466" s="15"/>
      <c r="K1466" s="15"/>
      <c r="L1466" s="31"/>
      <c r="M1466" s="36"/>
    </row>
    <row r="1467" spans="1:13" ht="15.75" hidden="1" customHeight="1" x14ac:dyDescent="0.2">
      <c r="A1467" s="12" t="str">
        <f>IFERROR(VLOOKUP('Requête 052'!$A1704,'Requête 052'!$A$1:$F$2000,1,FALSE),"")</f>
        <v/>
      </c>
      <c r="B1467" s="12"/>
      <c r="C1467" s="14"/>
      <c r="D1467" s="12"/>
      <c r="E1467" s="12"/>
      <c r="F1467" s="16"/>
      <c r="G1467" s="15"/>
      <c r="H1467" s="15"/>
      <c r="I1467" s="38"/>
      <c r="J1467" s="15"/>
      <c r="K1467" s="15"/>
      <c r="L1467" s="31"/>
      <c r="M1467" s="36"/>
    </row>
    <row r="1468" spans="1:13" ht="15.75" hidden="1" customHeight="1" x14ac:dyDescent="0.2">
      <c r="A1468" s="12" t="str">
        <f>IFERROR(VLOOKUP('Requête 052'!$A1705,'Requête 052'!$A$1:$F$2000,1,FALSE),"")</f>
        <v/>
      </c>
      <c r="B1468" s="12"/>
      <c r="C1468" s="14"/>
      <c r="D1468" s="12"/>
      <c r="E1468" s="12"/>
      <c r="F1468" s="16"/>
      <c r="G1468" s="15"/>
      <c r="H1468" s="15"/>
      <c r="I1468" s="38"/>
      <c r="J1468" s="15"/>
      <c r="K1468" s="15"/>
      <c r="L1468" s="31"/>
      <c r="M1468" s="36"/>
    </row>
    <row r="1469" spans="1:13" ht="15.75" hidden="1" customHeight="1" x14ac:dyDescent="0.2">
      <c r="A1469" s="12" t="str">
        <f>IFERROR(VLOOKUP('Requête 052'!$A1706,'Requête 052'!$A$1:$F$2000,1,FALSE),"")</f>
        <v/>
      </c>
      <c r="B1469" s="12"/>
      <c r="C1469" s="14"/>
      <c r="D1469" s="12"/>
      <c r="E1469" s="12"/>
      <c r="F1469" s="16"/>
      <c r="G1469" s="15"/>
      <c r="H1469" s="15"/>
      <c r="I1469" s="38"/>
      <c r="J1469" s="15"/>
      <c r="K1469" s="15"/>
      <c r="L1469" s="31"/>
      <c r="M1469" s="36"/>
    </row>
    <row r="1470" spans="1:13" ht="15.75" hidden="1" customHeight="1" x14ac:dyDescent="0.2">
      <c r="A1470" s="12"/>
      <c r="B1470" s="5"/>
      <c r="C1470" s="14"/>
      <c r="D1470" s="5"/>
      <c r="E1470" s="5"/>
      <c r="F1470" s="5"/>
      <c r="G1470" s="15"/>
      <c r="H1470" s="15"/>
      <c r="I1470" s="38"/>
      <c r="J1470" s="15"/>
      <c r="K1470" s="15"/>
      <c r="L1470" s="31"/>
      <c r="M1470" s="34"/>
    </row>
    <row r="1471" spans="1:13" ht="15.75" hidden="1" customHeight="1" x14ac:dyDescent="0.2">
      <c r="A1471" s="12" t="str">
        <f>IFERROR(VLOOKUP('Requête 052'!$A1708,'Requête 052'!$A$1:$F$2000,1,FALSE),"")</f>
        <v/>
      </c>
      <c r="B1471" s="12"/>
      <c r="C1471" s="14"/>
      <c r="D1471" s="12"/>
      <c r="E1471" s="12"/>
      <c r="F1471" s="16"/>
      <c r="G1471" s="15"/>
      <c r="H1471" s="15"/>
      <c r="I1471" s="38"/>
      <c r="J1471" s="15"/>
      <c r="K1471" s="15"/>
      <c r="L1471" s="31"/>
      <c r="M1471" s="36"/>
    </row>
    <row r="1472" spans="1:13" ht="15.75" hidden="1" customHeight="1" x14ac:dyDescent="0.2">
      <c r="A1472" s="12" t="str">
        <f>IFERROR(VLOOKUP('Requête 052'!$A1709,'Requête 052'!$A$1:$F$2000,1,FALSE),"")</f>
        <v/>
      </c>
      <c r="B1472" s="12"/>
      <c r="C1472" s="14"/>
      <c r="D1472" s="12"/>
      <c r="E1472" s="12"/>
      <c r="F1472" s="16"/>
      <c r="G1472" s="15"/>
      <c r="H1472" s="15"/>
      <c r="I1472" s="38"/>
      <c r="J1472" s="15"/>
      <c r="K1472" s="15"/>
      <c r="L1472" s="31"/>
      <c r="M1472" s="36"/>
    </row>
    <row r="1473" spans="1:13" ht="15.75" hidden="1" customHeight="1" x14ac:dyDescent="0.2">
      <c r="A1473" s="12" t="str">
        <f>IFERROR(VLOOKUP('Requête 052'!$A1710,'Requête 052'!$A$1:$F$2000,1,FALSE),"")</f>
        <v/>
      </c>
      <c r="B1473" s="12"/>
      <c r="C1473" s="14"/>
      <c r="D1473" s="12"/>
      <c r="E1473" s="12"/>
      <c r="F1473" s="16"/>
      <c r="G1473" s="15"/>
      <c r="H1473" s="15"/>
      <c r="I1473" s="38"/>
      <c r="J1473" s="15"/>
      <c r="K1473" s="15"/>
      <c r="L1473" s="31"/>
      <c r="M1473" s="36"/>
    </row>
    <row r="1474" spans="1:13" ht="15.75" hidden="1" customHeight="1" x14ac:dyDescent="0.2">
      <c r="A1474" s="12" t="str">
        <f>IFERROR(VLOOKUP('Requête 052'!$A1711,'Requête 052'!$A$1:$F$2000,1,FALSE),"")</f>
        <v/>
      </c>
      <c r="B1474" s="12"/>
      <c r="C1474" s="14"/>
      <c r="D1474" s="12"/>
      <c r="E1474" s="12"/>
      <c r="F1474" s="16"/>
      <c r="G1474" s="15"/>
      <c r="H1474" s="15"/>
      <c r="I1474" s="38"/>
      <c r="J1474" s="15"/>
      <c r="K1474" s="15"/>
      <c r="L1474" s="31"/>
      <c r="M1474" s="36"/>
    </row>
    <row r="1475" spans="1:13" ht="15.75" hidden="1" customHeight="1" x14ac:dyDescent="0.2">
      <c r="A1475" s="12" t="str">
        <f>IFERROR(VLOOKUP('Requête 052'!$A1712,'Requête 052'!$A$1:$F$2000,1,FALSE),"")</f>
        <v/>
      </c>
      <c r="B1475" s="12"/>
      <c r="C1475" s="14"/>
      <c r="D1475" s="12"/>
      <c r="E1475" s="12"/>
      <c r="F1475" s="16"/>
      <c r="G1475" s="15"/>
      <c r="H1475" s="15"/>
      <c r="I1475" s="38"/>
      <c r="J1475" s="15"/>
      <c r="K1475" s="15"/>
      <c r="L1475" s="31"/>
      <c r="M1475" s="36"/>
    </row>
    <row r="1476" spans="1:13" ht="15.75" hidden="1" customHeight="1" x14ac:dyDescent="0.2">
      <c r="A1476" s="12" t="str">
        <f>IFERROR(VLOOKUP('Requête 052'!$A1713,'Requête 052'!$A$1:$F$2000,1,FALSE),"")</f>
        <v/>
      </c>
      <c r="B1476" s="12"/>
      <c r="C1476" s="14"/>
      <c r="D1476" s="12"/>
      <c r="E1476" s="12"/>
      <c r="F1476" s="16"/>
      <c r="G1476" s="15"/>
      <c r="H1476" s="15"/>
      <c r="I1476" s="38"/>
      <c r="J1476" s="15"/>
      <c r="K1476" s="15"/>
      <c r="L1476" s="31"/>
      <c r="M1476" s="36"/>
    </row>
    <row r="1477" spans="1:13" ht="15.75" hidden="1" customHeight="1" x14ac:dyDescent="0.2">
      <c r="A1477" s="12" t="str">
        <f>IFERROR(VLOOKUP('Requête 052'!$A1714,'Requête 052'!$A$1:$F$2000,1,FALSE),"")</f>
        <v/>
      </c>
      <c r="B1477" s="12"/>
      <c r="C1477" s="14"/>
      <c r="D1477" s="12"/>
      <c r="E1477" s="12"/>
      <c r="F1477" s="16"/>
      <c r="G1477" s="15"/>
      <c r="H1477" s="15"/>
      <c r="I1477" s="38"/>
      <c r="J1477" s="15"/>
      <c r="K1477" s="15"/>
      <c r="L1477" s="31"/>
      <c r="M1477" s="36"/>
    </row>
    <row r="1478" spans="1:13" ht="15.75" hidden="1" customHeight="1" x14ac:dyDescent="0.2">
      <c r="A1478" s="12" t="str">
        <f>IFERROR(VLOOKUP('Requête 052'!$A1715,'Requête 052'!$A$1:$F$2000,1,FALSE),"")</f>
        <v/>
      </c>
      <c r="B1478" s="12"/>
      <c r="C1478" s="14"/>
      <c r="D1478" s="12"/>
      <c r="E1478" s="12"/>
      <c r="F1478" s="16"/>
      <c r="G1478" s="15"/>
      <c r="H1478" s="15"/>
      <c r="I1478" s="38"/>
      <c r="J1478" s="15"/>
      <c r="K1478" s="15"/>
      <c r="L1478" s="31"/>
      <c r="M1478" s="36"/>
    </row>
    <row r="1479" spans="1:13" ht="15.75" hidden="1" customHeight="1" x14ac:dyDescent="0.2">
      <c r="A1479" s="12" t="str">
        <f>IFERROR(VLOOKUP('Requête 052'!$A1716,'Requête 052'!$A$1:$F$2000,1,FALSE),"")</f>
        <v/>
      </c>
      <c r="B1479" s="12"/>
      <c r="C1479" s="14"/>
      <c r="D1479" s="12"/>
      <c r="E1479" s="12"/>
      <c r="F1479" s="16"/>
      <c r="G1479" s="15"/>
      <c r="H1479" s="15"/>
      <c r="I1479" s="38"/>
      <c r="J1479" s="15"/>
      <c r="K1479" s="15"/>
      <c r="L1479" s="31"/>
      <c r="M1479" s="36"/>
    </row>
    <row r="1480" spans="1:13" ht="15.75" hidden="1" customHeight="1" x14ac:dyDescent="0.2">
      <c r="A1480" s="12" t="str">
        <f>IFERROR(VLOOKUP('Requête 052'!$A1717,'Requête 052'!$A$1:$F$2000,1,FALSE),"")</f>
        <v/>
      </c>
      <c r="B1480" s="12"/>
      <c r="C1480" s="14"/>
      <c r="D1480" s="12"/>
      <c r="E1480" s="12"/>
      <c r="F1480" s="16"/>
      <c r="G1480" s="15"/>
      <c r="H1480" s="15"/>
      <c r="I1480" s="38"/>
      <c r="J1480" s="15"/>
      <c r="K1480" s="15"/>
      <c r="L1480" s="31"/>
      <c r="M1480" s="36"/>
    </row>
    <row r="1481" spans="1:13" ht="15.75" hidden="1" customHeight="1" x14ac:dyDescent="0.2">
      <c r="A1481" s="12"/>
      <c r="B1481" s="5"/>
      <c r="C1481" s="14"/>
      <c r="D1481" s="5"/>
      <c r="E1481" s="5"/>
      <c r="F1481" s="5"/>
      <c r="I1481" s="39"/>
    </row>
    <row r="1482" spans="1:13" ht="15.75" hidden="1" customHeight="1" x14ac:dyDescent="0.2">
      <c r="A1482" s="12"/>
      <c r="B1482" s="5"/>
      <c r="C1482" s="14"/>
      <c r="D1482" s="5"/>
      <c r="E1482" s="5"/>
      <c r="F1482" s="5"/>
      <c r="I1482" s="39"/>
    </row>
    <row r="1483" spans="1:13" ht="15.75" hidden="1" customHeight="1" x14ac:dyDescent="0.2">
      <c r="A1483" s="12"/>
      <c r="B1483" s="5"/>
      <c r="C1483" s="14"/>
      <c r="D1483" s="5"/>
      <c r="E1483" s="5"/>
      <c r="F1483" s="5"/>
      <c r="I1483" s="39"/>
    </row>
    <row r="1484" spans="1:13" ht="15.75" customHeight="1" x14ac:dyDescent="0.2">
      <c r="A1484" s="5"/>
      <c r="B1484" s="5"/>
      <c r="C1484" s="28"/>
      <c r="D1484" s="28"/>
      <c r="E1484" s="28"/>
      <c r="F1484" s="16"/>
    </row>
    <row r="1485" spans="1:13" ht="15.75" customHeight="1" x14ac:dyDescent="0.2">
      <c r="A1485" s="5"/>
      <c r="B1485" s="5"/>
      <c r="C1485" s="28"/>
      <c r="D1485" s="28"/>
      <c r="E1485" s="28"/>
      <c r="F1485" s="16"/>
    </row>
    <row r="1486" spans="1:13" ht="15.75" customHeight="1" x14ac:dyDescent="0.2">
      <c r="A1486" s="5"/>
      <c r="B1486" s="5"/>
      <c r="C1486" s="28"/>
      <c r="D1486" s="28"/>
      <c r="E1486" s="28"/>
      <c r="F1486" s="16"/>
    </row>
    <row r="1487" spans="1:13" ht="15.75" customHeight="1" x14ac:dyDescent="0.2">
      <c r="A1487" s="5"/>
      <c r="B1487" s="5"/>
      <c r="C1487" s="28"/>
      <c r="D1487" s="28"/>
      <c r="E1487" s="28"/>
      <c r="F1487" s="16"/>
    </row>
    <row r="1488" spans="1:13" ht="15.75" customHeight="1" x14ac:dyDescent="0.2">
      <c r="A1488" s="5"/>
      <c r="B1488" s="5"/>
      <c r="C1488" s="28"/>
      <c r="D1488" s="28"/>
      <c r="E1488" s="28"/>
      <c r="F1488" s="16"/>
    </row>
    <row r="1489" spans="1:6" ht="15.75" customHeight="1" x14ac:dyDescent="0.2">
      <c r="A1489" s="5"/>
      <c r="B1489" s="5"/>
      <c r="C1489" s="28"/>
      <c r="D1489" s="28"/>
      <c r="E1489" s="28"/>
      <c r="F1489" s="16"/>
    </row>
    <row r="1490" spans="1:6" ht="15.75" customHeight="1" x14ac:dyDescent="0.2">
      <c r="A1490" s="5"/>
      <c r="B1490" s="5"/>
      <c r="C1490" s="28"/>
      <c r="D1490" s="28"/>
      <c r="E1490" s="28"/>
      <c r="F1490" s="16"/>
    </row>
    <row r="1491" spans="1:6" ht="15.75" customHeight="1" x14ac:dyDescent="0.2">
      <c r="A1491" s="5"/>
      <c r="B1491" s="5"/>
      <c r="C1491" s="28"/>
      <c r="D1491" s="28"/>
      <c r="E1491" s="28"/>
      <c r="F1491" s="16"/>
    </row>
    <row r="1492" spans="1:6" ht="15.75" customHeight="1" x14ac:dyDescent="0.2">
      <c r="A1492" s="5"/>
      <c r="B1492" s="5"/>
      <c r="C1492" s="28"/>
      <c r="D1492" s="28"/>
      <c r="E1492" s="28"/>
      <c r="F1492" s="16"/>
    </row>
    <row r="1493" spans="1:6" ht="15.75" customHeight="1" x14ac:dyDescent="0.2">
      <c r="A1493" s="5"/>
      <c r="B1493" s="5"/>
      <c r="C1493" s="28"/>
      <c r="D1493" s="28"/>
      <c r="E1493" s="28"/>
      <c r="F1493" s="16"/>
    </row>
    <row r="1494" spans="1:6" ht="15.75" customHeight="1" x14ac:dyDescent="0.2">
      <c r="A1494" s="5"/>
      <c r="B1494" s="5"/>
      <c r="C1494" s="28"/>
      <c r="D1494" s="28"/>
      <c r="E1494" s="28"/>
      <c r="F1494" s="16"/>
    </row>
    <row r="1495" spans="1:6" ht="15.75" customHeight="1" x14ac:dyDescent="0.2">
      <c r="A1495" s="5"/>
      <c r="B1495" s="5"/>
      <c r="C1495" s="28"/>
      <c r="D1495" s="28"/>
      <c r="E1495" s="28"/>
      <c r="F1495" s="16"/>
    </row>
    <row r="1496" spans="1:6" ht="15.75" customHeight="1" x14ac:dyDescent="0.2">
      <c r="A1496" s="5"/>
      <c r="B1496" s="5"/>
      <c r="C1496" s="28"/>
      <c r="D1496" s="28"/>
      <c r="E1496" s="28"/>
      <c r="F1496" s="16"/>
    </row>
    <row r="1497" spans="1:6" ht="15.75" customHeight="1" x14ac:dyDescent="0.2">
      <c r="A1497" s="5"/>
      <c r="B1497" s="5"/>
      <c r="C1497" s="28"/>
      <c r="D1497" s="28"/>
      <c r="E1497" s="28"/>
      <c r="F1497" s="16"/>
    </row>
    <row r="1498" spans="1:6" ht="15.75" customHeight="1" x14ac:dyDescent="0.2">
      <c r="A1498" s="5"/>
      <c r="B1498" s="5"/>
      <c r="C1498" s="28"/>
      <c r="D1498" s="28"/>
      <c r="E1498" s="28"/>
      <c r="F1498" s="16"/>
    </row>
    <row r="1499" spans="1:6" ht="15.75" customHeight="1" x14ac:dyDescent="0.2">
      <c r="A1499" s="5"/>
      <c r="B1499" s="5"/>
      <c r="C1499" s="28"/>
      <c r="D1499" s="28"/>
      <c r="E1499" s="28"/>
      <c r="F1499" s="16"/>
    </row>
    <row r="1500" spans="1:6" ht="15.75" customHeight="1" x14ac:dyDescent="0.2">
      <c r="A1500" s="5"/>
      <c r="B1500" s="5"/>
      <c r="C1500" s="28"/>
      <c r="D1500" s="28"/>
      <c r="E1500" s="28"/>
      <c r="F1500" s="16"/>
    </row>
    <row r="1501" spans="1:6" ht="15.75" customHeight="1" x14ac:dyDescent="0.2">
      <c r="A1501" s="5"/>
      <c r="B1501" s="5"/>
      <c r="C1501" s="28"/>
      <c r="D1501" s="28"/>
      <c r="E1501" s="28"/>
      <c r="F1501" s="16"/>
    </row>
    <row r="1502" spans="1:6" ht="15.75" customHeight="1" x14ac:dyDescent="0.2">
      <c r="A1502" s="5"/>
      <c r="B1502" s="5"/>
      <c r="C1502" s="28"/>
      <c r="D1502" s="28"/>
      <c r="E1502" s="28"/>
      <c r="F1502" s="16"/>
    </row>
    <row r="1503" spans="1:6" ht="15.75" customHeight="1" x14ac:dyDescent="0.2">
      <c r="A1503" s="5"/>
      <c r="B1503" s="5"/>
      <c r="C1503" s="28"/>
      <c r="D1503" s="28"/>
      <c r="E1503" s="28"/>
      <c r="F1503" s="16"/>
    </row>
    <row r="1504" spans="1:6" ht="15.75" customHeight="1" x14ac:dyDescent="0.2">
      <c r="A1504" s="5"/>
      <c r="B1504" s="5"/>
      <c r="C1504" s="28"/>
      <c r="D1504" s="28"/>
      <c r="E1504" s="28"/>
      <c r="F1504" s="16"/>
    </row>
    <row r="1505" spans="1:6" ht="15.75" customHeight="1" x14ac:dyDescent="0.2">
      <c r="A1505" s="5"/>
      <c r="B1505" s="5"/>
      <c r="C1505" s="28"/>
      <c r="D1505" s="28"/>
      <c r="E1505" s="28"/>
      <c r="F1505" s="16"/>
    </row>
    <row r="1506" spans="1:6" ht="15.75" customHeight="1" x14ac:dyDescent="0.2">
      <c r="A1506" s="5"/>
      <c r="B1506" s="5"/>
      <c r="C1506" s="28"/>
      <c r="D1506" s="28"/>
      <c r="E1506" s="28"/>
      <c r="F1506" s="16"/>
    </row>
    <row r="1507" spans="1:6" ht="15.75" customHeight="1" x14ac:dyDescent="0.2">
      <c r="A1507" s="5"/>
      <c r="B1507" s="5"/>
      <c r="C1507" s="28"/>
      <c r="D1507" s="28"/>
      <c r="E1507" s="28"/>
      <c r="F1507" s="16"/>
    </row>
    <row r="1508" spans="1:6" ht="15.75" customHeight="1" x14ac:dyDescent="0.2">
      <c r="A1508" s="5"/>
      <c r="B1508" s="5"/>
      <c r="C1508" s="28"/>
      <c r="D1508" s="28"/>
      <c r="E1508" s="28"/>
      <c r="F1508" s="16"/>
    </row>
    <row r="1509" spans="1:6" ht="15.75" customHeight="1" x14ac:dyDescent="0.2">
      <c r="A1509" s="5"/>
      <c r="B1509" s="5"/>
      <c r="C1509" s="28"/>
      <c r="D1509" s="28"/>
      <c r="E1509" s="28"/>
      <c r="F1509" s="16"/>
    </row>
    <row r="1510" spans="1:6" ht="15.75" customHeight="1" x14ac:dyDescent="0.2">
      <c r="A1510" s="5"/>
      <c r="B1510" s="5"/>
      <c r="C1510" s="28"/>
      <c r="D1510" s="28"/>
      <c r="E1510" s="28"/>
      <c r="F1510" s="16"/>
    </row>
    <row r="1511" spans="1:6" ht="15.75" customHeight="1" x14ac:dyDescent="0.2">
      <c r="A1511" s="5"/>
      <c r="B1511" s="5"/>
      <c r="C1511" s="28"/>
      <c r="D1511" s="28"/>
      <c r="E1511" s="28"/>
      <c r="F1511" s="16"/>
    </row>
    <row r="1512" spans="1:6" ht="15.75" customHeight="1" x14ac:dyDescent="0.2">
      <c r="A1512" s="5"/>
      <c r="B1512" s="5"/>
      <c r="C1512" s="28"/>
      <c r="D1512" s="28"/>
      <c r="E1512" s="28"/>
      <c r="F1512" s="16"/>
    </row>
    <row r="1513" spans="1:6" ht="15.75" customHeight="1" x14ac:dyDescent="0.2">
      <c r="A1513" s="5"/>
      <c r="B1513" s="5"/>
      <c r="C1513" s="28"/>
      <c r="D1513" s="28"/>
      <c r="E1513" s="28"/>
      <c r="F1513" s="16"/>
    </row>
    <row r="1514" spans="1:6" ht="15.75" customHeight="1" x14ac:dyDescent="0.2">
      <c r="A1514" s="5"/>
      <c r="B1514" s="5"/>
      <c r="C1514" s="28"/>
      <c r="D1514" s="28"/>
      <c r="E1514" s="28"/>
      <c r="F1514" s="16"/>
    </row>
    <row r="1515" spans="1:6" ht="15.75" customHeight="1" x14ac:dyDescent="0.2">
      <c r="A1515" s="5"/>
      <c r="B1515" s="5"/>
      <c r="C1515" s="28"/>
      <c r="D1515" s="28"/>
      <c r="E1515" s="28"/>
      <c r="F1515" s="16"/>
    </row>
    <row r="1516" spans="1:6" ht="15.75" customHeight="1" x14ac:dyDescent="0.2">
      <c r="A1516" s="5"/>
      <c r="B1516" s="5"/>
      <c r="C1516" s="28"/>
      <c r="D1516" s="28"/>
      <c r="E1516" s="28"/>
      <c r="F1516" s="16"/>
    </row>
    <row r="1517" spans="1:6" ht="15.75" customHeight="1" x14ac:dyDescent="0.2">
      <c r="A1517" s="5"/>
      <c r="B1517" s="5"/>
      <c r="C1517" s="28"/>
      <c r="D1517" s="28"/>
      <c r="E1517" s="28"/>
      <c r="F1517" s="16"/>
    </row>
    <row r="1518" spans="1:6" ht="15.75" customHeight="1" x14ac:dyDescent="0.2">
      <c r="A1518" s="5"/>
      <c r="B1518" s="5"/>
      <c r="C1518" s="28"/>
      <c r="D1518" s="28"/>
      <c r="E1518" s="28"/>
      <c r="F1518" s="16"/>
    </row>
    <row r="1519" spans="1:6" ht="15.75" customHeight="1" x14ac:dyDescent="0.2">
      <c r="A1519" s="5"/>
      <c r="B1519" s="5"/>
      <c r="C1519" s="28"/>
      <c r="D1519" s="28"/>
      <c r="E1519" s="28"/>
      <c r="F1519" s="16"/>
    </row>
    <row r="1520" spans="1:6" ht="15.75" customHeight="1" x14ac:dyDescent="0.2">
      <c r="A1520" s="5"/>
      <c r="B1520" s="5"/>
      <c r="C1520" s="28"/>
      <c r="D1520" s="28"/>
      <c r="E1520" s="28"/>
      <c r="F1520" s="16"/>
    </row>
    <row r="1521" spans="1:6" ht="15.75" customHeight="1" x14ac:dyDescent="0.2">
      <c r="A1521" s="5"/>
      <c r="B1521" s="5"/>
      <c r="C1521" s="28"/>
      <c r="D1521" s="28"/>
      <c r="E1521" s="28"/>
      <c r="F1521" s="16"/>
    </row>
    <row r="1522" spans="1:6" ht="15.75" customHeight="1" x14ac:dyDescent="0.2">
      <c r="A1522" s="5"/>
      <c r="B1522" s="5"/>
      <c r="C1522" s="28"/>
      <c r="D1522" s="28"/>
      <c r="E1522" s="28"/>
      <c r="F1522" s="16"/>
    </row>
    <row r="1523" spans="1:6" ht="15.75" customHeight="1" x14ac:dyDescent="0.2">
      <c r="A1523" s="5"/>
      <c r="B1523" s="5"/>
      <c r="C1523" s="28"/>
      <c r="D1523" s="28"/>
      <c r="E1523" s="28"/>
      <c r="F1523" s="16"/>
    </row>
    <row r="1524" spans="1:6" ht="15.75" customHeight="1" x14ac:dyDescent="0.2">
      <c r="A1524" s="5"/>
      <c r="B1524" s="5"/>
      <c r="C1524" s="28"/>
      <c r="D1524" s="28"/>
      <c r="E1524" s="28"/>
      <c r="F1524" s="16"/>
    </row>
    <row r="1525" spans="1:6" ht="15.75" customHeight="1" x14ac:dyDescent="0.2">
      <c r="A1525" s="5"/>
      <c r="B1525" s="5"/>
      <c r="C1525" s="28"/>
      <c r="D1525" s="28"/>
      <c r="E1525" s="28"/>
      <c r="F1525" s="16"/>
    </row>
    <row r="1526" spans="1:6" ht="15.75" customHeight="1" x14ac:dyDescent="0.2">
      <c r="A1526" s="5"/>
      <c r="B1526" s="5"/>
      <c r="C1526" s="28"/>
      <c r="D1526" s="28"/>
      <c r="E1526" s="28"/>
      <c r="F1526" s="16"/>
    </row>
    <row r="1527" spans="1:6" ht="15.75" customHeight="1" x14ac:dyDescent="0.2">
      <c r="A1527" s="5"/>
      <c r="B1527" s="5"/>
      <c r="C1527" s="28"/>
      <c r="D1527" s="28"/>
      <c r="E1527" s="28"/>
      <c r="F1527" s="16"/>
    </row>
    <row r="1528" spans="1:6" ht="15.75" customHeight="1" x14ac:dyDescent="0.2">
      <c r="A1528" s="5"/>
      <c r="B1528" s="5"/>
      <c r="C1528" s="28"/>
      <c r="D1528" s="28"/>
      <c r="E1528" s="28"/>
      <c r="F1528" s="16"/>
    </row>
    <row r="1529" spans="1:6" ht="15.75" customHeight="1" x14ac:dyDescent="0.2">
      <c r="A1529" s="5"/>
      <c r="B1529" s="5"/>
      <c r="C1529" s="28"/>
      <c r="D1529" s="28"/>
      <c r="E1529" s="28"/>
      <c r="F1529" s="16"/>
    </row>
    <row r="1530" spans="1:6" ht="15.75" customHeight="1" x14ac:dyDescent="0.2">
      <c r="A1530" s="5"/>
      <c r="B1530" s="5"/>
      <c r="C1530" s="28"/>
      <c r="D1530" s="28"/>
      <c r="E1530" s="28"/>
      <c r="F1530" s="16"/>
    </row>
    <row r="1531" spans="1:6" ht="15.75" customHeight="1" x14ac:dyDescent="0.2">
      <c r="A1531" s="5"/>
      <c r="B1531" s="5"/>
      <c r="C1531" s="28"/>
      <c r="D1531" s="28"/>
      <c r="E1531" s="28"/>
      <c r="F1531" s="16"/>
    </row>
    <row r="1532" spans="1:6" ht="15.75" customHeight="1" x14ac:dyDescent="0.2">
      <c r="A1532" s="5"/>
      <c r="B1532" s="5"/>
      <c r="C1532" s="28"/>
      <c r="D1532" s="28"/>
      <c r="E1532" s="28"/>
      <c r="F1532" s="16"/>
    </row>
    <row r="1533" spans="1:6" ht="15.75" customHeight="1" x14ac:dyDescent="0.2">
      <c r="A1533" s="5"/>
      <c r="B1533" s="5"/>
      <c r="C1533" s="28"/>
      <c r="D1533" s="28"/>
      <c r="E1533" s="28"/>
      <c r="F1533" s="16"/>
    </row>
    <row r="1534" spans="1:6" ht="15.75" customHeight="1" x14ac:dyDescent="0.2">
      <c r="A1534" s="5"/>
      <c r="B1534" s="5"/>
      <c r="C1534" s="28"/>
      <c r="D1534" s="28"/>
      <c r="E1534" s="28"/>
      <c r="F1534" s="16"/>
    </row>
    <row r="1535" spans="1:6" ht="15.75" customHeight="1" x14ac:dyDescent="0.2">
      <c r="A1535" s="5"/>
      <c r="B1535" s="5"/>
      <c r="C1535" s="28"/>
      <c r="D1535" s="28"/>
      <c r="E1535" s="28"/>
      <c r="F1535" s="16"/>
    </row>
    <row r="1536" spans="1:6" ht="15.75" customHeight="1" x14ac:dyDescent="0.2">
      <c r="A1536" s="5"/>
      <c r="B1536" s="5"/>
      <c r="C1536" s="28"/>
      <c r="D1536" s="28"/>
      <c r="E1536" s="28"/>
      <c r="F1536" s="16"/>
    </row>
    <row r="1537" spans="1:6" ht="15.75" customHeight="1" x14ac:dyDescent="0.2">
      <c r="A1537" s="5"/>
      <c r="B1537" s="5"/>
      <c r="C1537" s="28"/>
      <c r="D1537" s="28"/>
      <c r="E1537" s="28"/>
      <c r="F1537" s="16"/>
    </row>
    <row r="1538" spans="1:6" ht="15.75" customHeight="1" x14ac:dyDescent="0.2">
      <c r="A1538" s="5"/>
      <c r="B1538" s="5"/>
      <c r="C1538" s="28"/>
      <c r="D1538" s="28"/>
      <c r="E1538" s="28"/>
      <c r="F1538" s="16"/>
    </row>
    <row r="1539" spans="1:6" ht="15.75" customHeight="1" x14ac:dyDescent="0.2">
      <c r="A1539" s="5"/>
      <c r="B1539" s="5"/>
      <c r="C1539" s="28"/>
      <c r="D1539" s="28"/>
      <c r="E1539" s="28"/>
      <c r="F1539" s="16"/>
    </row>
    <row r="1540" spans="1:6" ht="15.75" customHeight="1" x14ac:dyDescent="0.2">
      <c r="A1540" s="5"/>
      <c r="B1540" s="5"/>
      <c r="C1540" s="28"/>
      <c r="D1540" s="28"/>
      <c r="E1540" s="28"/>
      <c r="F1540" s="16"/>
    </row>
    <row r="1541" spans="1:6" ht="15.75" customHeight="1" x14ac:dyDescent="0.2">
      <c r="A1541" s="5"/>
      <c r="B1541" s="5"/>
      <c r="C1541" s="28"/>
      <c r="D1541" s="28"/>
      <c r="E1541" s="28"/>
      <c r="F1541" s="16"/>
    </row>
    <row r="1542" spans="1:6" ht="15.75" customHeight="1" x14ac:dyDescent="0.2">
      <c r="A1542" s="5"/>
      <c r="B1542" s="5"/>
      <c r="C1542" s="28"/>
      <c r="D1542" s="28"/>
      <c r="E1542" s="28"/>
      <c r="F1542" s="16"/>
    </row>
    <row r="1543" spans="1:6" ht="15.75" customHeight="1" x14ac:dyDescent="0.2">
      <c r="A1543" s="5"/>
      <c r="B1543" s="5"/>
      <c r="C1543" s="28"/>
      <c r="D1543" s="28"/>
      <c r="E1543" s="28"/>
      <c r="F1543" s="16"/>
    </row>
    <row r="1544" spans="1:6" ht="15.75" customHeight="1" x14ac:dyDescent="0.2">
      <c r="A1544" s="5"/>
      <c r="B1544" s="5"/>
      <c r="C1544" s="28"/>
      <c r="D1544" s="28"/>
      <c r="E1544" s="28"/>
      <c r="F1544" s="16"/>
    </row>
    <row r="1545" spans="1:6" ht="15.75" customHeight="1" x14ac:dyDescent="0.2">
      <c r="A1545" s="5"/>
      <c r="B1545" s="5"/>
      <c r="C1545" s="28"/>
      <c r="D1545" s="28"/>
      <c r="E1545" s="28"/>
      <c r="F1545" s="16"/>
    </row>
    <row r="1546" spans="1:6" ht="15.75" customHeight="1" x14ac:dyDescent="0.2">
      <c r="A1546" s="5"/>
      <c r="B1546" s="5"/>
      <c r="C1546" s="28"/>
      <c r="D1546" s="28"/>
      <c r="E1546" s="28"/>
      <c r="F1546" s="16"/>
    </row>
    <row r="1547" spans="1:6" ht="15.75" customHeight="1" x14ac:dyDescent="0.2">
      <c r="A1547" s="5"/>
      <c r="B1547" s="5"/>
      <c r="C1547" s="28"/>
      <c r="D1547" s="28"/>
      <c r="E1547" s="28"/>
      <c r="F1547" s="16"/>
    </row>
    <row r="1548" spans="1:6" ht="15.75" customHeight="1" x14ac:dyDescent="0.2">
      <c r="A1548" s="5"/>
      <c r="B1548" s="5"/>
      <c r="C1548" s="28"/>
      <c r="D1548" s="28"/>
      <c r="E1548" s="28"/>
      <c r="F1548" s="16"/>
    </row>
    <row r="1549" spans="1:6" ht="15.75" customHeight="1" x14ac:dyDescent="0.2">
      <c r="A1549" s="5"/>
      <c r="B1549" s="5"/>
      <c r="C1549" s="28"/>
      <c r="D1549" s="28"/>
      <c r="E1549" s="28"/>
      <c r="F1549" s="16"/>
    </row>
    <row r="1550" spans="1:6" ht="15.75" customHeight="1" x14ac:dyDescent="0.2">
      <c r="A1550" s="5"/>
      <c r="B1550" s="5"/>
      <c r="C1550" s="28"/>
      <c r="D1550" s="28"/>
      <c r="E1550" s="28"/>
      <c r="F1550" s="16"/>
    </row>
    <row r="1551" spans="1:6" ht="15.75" customHeight="1" x14ac:dyDescent="0.2">
      <c r="A1551" s="5"/>
      <c r="B1551" s="5"/>
      <c r="C1551" s="28"/>
      <c r="D1551" s="28"/>
      <c r="E1551" s="28"/>
      <c r="F1551" s="16"/>
    </row>
    <row r="1552" spans="1:6" ht="15.75" customHeight="1" x14ac:dyDescent="0.2">
      <c r="A1552" s="5"/>
      <c r="B1552" s="5"/>
      <c r="C1552" s="28"/>
      <c r="D1552" s="28"/>
      <c r="E1552" s="28"/>
      <c r="F1552" s="16"/>
    </row>
    <row r="1553" spans="1:6" ht="15.75" customHeight="1" x14ac:dyDescent="0.2">
      <c r="A1553" s="5"/>
      <c r="B1553" s="5"/>
      <c r="C1553" s="28"/>
      <c r="D1553" s="28"/>
      <c r="E1553" s="28"/>
      <c r="F1553" s="16"/>
    </row>
    <row r="1554" spans="1:6" ht="15.75" customHeight="1" x14ac:dyDescent="0.2">
      <c r="A1554" s="5"/>
      <c r="B1554" s="5"/>
      <c r="C1554" s="28"/>
      <c r="D1554" s="28"/>
      <c r="E1554" s="28"/>
      <c r="F1554" s="16"/>
    </row>
    <row r="1555" spans="1:6" ht="15.75" customHeight="1" x14ac:dyDescent="0.2">
      <c r="A1555" s="5"/>
      <c r="B1555" s="5"/>
      <c r="C1555" s="28"/>
      <c r="D1555" s="28"/>
      <c r="E1555" s="28"/>
      <c r="F1555" s="16"/>
    </row>
    <row r="1556" spans="1:6" ht="15.75" customHeight="1" x14ac:dyDescent="0.2">
      <c r="A1556" s="5"/>
      <c r="B1556" s="5"/>
      <c r="C1556" s="28"/>
      <c r="D1556" s="28"/>
      <c r="E1556" s="28"/>
      <c r="F1556" s="16"/>
    </row>
    <row r="1557" spans="1:6" ht="15.75" customHeight="1" x14ac:dyDescent="0.2">
      <c r="A1557" s="5"/>
      <c r="B1557" s="5"/>
      <c r="C1557" s="28"/>
      <c r="D1557" s="28"/>
      <c r="E1557" s="28"/>
      <c r="F1557" s="16"/>
    </row>
    <row r="1558" spans="1:6" ht="15.75" customHeight="1" x14ac:dyDescent="0.2">
      <c r="A1558" s="5"/>
      <c r="B1558" s="5"/>
      <c r="C1558" s="28"/>
      <c r="D1558" s="28"/>
      <c r="E1558" s="28"/>
      <c r="F1558" s="16"/>
    </row>
    <row r="1559" spans="1:6" ht="15.75" customHeight="1" x14ac:dyDescent="0.2">
      <c r="A1559" s="5"/>
      <c r="B1559" s="5"/>
      <c r="C1559" s="28"/>
      <c r="D1559" s="28"/>
      <c r="E1559" s="28"/>
      <c r="F1559" s="16"/>
    </row>
    <row r="1560" spans="1:6" ht="15.75" customHeight="1" x14ac:dyDescent="0.2">
      <c r="A1560" s="5"/>
      <c r="B1560" s="5"/>
      <c r="C1560" s="28"/>
      <c r="D1560" s="28"/>
      <c r="E1560" s="28"/>
      <c r="F1560" s="16"/>
    </row>
    <row r="1561" spans="1:6" ht="15.75" customHeight="1" x14ac:dyDescent="0.2">
      <c r="A1561" s="5"/>
      <c r="B1561" s="5"/>
      <c r="C1561" s="28"/>
      <c r="D1561" s="28"/>
      <c r="E1561" s="28"/>
      <c r="F1561" s="16"/>
    </row>
    <row r="1562" spans="1:6" ht="15.75" customHeight="1" x14ac:dyDescent="0.2">
      <c r="A1562" s="5"/>
      <c r="B1562" s="5"/>
      <c r="C1562" s="28"/>
      <c r="D1562" s="28"/>
      <c r="E1562" s="28"/>
      <c r="F1562" s="16"/>
    </row>
    <row r="1563" spans="1:6" ht="15.75" customHeight="1" x14ac:dyDescent="0.2">
      <c r="A1563" s="5"/>
      <c r="B1563" s="5"/>
      <c r="C1563" s="28"/>
      <c r="D1563" s="28"/>
      <c r="E1563" s="28"/>
      <c r="F1563" s="16"/>
    </row>
    <row r="1564" spans="1:6" ht="15.75" customHeight="1" x14ac:dyDescent="0.2">
      <c r="A1564" s="5"/>
      <c r="B1564" s="5"/>
      <c r="C1564" s="28"/>
      <c r="D1564" s="28"/>
      <c r="E1564" s="28"/>
      <c r="F1564" s="16"/>
    </row>
    <row r="1565" spans="1:6" ht="15.75" customHeight="1" x14ac:dyDescent="0.2">
      <c r="A1565" s="5"/>
      <c r="B1565" s="5"/>
      <c r="C1565" s="28"/>
      <c r="D1565" s="28"/>
      <c r="E1565" s="28"/>
      <c r="F1565" s="16"/>
    </row>
    <row r="1566" spans="1:6" ht="15.75" customHeight="1" x14ac:dyDescent="0.2">
      <c r="A1566" s="5"/>
      <c r="B1566" s="5"/>
      <c r="C1566" s="28"/>
      <c r="D1566" s="28"/>
      <c r="E1566" s="28"/>
      <c r="F1566" s="16"/>
    </row>
    <row r="1567" spans="1:6" ht="15.75" customHeight="1" x14ac:dyDescent="0.2">
      <c r="A1567" s="5"/>
      <c r="B1567" s="5"/>
      <c r="C1567" s="28"/>
      <c r="D1567" s="28"/>
      <c r="E1567" s="28"/>
      <c r="F1567" s="16"/>
    </row>
    <row r="1568" spans="1:6" ht="15.75" customHeight="1" x14ac:dyDescent="0.2">
      <c r="A1568" s="5"/>
      <c r="B1568" s="5"/>
      <c r="C1568" s="28"/>
      <c r="D1568" s="28"/>
      <c r="E1568" s="28"/>
      <c r="F1568" s="16"/>
    </row>
    <row r="1569" spans="1:6" ht="15.75" customHeight="1" x14ac:dyDescent="0.2">
      <c r="A1569" s="5"/>
      <c r="B1569" s="5"/>
      <c r="C1569" s="28"/>
      <c r="D1569" s="28"/>
      <c r="E1569" s="28"/>
      <c r="F1569" s="16"/>
    </row>
    <row r="1570" spans="1:6" ht="15.75" customHeight="1" x14ac:dyDescent="0.2">
      <c r="A1570" s="5"/>
      <c r="B1570" s="5"/>
      <c r="C1570" s="28"/>
      <c r="D1570" s="28"/>
      <c r="E1570" s="28"/>
      <c r="F1570" s="16"/>
    </row>
    <row r="1571" spans="1:6" ht="15.75" customHeight="1" x14ac:dyDescent="0.2">
      <c r="A1571" s="5"/>
      <c r="B1571" s="5"/>
      <c r="C1571" s="28"/>
      <c r="D1571" s="28"/>
      <c r="E1571" s="28"/>
      <c r="F1571" s="16"/>
    </row>
    <row r="1572" spans="1:6" ht="15.75" customHeight="1" x14ac:dyDescent="0.2">
      <c r="A1572" s="5"/>
      <c r="B1572" s="5"/>
      <c r="C1572" s="28"/>
      <c r="D1572" s="28"/>
      <c r="E1572" s="28"/>
      <c r="F1572" s="16"/>
    </row>
    <row r="1573" spans="1:6" ht="15.75" customHeight="1" x14ac:dyDescent="0.2">
      <c r="A1573" s="5"/>
      <c r="B1573" s="5"/>
      <c r="C1573" s="28"/>
      <c r="D1573" s="28"/>
      <c r="E1573" s="28"/>
      <c r="F1573" s="16"/>
    </row>
    <row r="1574" spans="1:6" ht="15.75" customHeight="1" x14ac:dyDescent="0.2">
      <c r="A1574" s="5"/>
      <c r="B1574" s="5"/>
      <c r="C1574" s="28"/>
      <c r="D1574" s="28"/>
      <c r="E1574" s="28"/>
      <c r="F1574" s="16"/>
    </row>
    <row r="1575" spans="1:6" ht="15.75" customHeight="1" x14ac:dyDescent="0.2">
      <c r="A1575" s="5"/>
      <c r="B1575" s="5"/>
      <c r="C1575" s="28"/>
      <c r="D1575" s="28"/>
      <c r="E1575" s="28"/>
      <c r="F1575" s="16"/>
    </row>
    <row r="1576" spans="1:6" ht="15.75" customHeight="1" x14ac:dyDescent="0.2">
      <c r="A1576" s="5"/>
      <c r="B1576" s="5"/>
      <c r="C1576" s="28"/>
      <c r="D1576" s="28"/>
      <c r="E1576" s="28"/>
      <c r="F1576" s="16"/>
    </row>
    <row r="1577" spans="1:6" ht="15.75" customHeight="1" x14ac:dyDescent="0.2">
      <c r="A1577" s="5"/>
      <c r="B1577" s="5"/>
      <c r="C1577" s="28"/>
      <c r="D1577" s="28"/>
      <c r="E1577" s="28"/>
      <c r="F1577" s="16"/>
    </row>
    <row r="1578" spans="1:6" ht="15.75" customHeight="1" x14ac:dyDescent="0.2">
      <c r="A1578" s="5"/>
      <c r="B1578" s="5"/>
      <c r="C1578" s="28"/>
      <c r="D1578" s="28"/>
      <c r="E1578" s="28"/>
      <c r="F1578" s="16"/>
    </row>
    <row r="1579" spans="1:6" ht="15.75" customHeight="1" x14ac:dyDescent="0.2">
      <c r="A1579" s="5"/>
      <c r="B1579" s="5"/>
      <c r="C1579" s="28"/>
      <c r="D1579" s="28"/>
      <c r="E1579" s="28"/>
      <c r="F1579" s="16"/>
    </row>
    <row r="1580" spans="1:6" ht="15.75" customHeight="1" x14ac:dyDescent="0.2">
      <c r="A1580" s="5"/>
      <c r="B1580" s="5"/>
      <c r="C1580" s="28"/>
      <c r="D1580" s="28"/>
      <c r="E1580" s="28"/>
      <c r="F1580" s="16"/>
    </row>
    <row r="1581" spans="1:6" ht="15.75" customHeight="1" x14ac:dyDescent="0.2">
      <c r="A1581" s="5"/>
      <c r="B1581" s="5"/>
      <c r="C1581" s="28"/>
      <c r="D1581" s="28"/>
      <c r="E1581" s="28"/>
      <c r="F1581" s="16"/>
    </row>
    <row r="1582" spans="1:6" ht="15.75" customHeight="1" x14ac:dyDescent="0.2">
      <c r="A1582" s="5"/>
      <c r="B1582" s="5"/>
      <c r="C1582" s="28"/>
      <c r="D1582" s="28"/>
      <c r="E1582" s="28"/>
      <c r="F1582" s="16"/>
    </row>
    <row r="1583" spans="1:6" ht="15.75" customHeight="1" x14ac:dyDescent="0.2">
      <c r="A1583" s="5"/>
      <c r="B1583" s="5"/>
      <c r="C1583" s="28"/>
      <c r="D1583" s="28"/>
      <c r="E1583" s="28"/>
      <c r="F1583" s="16"/>
    </row>
    <row r="1584" spans="1:6" ht="15.75" customHeight="1" x14ac:dyDescent="0.2">
      <c r="A1584" s="5"/>
      <c r="B1584" s="5"/>
      <c r="C1584" s="28"/>
      <c r="D1584" s="28"/>
      <c r="E1584" s="28"/>
      <c r="F1584" s="16"/>
    </row>
    <row r="1585" spans="1:6" ht="15.75" customHeight="1" x14ac:dyDescent="0.2">
      <c r="A1585" s="5"/>
      <c r="B1585" s="5"/>
      <c r="C1585" s="28"/>
      <c r="D1585" s="28"/>
      <c r="E1585" s="28"/>
      <c r="F1585" s="16"/>
    </row>
    <row r="1586" spans="1:6" ht="15.75" customHeight="1" x14ac:dyDescent="0.2">
      <c r="A1586" s="5"/>
      <c r="B1586" s="5"/>
      <c r="C1586" s="28"/>
      <c r="D1586" s="28"/>
      <c r="E1586" s="28"/>
      <c r="F1586" s="16"/>
    </row>
    <row r="1587" spans="1:6" ht="15.75" customHeight="1" x14ac:dyDescent="0.2">
      <c r="A1587" s="5"/>
      <c r="B1587" s="5"/>
      <c r="C1587" s="28"/>
      <c r="D1587" s="28"/>
      <c r="E1587" s="28"/>
      <c r="F1587" s="16"/>
    </row>
    <row r="1588" spans="1:6" ht="15.75" customHeight="1" x14ac:dyDescent="0.2">
      <c r="A1588" s="5"/>
      <c r="B1588" s="5"/>
      <c r="C1588" s="28"/>
      <c r="D1588" s="28"/>
      <c r="E1588" s="28"/>
      <c r="F1588" s="16"/>
    </row>
    <row r="1589" spans="1:6" ht="15.75" customHeight="1" x14ac:dyDescent="0.2">
      <c r="A1589" s="5"/>
      <c r="B1589" s="5"/>
      <c r="C1589" s="28"/>
      <c r="D1589" s="28"/>
      <c r="E1589" s="28"/>
      <c r="F1589" s="16"/>
    </row>
    <row r="1590" spans="1:6" ht="15.75" customHeight="1" x14ac:dyDescent="0.2">
      <c r="A1590" s="5"/>
      <c r="B1590" s="5"/>
      <c r="C1590" s="28"/>
      <c r="D1590" s="28"/>
      <c r="E1590" s="28"/>
      <c r="F1590" s="16"/>
    </row>
    <row r="1591" spans="1:6" ht="15.75" customHeight="1" x14ac:dyDescent="0.2">
      <c r="A1591" s="5"/>
      <c r="B1591" s="5"/>
      <c r="C1591" s="28"/>
      <c r="D1591" s="28"/>
      <c r="E1591" s="28"/>
      <c r="F1591" s="16"/>
    </row>
    <row r="1592" spans="1:6" ht="15.75" customHeight="1" x14ac:dyDescent="0.2">
      <c r="A1592" s="5"/>
      <c r="B1592" s="5"/>
      <c r="C1592" s="28"/>
      <c r="D1592" s="28"/>
      <c r="E1592" s="28"/>
      <c r="F1592" s="16"/>
    </row>
    <row r="1593" spans="1:6" ht="15.75" customHeight="1" x14ac:dyDescent="0.2">
      <c r="A1593" s="5"/>
      <c r="B1593" s="5"/>
      <c r="C1593" s="28"/>
      <c r="D1593" s="28"/>
      <c r="E1593" s="28"/>
      <c r="F1593" s="16"/>
    </row>
    <row r="1594" spans="1:6" ht="15.75" customHeight="1" x14ac:dyDescent="0.2">
      <c r="A1594" s="5"/>
      <c r="B1594" s="5"/>
      <c r="C1594" s="28"/>
      <c r="D1594" s="28"/>
      <c r="E1594" s="28"/>
      <c r="F1594" s="16"/>
    </row>
    <row r="1595" spans="1:6" ht="15.75" customHeight="1" x14ac:dyDescent="0.2">
      <c r="A1595" s="5"/>
      <c r="B1595" s="5"/>
      <c r="C1595" s="28"/>
      <c r="D1595" s="28"/>
      <c r="E1595" s="28"/>
      <c r="F1595" s="16"/>
    </row>
    <row r="1596" spans="1:6" ht="15.75" customHeight="1" x14ac:dyDescent="0.2">
      <c r="A1596" s="5"/>
      <c r="B1596" s="5"/>
      <c r="C1596" s="28"/>
      <c r="D1596" s="28"/>
      <c r="E1596" s="28"/>
      <c r="F1596" s="16"/>
    </row>
    <row r="1597" spans="1:6" ht="15.75" customHeight="1" x14ac:dyDescent="0.2">
      <c r="A1597" s="5"/>
      <c r="B1597" s="5"/>
      <c r="C1597" s="28"/>
      <c r="D1597" s="28"/>
      <c r="E1597" s="28"/>
      <c r="F1597" s="16"/>
    </row>
    <row r="1598" spans="1:6" ht="15.75" customHeight="1" x14ac:dyDescent="0.2">
      <c r="A1598" s="5"/>
      <c r="B1598" s="5"/>
      <c r="C1598" s="28"/>
      <c r="D1598" s="28"/>
      <c r="E1598" s="28"/>
      <c r="F1598" s="16"/>
    </row>
    <row r="1599" spans="1:6" ht="15.75" customHeight="1" x14ac:dyDescent="0.2">
      <c r="A1599" s="5"/>
      <c r="B1599" s="5"/>
      <c r="C1599" s="28"/>
      <c r="D1599" s="28"/>
      <c r="E1599" s="28"/>
      <c r="F1599" s="16"/>
    </row>
    <row r="1600" spans="1:6" ht="15.75" customHeight="1" x14ac:dyDescent="0.2">
      <c r="A1600" s="5"/>
      <c r="B1600" s="5"/>
      <c r="C1600" s="28"/>
      <c r="D1600" s="28"/>
      <c r="E1600" s="28"/>
      <c r="F1600" s="16"/>
    </row>
    <row r="1601" spans="1:6" ht="15.75" customHeight="1" x14ac:dyDescent="0.2">
      <c r="A1601" s="5"/>
      <c r="B1601" s="5"/>
      <c r="C1601" s="28"/>
      <c r="D1601" s="28"/>
      <c r="E1601" s="28"/>
      <c r="F1601" s="16"/>
    </row>
    <row r="1602" spans="1:6" ht="15.75" customHeight="1" x14ac:dyDescent="0.2">
      <c r="A1602" s="5"/>
      <c r="B1602" s="5"/>
      <c r="C1602" s="28"/>
      <c r="D1602" s="28"/>
      <c r="E1602" s="28"/>
      <c r="F1602" s="16"/>
    </row>
    <row r="1603" spans="1:6" ht="15.75" customHeight="1" x14ac:dyDescent="0.2">
      <c r="A1603" s="5"/>
      <c r="B1603" s="5"/>
      <c r="C1603" s="28"/>
      <c r="D1603" s="28"/>
      <c r="E1603" s="28"/>
      <c r="F1603" s="16"/>
    </row>
    <row r="1604" spans="1:6" ht="15.75" customHeight="1" x14ac:dyDescent="0.2">
      <c r="A1604" s="5"/>
      <c r="B1604" s="5"/>
      <c r="C1604" s="28"/>
      <c r="D1604" s="28"/>
      <c r="E1604" s="28"/>
      <c r="F1604" s="16"/>
    </row>
    <row r="1605" spans="1:6" ht="15.75" customHeight="1" x14ac:dyDescent="0.2">
      <c r="A1605" s="5"/>
      <c r="B1605" s="5"/>
      <c r="C1605" s="28"/>
      <c r="D1605" s="28"/>
      <c r="E1605" s="28"/>
      <c r="F1605" s="16"/>
    </row>
    <row r="1606" spans="1:6" ht="15.75" customHeight="1" x14ac:dyDescent="0.2">
      <c r="A1606" s="5"/>
      <c r="B1606" s="5"/>
      <c r="C1606" s="28"/>
      <c r="D1606" s="28"/>
      <c r="E1606" s="28"/>
      <c r="F1606" s="16"/>
    </row>
    <row r="1607" spans="1:6" ht="15.75" customHeight="1" x14ac:dyDescent="0.2">
      <c r="A1607" s="5"/>
      <c r="B1607" s="5"/>
      <c r="C1607" s="28"/>
      <c r="D1607" s="28"/>
      <c r="E1607" s="28"/>
      <c r="F1607" s="16"/>
    </row>
    <row r="1608" spans="1:6" ht="15.75" customHeight="1" x14ac:dyDescent="0.2">
      <c r="A1608" s="5"/>
      <c r="B1608" s="5"/>
      <c r="C1608" s="28"/>
      <c r="D1608" s="28"/>
      <c r="E1608" s="28"/>
      <c r="F1608" s="16"/>
    </row>
    <row r="1609" spans="1:6" ht="15.75" customHeight="1" x14ac:dyDescent="0.2">
      <c r="A1609" s="5"/>
      <c r="B1609" s="5"/>
      <c r="C1609" s="28"/>
      <c r="D1609" s="28"/>
      <c r="E1609" s="28"/>
      <c r="F1609" s="16"/>
    </row>
    <row r="1610" spans="1:6" ht="15.75" customHeight="1" x14ac:dyDescent="0.2">
      <c r="A1610" s="5"/>
      <c r="B1610" s="5"/>
      <c r="C1610" s="28"/>
      <c r="D1610" s="28"/>
      <c r="E1610" s="28"/>
      <c r="F1610" s="16"/>
    </row>
    <row r="1611" spans="1:6" ht="15.75" customHeight="1" x14ac:dyDescent="0.2">
      <c r="A1611" s="5"/>
      <c r="B1611" s="5"/>
      <c r="C1611" s="28"/>
      <c r="D1611" s="28"/>
      <c r="E1611" s="28"/>
      <c r="F1611" s="16"/>
    </row>
    <row r="1612" spans="1:6" ht="15.75" customHeight="1" x14ac:dyDescent="0.2">
      <c r="A1612" s="5"/>
      <c r="B1612" s="5"/>
      <c r="C1612" s="28"/>
      <c r="D1612" s="28"/>
      <c r="E1612" s="28"/>
      <c r="F1612" s="16"/>
    </row>
    <row r="1613" spans="1:6" ht="15.75" customHeight="1" x14ac:dyDescent="0.2">
      <c r="A1613" s="5"/>
      <c r="B1613" s="5"/>
      <c r="C1613" s="28"/>
      <c r="D1613" s="28"/>
      <c r="E1613" s="28"/>
      <c r="F1613" s="16"/>
    </row>
    <row r="1614" spans="1:6" ht="15.75" customHeight="1" x14ac:dyDescent="0.2">
      <c r="A1614" s="5"/>
      <c r="B1614" s="5"/>
      <c r="C1614" s="28"/>
      <c r="D1614" s="28"/>
      <c r="E1614" s="28"/>
      <c r="F1614" s="16"/>
    </row>
    <row r="1615" spans="1:6" ht="15.75" customHeight="1" x14ac:dyDescent="0.2">
      <c r="A1615" s="5"/>
      <c r="B1615" s="5"/>
      <c r="C1615" s="28"/>
      <c r="D1615" s="28"/>
      <c r="E1615" s="28"/>
      <c r="F1615" s="16"/>
    </row>
    <row r="1616" spans="1:6" ht="15.75" customHeight="1" x14ac:dyDescent="0.2">
      <c r="A1616" s="5"/>
      <c r="B1616" s="5"/>
      <c r="C1616" s="28"/>
      <c r="D1616" s="28"/>
      <c r="E1616" s="28"/>
      <c r="F1616" s="16"/>
    </row>
    <row r="1617" spans="1:6" ht="15.75" customHeight="1" x14ac:dyDescent="0.2">
      <c r="A1617" s="5"/>
      <c r="B1617" s="5"/>
      <c r="C1617" s="28"/>
      <c r="D1617" s="28"/>
      <c r="E1617" s="28"/>
      <c r="F1617" s="16"/>
    </row>
    <row r="1618" spans="1:6" ht="15.75" customHeight="1" x14ac:dyDescent="0.2">
      <c r="A1618" s="5"/>
      <c r="B1618" s="5"/>
      <c r="C1618" s="28"/>
      <c r="D1618" s="28"/>
      <c r="E1618" s="28"/>
      <c r="F1618" s="16"/>
    </row>
    <row r="1619" spans="1:6" ht="15.75" customHeight="1" x14ac:dyDescent="0.2">
      <c r="A1619" s="5"/>
      <c r="B1619" s="5"/>
      <c r="C1619" s="28"/>
      <c r="D1619" s="28"/>
      <c r="E1619" s="28"/>
      <c r="F1619" s="16"/>
    </row>
    <row r="1620" spans="1:6" ht="15.75" customHeight="1" x14ac:dyDescent="0.2">
      <c r="A1620" s="5"/>
      <c r="B1620" s="5"/>
      <c r="C1620" s="28"/>
      <c r="D1620" s="28"/>
      <c r="E1620" s="28"/>
      <c r="F1620" s="16"/>
    </row>
    <row r="1621" spans="1:6" ht="15.75" customHeight="1" x14ac:dyDescent="0.2">
      <c r="A1621" s="5"/>
      <c r="B1621" s="5"/>
      <c r="C1621" s="28"/>
      <c r="D1621" s="28"/>
      <c r="E1621" s="28"/>
      <c r="F1621" s="16"/>
    </row>
    <row r="1622" spans="1:6" ht="15.75" customHeight="1" x14ac:dyDescent="0.2">
      <c r="A1622" s="5"/>
      <c r="B1622" s="5"/>
      <c r="C1622" s="28"/>
      <c r="D1622" s="28"/>
      <c r="E1622" s="28"/>
      <c r="F1622" s="16"/>
    </row>
    <row r="1623" spans="1:6" ht="15.75" customHeight="1" x14ac:dyDescent="0.2">
      <c r="A1623" s="5"/>
      <c r="B1623" s="5"/>
      <c r="C1623" s="28"/>
      <c r="D1623" s="28"/>
      <c r="E1623" s="28"/>
      <c r="F1623" s="16"/>
    </row>
    <row r="1624" spans="1:6" ht="15.75" customHeight="1" x14ac:dyDescent="0.2">
      <c r="A1624" s="5"/>
      <c r="B1624" s="5"/>
      <c r="C1624" s="28"/>
      <c r="D1624" s="28"/>
      <c r="E1624" s="28"/>
      <c r="F1624" s="16"/>
    </row>
    <row r="1625" spans="1:6" ht="15.75" customHeight="1" x14ac:dyDescent="0.2">
      <c r="A1625" s="5"/>
      <c r="B1625" s="5"/>
      <c r="C1625" s="28"/>
      <c r="D1625" s="28"/>
      <c r="E1625" s="28"/>
      <c r="F1625" s="16"/>
    </row>
    <row r="1626" spans="1:6" ht="15.75" customHeight="1" x14ac:dyDescent="0.2">
      <c r="A1626" s="5"/>
      <c r="B1626" s="5"/>
      <c r="C1626" s="28"/>
      <c r="D1626" s="28"/>
      <c r="E1626" s="28"/>
      <c r="F1626" s="16"/>
    </row>
    <row r="1627" spans="1:6" ht="15.75" customHeight="1" x14ac:dyDescent="0.2">
      <c r="A1627" s="5"/>
      <c r="B1627" s="5"/>
      <c r="C1627" s="28"/>
      <c r="D1627" s="28"/>
      <c r="E1627" s="28"/>
      <c r="F1627" s="16"/>
    </row>
    <row r="1628" spans="1:6" ht="15.75" customHeight="1" x14ac:dyDescent="0.2">
      <c r="A1628" s="5"/>
      <c r="B1628" s="5"/>
      <c r="C1628" s="28"/>
      <c r="D1628" s="28"/>
      <c r="E1628" s="28"/>
      <c r="F1628" s="16"/>
    </row>
    <row r="1629" spans="1:6" ht="15.75" customHeight="1" x14ac:dyDescent="0.2">
      <c r="A1629" s="5"/>
      <c r="B1629" s="5"/>
      <c r="C1629" s="28"/>
      <c r="D1629" s="28"/>
      <c r="E1629" s="28"/>
      <c r="F1629" s="16"/>
    </row>
    <row r="1630" spans="1:6" ht="15.75" customHeight="1" x14ac:dyDescent="0.2">
      <c r="A1630" s="5"/>
      <c r="B1630" s="5"/>
      <c r="C1630" s="28"/>
      <c r="D1630" s="28"/>
      <c r="E1630" s="28"/>
      <c r="F1630" s="16"/>
    </row>
    <row r="1631" spans="1:6" ht="15.75" customHeight="1" x14ac:dyDescent="0.2">
      <c r="A1631" s="5"/>
      <c r="B1631" s="5"/>
      <c r="C1631" s="28"/>
      <c r="D1631" s="28"/>
      <c r="E1631" s="28"/>
      <c r="F1631" s="16"/>
    </row>
    <row r="1632" spans="1:6" ht="15.75" customHeight="1" x14ac:dyDescent="0.2">
      <c r="A1632" s="5"/>
      <c r="B1632" s="5"/>
      <c r="C1632" s="28"/>
      <c r="D1632" s="28"/>
      <c r="E1632" s="28"/>
      <c r="F1632" s="16"/>
    </row>
    <row r="1633" spans="1:6" ht="15.75" customHeight="1" x14ac:dyDescent="0.2">
      <c r="A1633" s="5"/>
      <c r="B1633" s="5"/>
      <c r="C1633" s="28"/>
      <c r="D1633" s="28"/>
      <c r="E1633" s="28"/>
      <c r="F1633" s="16"/>
    </row>
    <row r="1634" spans="1:6" ht="15.75" customHeight="1" x14ac:dyDescent="0.2">
      <c r="A1634" s="5"/>
      <c r="B1634" s="5"/>
      <c r="C1634" s="28"/>
      <c r="D1634" s="28"/>
      <c r="E1634" s="28"/>
      <c r="F1634" s="16"/>
    </row>
    <row r="1635" spans="1:6" ht="15.75" customHeight="1" x14ac:dyDescent="0.2">
      <c r="A1635" s="5"/>
      <c r="B1635" s="5"/>
      <c r="C1635" s="28"/>
      <c r="D1635" s="28"/>
      <c r="E1635" s="28"/>
      <c r="F1635" s="16"/>
    </row>
    <row r="1636" spans="1:6" ht="15.75" customHeight="1" x14ac:dyDescent="0.2">
      <c r="A1636" s="5"/>
      <c r="B1636" s="5"/>
      <c r="C1636" s="28"/>
      <c r="D1636" s="28"/>
      <c r="E1636" s="28"/>
      <c r="F1636" s="16"/>
    </row>
    <row r="1637" spans="1:6" ht="15.75" customHeight="1" x14ac:dyDescent="0.2">
      <c r="A1637" s="5"/>
      <c r="B1637" s="5"/>
      <c r="C1637" s="28"/>
      <c r="D1637" s="28"/>
      <c r="E1637" s="28"/>
      <c r="F1637" s="16"/>
    </row>
    <row r="1638" spans="1:6" ht="15.75" customHeight="1" x14ac:dyDescent="0.2">
      <c r="A1638" s="5"/>
      <c r="B1638" s="5"/>
      <c r="C1638" s="28"/>
      <c r="D1638" s="28"/>
      <c r="E1638" s="28"/>
      <c r="F1638" s="16"/>
    </row>
    <row r="1639" spans="1:6" ht="15.75" customHeight="1" x14ac:dyDescent="0.2">
      <c r="A1639" s="5"/>
      <c r="B1639" s="5"/>
      <c r="C1639" s="28"/>
      <c r="D1639" s="28"/>
      <c r="E1639" s="28"/>
      <c r="F1639" s="16"/>
    </row>
    <row r="1640" spans="1:6" ht="15.75" customHeight="1" x14ac:dyDescent="0.2">
      <c r="A1640" s="5"/>
      <c r="B1640" s="5"/>
      <c r="C1640" s="28"/>
      <c r="D1640" s="28"/>
      <c r="E1640" s="28"/>
      <c r="F1640" s="16"/>
    </row>
    <row r="1641" spans="1:6" ht="15.75" customHeight="1" x14ac:dyDescent="0.2">
      <c r="A1641" s="5"/>
      <c r="B1641" s="5"/>
      <c r="C1641" s="28"/>
      <c r="D1641" s="28"/>
      <c r="E1641" s="28"/>
      <c r="F1641" s="16"/>
    </row>
    <row r="1642" spans="1:6" ht="15.75" customHeight="1" x14ac:dyDescent="0.2">
      <c r="A1642" s="5"/>
      <c r="B1642" s="5"/>
      <c r="C1642" s="28"/>
      <c r="D1642" s="28"/>
      <c r="E1642" s="28"/>
      <c r="F1642" s="16"/>
    </row>
    <row r="1643" spans="1:6" ht="15.75" customHeight="1" x14ac:dyDescent="0.2">
      <c r="A1643" s="5"/>
      <c r="B1643" s="5"/>
      <c r="C1643" s="28"/>
      <c r="D1643" s="28"/>
      <c r="E1643" s="28"/>
      <c r="F1643" s="16"/>
    </row>
    <row r="1644" spans="1:6" ht="15.75" customHeight="1" x14ac:dyDescent="0.2">
      <c r="A1644" s="5"/>
      <c r="B1644" s="5"/>
      <c r="C1644" s="28"/>
      <c r="D1644" s="28"/>
      <c r="E1644" s="28"/>
      <c r="F1644" s="16"/>
    </row>
    <row r="1645" spans="1:6" ht="15.75" customHeight="1" x14ac:dyDescent="0.2">
      <c r="A1645" s="5"/>
      <c r="B1645" s="5"/>
      <c r="C1645" s="28"/>
      <c r="D1645" s="28"/>
      <c r="E1645" s="28"/>
      <c r="F1645" s="16"/>
    </row>
    <row r="1646" spans="1:6" ht="15.75" customHeight="1" x14ac:dyDescent="0.2">
      <c r="A1646" s="5"/>
      <c r="B1646" s="5"/>
      <c r="C1646" s="28"/>
      <c r="D1646" s="28"/>
      <c r="E1646" s="28"/>
      <c r="F1646" s="16"/>
    </row>
    <row r="1647" spans="1:6" ht="15.75" customHeight="1" x14ac:dyDescent="0.2">
      <c r="A1647" s="5"/>
      <c r="B1647" s="5"/>
      <c r="C1647" s="28"/>
      <c r="D1647" s="28"/>
      <c r="E1647" s="28"/>
      <c r="F1647" s="16"/>
    </row>
    <row r="1648" spans="1:6" ht="15.75" customHeight="1" x14ac:dyDescent="0.2">
      <c r="A1648" s="5"/>
      <c r="B1648" s="5"/>
      <c r="C1648" s="28"/>
      <c r="D1648" s="28"/>
      <c r="E1648" s="28"/>
      <c r="F1648" s="16"/>
    </row>
    <row r="1649" spans="1:6" ht="15.75" customHeight="1" x14ac:dyDescent="0.2">
      <c r="A1649" s="5"/>
      <c r="B1649" s="5"/>
      <c r="C1649" s="28"/>
      <c r="D1649" s="28"/>
      <c r="E1649" s="28"/>
      <c r="F1649" s="16"/>
    </row>
    <row r="1650" spans="1:6" ht="15.75" customHeight="1" x14ac:dyDescent="0.2">
      <c r="A1650" s="5"/>
      <c r="B1650" s="5"/>
      <c r="C1650" s="28"/>
      <c r="D1650" s="28"/>
      <c r="E1650" s="28"/>
      <c r="F1650" s="16"/>
    </row>
    <row r="1651" spans="1:6" ht="15.75" customHeight="1" x14ac:dyDescent="0.2">
      <c r="A1651" s="5"/>
      <c r="B1651" s="5"/>
      <c r="C1651" s="28"/>
      <c r="D1651" s="28"/>
      <c r="E1651" s="28"/>
      <c r="F1651" s="16"/>
    </row>
    <row r="1652" spans="1:6" ht="15.75" customHeight="1" x14ac:dyDescent="0.2">
      <c r="A1652" s="5"/>
      <c r="B1652" s="5"/>
      <c r="C1652" s="28"/>
      <c r="D1652" s="28"/>
      <c r="E1652" s="28"/>
      <c r="F1652" s="16"/>
    </row>
    <row r="1653" spans="1:6" ht="15.75" customHeight="1" x14ac:dyDescent="0.2">
      <c r="A1653" s="5"/>
      <c r="B1653" s="5"/>
      <c r="C1653" s="28"/>
      <c r="D1653" s="28"/>
      <c r="E1653" s="28"/>
      <c r="F1653" s="16"/>
    </row>
    <row r="1654" spans="1:6" ht="15.75" customHeight="1" x14ac:dyDescent="0.2">
      <c r="A1654" s="5"/>
      <c r="B1654" s="5"/>
      <c r="C1654" s="28"/>
      <c r="D1654" s="28"/>
      <c r="E1654" s="28"/>
      <c r="F1654" s="16"/>
    </row>
    <row r="1655" spans="1:6" ht="15.75" customHeight="1" x14ac:dyDescent="0.2">
      <c r="A1655" s="5"/>
      <c r="B1655" s="5"/>
      <c r="C1655" s="28"/>
      <c r="D1655" s="28"/>
      <c r="E1655" s="28"/>
      <c r="F1655" s="16"/>
    </row>
    <row r="1656" spans="1:6" ht="15.75" customHeight="1" x14ac:dyDescent="0.2">
      <c r="A1656" s="5"/>
      <c r="B1656" s="5"/>
      <c r="C1656" s="28"/>
      <c r="D1656" s="28"/>
      <c r="E1656" s="28"/>
      <c r="F1656" s="16"/>
    </row>
    <row r="1657" spans="1:6" ht="15.75" customHeight="1" x14ac:dyDescent="0.2">
      <c r="A1657" s="5"/>
      <c r="B1657" s="5"/>
      <c r="C1657" s="28"/>
      <c r="D1657" s="28"/>
      <c r="E1657" s="28"/>
      <c r="F1657" s="16"/>
    </row>
    <row r="1658" spans="1:6" ht="15.75" customHeight="1" x14ac:dyDescent="0.2">
      <c r="A1658" s="5"/>
      <c r="B1658" s="5"/>
      <c r="C1658" s="28"/>
      <c r="D1658" s="28"/>
      <c r="E1658" s="28"/>
      <c r="F1658" s="16"/>
    </row>
    <row r="1659" spans="1:6" ht="15.75" customHeight="1" x14ac:dyDescent="0.2">
      <c r="A1659" s="5"/>
      <c r="B1659" s="5"/>
      <c r="C1659" s="28"/>
      <c r="D1659" s="28"/>
      <c r="E1659" s="28"/>
      <c r="F1659" s="16"/>
    </row>
    <row r="1660" spans="1:6" ht="15.75" customHeight="1" x14ac:dyDescent="0.2">
      <c r="A1660" s="5"/>
      <c r="B1660" s="5"/>
      <c r="C1660" s="28"/>
      <c r="D1660" s="28"/>
      <c r="E1660" s="28"/>
      <c r="F1660" s="16"/>
    </row>
    <row r="1661" spans="1:6" ht="15.75" customHeight="1" x14ac:dyDescent="0.2">
      <c r="A1661" s="5"/>
      <c r="B1661" s="5"/>
      <c r="C1661" s="28"/>
      <c r="D1661" s="28"/>
      <c r="E1661" s="28"/>
      <c r="F1661" s="16"/>
    </row>
    <row r="1662" spans="1:6" ht="15.75" customHeight="1" x14ac:dyDescent="0.2">
      <c r="A1662" s="5"/>
      <c r="B1662" s="5"/>
      <c r="C1662" s="28"/>
      <c r="D1662" s="28"/>
      <c r="E1662" s="28"/>
      <c r="F1662" s="16"/>
    </row>
    <row r="1663" spans="1:6" ht="15.75" customHeight="1" x14ac:dyDescent="0.2">
      <c r="A1663" s="5"/>
      <c r="B1663" s="5"/>
      <c r="C1663" s="28"/>
      <c r="D1663" s="28"/>
      <c r="E1663" s="28"/>
      <c r="F1663" s="16"/>
    </row>
    <row r="1664" spans="1:6" ht="15.75" customHeight="1" x14ac:dyDescent="0.2">
      <c r="A1664" s="5"/>
      <c r="B1664" s="5"/>
      <c r="C1664" s="28"/>
      <c r="D1664" s="28"/>
      <c r="E1664" s="28"/>
      <c r="F1664" s="16"/>
    </row>
    <row r="1665" spans="1:6" ht="15.75" customHeight="1" x14ac:dyDescent="0.2">
      <c r="A1665" s="5"/>
      <c r="B1665" s="5"/>
      <c r="C1665" s="28"/>
      <c r="D1665" s="28"/>
      <c r="E1665" s="28"/>
      <c r="F1665" s="16"/>
    </row>
    <row r="1666" spans="1:6" ht="15.75" customHeight="1" x14ac:dyDescent="0.2">
      <c r="A1666" s="5"/>
      <c r="B1666" s="5"/>
      <c r="C1666" s="28"/>
      <c r="D1666" s="28"/>
      <c r="E1666" s="28"/>
      <c r="F1666" s="16"/>
    </row>
    <row r="1667" spans="1:6" ht="15.75" customHeight="1" x14ac:dyDescent="0.2">
      <c r="A1667" s="5"/>
      <c r="B1667" s="5"/>
      <c r="C1667" s="28"/>
      <c r="D1667" s="28"/>
      <c r="E1667" s="28"/>
      <c r="F1667" s="16"/>
    </row>
    <row r="1668" spans="1:6" ht="15.75" customHeight="1" x14ac:dyDescent="0.2">
      <c r="A1668" s="5"/>
      <c r="B1668" s="5"/>
      <c r="C1668" s="28"/>
      <c r="D1668" s="28"/>
      <c r="E1668" s="28"/>
      <c r="F1668" s="16"/>
    </row>
    <row r="1669" spans="1:6" ht="15.75" customHeight="1" x14ac:dyDescent="0.2">
      <c r="A1669" s="5"/>
      <c r="B1669" s="5"/>
      <c r="C1669" s="28"/>
      <c r="D1669" s="28"/>
      <c r="E1669" s="28"/>
      <c r="F1669" s="16"/>
    </row>
    <row r="1670" spans="1:6" ht="15.75" customHeight="1" x14ac:dyDescent="0.2">
      <c r="A1670" s="5"/>
      <c r="B1670" s="5"/>
      <c r="C1670" s="28"/>
      <c r="D1670" s="28"/>
      <c r="E1670" s="28"/>
      <c r="F1670" s="16"/>
    </row>
    <row r="1671" spans="1:6" ht="15.75" customHeight="1" x14ac:dyDescent="0.2">
      <c r="A1671" s="5"/>
      <c r="B1671" s="5"/>
      <c r="C1671" s="28"/>
      <c r="D1671" s="28"/>
      <c r="E1671" s="28"/>
      <c r="F1671" s="16"/>
    </row>
    <row r="1672" spans="1:6" ht="15.75" customHeight="1" x14ac:dyDescent="0.2">
      <c r="A1672" s="5"/>
      <c r="B1672" s="5"/>
      <c r="C1672" s="28"/>
      <c r="D1672" s="28"/>
      <c r="E1672" s="28"/>
      <c r="F1672" s="16"/>
    </row>
    <row r="1673" spans="1:6" ht="15.75" customHeight="1" x14ac:dyDescent="0.2">
      <c r="A1673" s="5"/>
      <c r="B1673" s="5"/>
      <c r="C1673" s="28"/>
      <c r="D1673" s="28"/>
      <c r="E1673" s="28"/>
      <c r="F1673" s="16"/>
    </row>
    <row r="1674" spans="1:6" ht="15.75" customHeight="1" x14ac:dyDescent="0.2">
      <c r="A1674" s="5"/>
      <c r="B1674" s="5"/>
      <c r="C1674" s="28"/>
      <c r="D1674" s="28"/>
      <c r="E1674" s="28"/>
      <c r="F1674" s="16"/>
    </row>
    <row r="1675" spans="1:6" ht="15.75" customHeight="1" x14ac:dyDescent="0.2">
      <c r="A1675" s="5"/>
      <c r="B1675" s="5"/>
      <c r="C1675" s="28"/>
      <c r="D1675" s="28"/>
      <c r="E1675" s="28"/>
      <c r="F1675" s="16"/>
    </row>
    <row r="1676" spans="1:6" ht="15.75" customHeight="1" x14ac:dyDescent="0.2">
      <c r="A1676" s="5"/>
      <c r="B1676" s="5"/>
      <c r="C1676" s="28"/>
      <c r="D1676" s="28"/>
      <c r="E1676" s="28"/>
      <c r="F1676" s="16"/>
    </row>
    <row r="1677" spans="1:6" ht="15.75" customHeight="1" x14ac:dyDescent="0.2">
      <c r="A1677" s="5"/>
      <c r="B1677" s="5"/>
      <c r="C1677" s="28"/>
      <c r="D1677" s="28"/>
      <c r="E1677" s="28"/>
      <c r="F1677" s="16"/>
    </row>
    <row r="1678" spans="1:6" ht="15.75" customHeight="1" x14ac:dyDescent="0.2">
      <c r="A1678" s="5"/>
      <c r="B1678" s="5"/>
      <c r="C1678" s="28"/>
      <c r="D1678" s="28"/>
      <c r="E1678" s="28"/>
      <c r="F1678" s="16"/>
    </row>
    <row r="1679" spans="1:6" ht="15.75" customHeight="1" x14ac:dyDescent="0.2">
      <c r="A1679" s="5"/>
      <c r="B1679" s="5"/>
      <c r="C1679" s="28"/>
      <c r="D1679" s="28"/>
      <c r="E1679" s="28"/>
      <c r="F1679" s="16"/>
    </row>
    <row r="1680" spans="1:6" ht="15.75" customHeight="1" x14ac:dyDescent="0.2">
      <c r="A1680" s="5"/>
      <c r="B1680" s="5"/>
      <c r="C1680" s="28"/>
      <c r="D1680" s="28"/>
      <c r="E1680" s="28"/>
      <c r="F1680" s="16"/>
    </row>
    <row r="1681" spans="1:6" ht="15.75" customHeight="1" x14ac:dyDescent="0.2">
      <c r="A1681" s="5"/>
      <c r="B1681" s="5"/>
      <c r="C1681" s="28"/>
      <c r="D1681" s="28"/>
      <c r="E1681" s="28"/>
      <c r="F1681" s="16"/>
    </row>
    <row r="1682" spans="1:6" ht="15.75" customHeight="1" x14ac:dyDescent="0.2">
      <c r="A1682" s="5"/>
      <c r="B1682" s="5"/>
      <c r="C1682" s="28"/>
      <c r="D1682" s="28"/>
      <c r="E1682" s="28"/>
      <c r="F1682" s="16"/>
    </row>
    <row r="1683" spans="1:6" ht="15.75" customHeight="1" x14ac:dyDescent="0.2">
      <c r="A1683" s="5"/>
      <c r="B1683" s="5"/>
      <c r="C1683" s="28"/>
      <c r="D1683" s="28"/>
      <c r="E1683" s="28"/>
      <c r="F1683" s="16"/>
    </row>
  </sheetData>
  <autoFilter ref="A2:Q1483">
    <filterColumn colId="6">
      <filters>
        <filter val="003979"/>
      </filters>
    </filterColumn>
    <filterColumn colId="11">
      <customFilters>
        <customFilter operator="notEqual" val=" "/>
      </customFilters>
    </filterColumn>
  </autoFilter>
  <mergeCells count="7">
    <mergeCell ref="Q1:Q2"/>
    <mergeCell ref="I1:J1"/>
    <mergeCell ref="C1:D1"/>
    <mergeCell ref="M1:M2"/>
    <mergeCell ref="N1:N2"/>
    <mergeCell ref="O1:O2"/>
    <mergeCell ref="P1:P2"/>
  </mergeCells>
  <pageMargins left="0.7" right="0.7" top="0.75" bottom="0.75" header="0" footer="0"/>
  <pageSetup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AB1203"/>
  <sheetViews>
    <sheetView workbookViewId="0">
      <selection activeCell="F102" sqref="F102:F104"/>
    </sheetView>
  </sheetViews>
  <sheetFormatPr baseColWidth="10" defaultColWidth="12.625" defaultRowHeight="15" customHeight="1" outlineLevelCol="1" x14ac:dyDescent="0.2"/>
  <cols>
    <col min="1" max="1" width="7.625" customWidth="1"/>
    <col min="2" max="2" width="19.25" customWidth="1"/>
    <col min="3" max="3" width="11.75" customWidth="1"/>
    <col min="4" max="4" width="24.125" customWidth="1"/>
    <col min="5" max="5" width="22.125" customWidth="1"/>
    <col min="6" max="6" width="10" customWidth="1"/>
    <col min="7" max="7" width="10" hidden="1" customWidth="1" outlineLevel="1"/>
    <col min="8" max="27" width="9.375" hidden="1" customWidth="1" outlineLevel="1"/>
    <col min="28" max="28" width="12.625" collapsed="1"/>
  </cols>
  <sheetData>
    <row r="1" spans="1:27" x14ac:dyDescent="0.25">
      <c r="A1" s="4" t="s">
        <v>0</v>
      </c>
      <c r="B1" s="6" t="s">
        <v>12</v>
      </c>
      <c r="C1" s="6" t="s">
        <v>4</v>
      </c>
      <c r="D1" s="4" t="s">
        <v>5</v>
      </c>
      <c r="E1" s="6" t="s">
        <v>6</v>
      </c>
      <c r="F1" s="6" t="s">
        <v>16</v>
      </c>
      <c r="G1" s="6" t="s">
        <v>18</v>
      </c>
      <c r="H1" s="6" t="s">
        <v>19</v>
      </c>
      <c r="I1" s="6" t="s">
        <v>20</v>
      </c>
      <c r="J1" s="6" t="s">
        <v>21</v>
      </c>
      <c r="K1" s="6" t="s">
        <v>22</v>
      </c>
      <c r="L1" s="6" t="s">
        <v>23</v>
      </c>
      <c r="M1" s="6" t="s">
        <v>24</v>
      </c>
      <c r="N1" s="6" t="s">
        <v>25</v>
      </c>
      <c r="O1" s="6" t="s">
        <v>26</v>
      </c>
      <c r="P1" s="6" t="s">
        <v>27</v>
      </c>
      <c r="Q1" s="6" t="s">
        <v>28</v>
      </c>
      <c r="R1" s="6" t="s">
        <v>29</v>
      </c>
      <c r="S1" s="6" t="s">
        <v>30</v>
      </c>
      <c r="T1" s="6" t="s">
        <v>32</v>
      </c>
      <c r="U1" s="6" t="s">
        <v>33</v>
      </c>
      <c r="V1" s="6" t="s">
        <v>34</v>
      </c>
      <c r="W1" s="6" t="s">
        <v>35</v>
      </c>
      <c r="X1" s="6" t="s">
        <v>36</v>
      </c>
      <c r="Y1" s="6" t="s">
        <v>37</v>
      </c>
      <c r="Z1" s="6" t="s">
        <v>38</v>
      </c>
      <c r="AA1" s="6" t="s">
        <v>39</v>
      </c>
    </row>
    <row r="2" spans="1:27" hidden="1" x14ac:dyDescent="0.25">
      <c r="A2" s="10">
        <v>640</v>
      </c>
      <c r="B2" s="8" t="s">
        <v>43</v>
      </c>
      <c r="C2" s="11">
        <v>43818</v>
      </c>
      <c r="D2" s="8" t="s">
        <v>44</v>
      </c>
      <c r="E2" s="8" t="s">
        <v>45</v>
      </c>
      <c r="F2" s="8">
        <v>2.56</v>
      </c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</row>
    <row r="3" spans="1:27" hidden="1" x14ac:dyDescent="0.25">
      <c r="A3" s="10">
        <v>3511</v>
      </c>
      <c r="B3" s="8" t="s">
        <v>46</v>
      </c>
      <c r="C3" s="13">
        <v>43800</v>
      </c>
      <c r="D3" s="8" t="s">
        <v>47</v>
      </c>
      <c r="E3" s="8" t="s">
        <v>47</v>
      </c>
      <c r="F3" s="8">
        <v>0.24</v>
      </c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</row>
    <row r="4" spans="1:27" hidden="1" x14ac:dyDescent="0.25">
      <c r="A4" s="10">
        <v>3512</v>
      </c>
      <c r="B4" s="8" t="s">
        <v>46</v>
      </c>
      <c r="C4" s="13">
        <v>43800</v>
      </c>
      <c r="D4" s="8" t="s">
        <v>47</v>
      </c>
      <c r="E4" s="8" t="s">
        <v>47</v>
      </c>
      <c r="F4" s="8">
        <v>4.04</v>
      </c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</row>
    <row r="5" spans="1:27" hidden="1" x14ac:dyDescent="0.25">
      <c r="A5" s="10">
        <v>3515</v>
      </c>
      <c r="B5" s="8" t="s">
        <v>43</v>
      </c>
      <c r="C5" s="13">
        <v>43800</v>
      </c>
      <c r="D5" s="8" t="s">
        <v>48</v>
      </c>
      <c r="E5" s="8" t="s">
        <v>48</v>
      </c>
      <c r="F5" s="8">
        <v>1.76</v>
      </c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</row>
    <row r="6" spans="1:27" hidden="1" x14ac:dyDescent="0.25">
      <c r="A6" s="10">
        <v>3519</v>
      </c>
      <c r="B6" s="8" t="s">
        <v>43</v>
      </c>
      <c r="C6" s="13">
        <v>43800</v>
      </c>
      <c r="D6" s="8" t="s">
        <v>49</v>
      </c>
      <c r="E6" s="8" t="s">
        <v>49</v>
      </c>
      <c r="F6" s="8">
        <v>3.44</v>
      </c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</row>
    <row r="7" spans="1:27" hidden="1" x14ac:dyDescent="0.25">
      <c r="A7" s="10">
        <v>3521</v>
      </c>
      <c r="B7" s="8" t="s">
        <v>43</v>
      </c>
      <c r="C7" s="13">
        <v>43800</v>
      </c>
      <c r="D7" s="8" t="s">
        <v>49</v>
      </c>
      <c r="E7" s="8" t="s">
        <v>49</v>
      </c>
      <c r="F7" s="8">
        <v>5.32</v>
      </c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</row>
    <row r="8" spans="1:27" hidden="1" x14ac:dyDescent="0.25">
      <c r="A8" s="10">
        <v>3523</v>
      </c>
      <c r="B8" s="8" t="s">
        <v>43</v>
      </c>
      <c r="C8" s="13">
        <v>43800</v>
      </c>
      <c r="D8" s="8" t="s">
        <v>49</v>
      </c>
      <c r="E8" s="8" t="s">
        <v>49</v>
      </c>
      <c r="F8" s="8">
        <v>2.82</v>
      </c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</row>
    <row r="9" spans="1:27" hidden="1" x14ac:dyDescent="0.25">
      <c r="A9" s="10">
        <v>3525</v>
      </c>
      <c r="B9" s="8" t="s">
        <v>43</v>
      </c>
      <c r="C9" s="13">
        <v>43800</v>
      </c>
      <c r="D9" s="8" t="s">
        <v>49</v>
      </c>
      <c r="E9" s="8" t="s">
        <v>49</v>
      </c>
      <c r="F9" s="8">
        <v>3.14</v>
      </c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</row>
    <row r="10" spans="1:27" hidden="1" x14ac:dyDescent="0.25">
      <c r="A10" s="10">
        <v>3526</v>
      </c>
      <c r="B10" s="8" t="s">
        <v>43</v>
      </c>
      <c r="C10" s="13">
        <v>43800</v>
      </c>
      <c r="D10" s="8" t="s">
        <v>50</v>
      </c>
      <c r="E10" s="8" t="s">
        <v>50</v>
      </c>
      <c r="F10" s="8">
        <v>2.48</v>
      </c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</row>
    <row r="11" spans="1:27" hidden="1" x14ac:dyDescent="0.25">
      <c r="A11" s="10">
        <v>3528</v>
      </c>
      <c r="B11" s="8" t="s">
        <v>43</v>
      </c>
      <c r="C11" s="13">
        <v>43800</v>
      </c>
      <c r="D11" s="8" t="s">
        <v>49</v>
      </c>
      <c r="E11" s="8" t="s">
        <v>49</v>
      </c>
      <c r="F11" s="8">
        <v>6.74</v>
      </c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</row>
    <row r="12" spans="1:27" hidden="1" x14ac:dyDescent="0.25">
      <c r="A12" s="10">
        <v>3529</v>
      </c>
      <c r="B12" s="8" t="s">
        <v>46</v>
      </c>
      <c r="C12" s="13">
        <v>43800</v>
      </c>
      <c r="D12" s="8" t="s">
        <v>47</v>
      </c>
      <c r="E12" s="8" t="s">
        <v>47</v>
      </c>
      <c r="F12" s="8">
        <v>7.86</v>
      </c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</row>
    <row r="13" spans="1:27" hidden="1" x14ac:dyDescent="0.25">
      <c r="A13" s="10">
        <v>3530</v>
      </c>
      <c r="B13" s="8" t="s">
        <v>43</v>
      </c>
      <c r="C13" s="13">
        <v>43800</v>
      </c>
      <c r="D13" s="8" t="s">
        <v>49</v>
      </c>
      <c r="E13" s="8" t="s">
        <v>49</v>
      </c>
      <c r="F13" s="8">
        <v>3.12</v>
      </c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</row>
    <row r="14" spans="1:27" hidden="1" x14ac:dyDescent="0.25">
      <c r="A14" s="10">
        <v>3533</v>
      </c>
      <c r="B14" s="8" t="s">
        <v>43</v>
      </c>
      <c r="C14" s="13">
        <v>43800</v>
      </c>
      <c r="D14" s="8" t="s">
        <v>49</v>
      </c>
      <c r="E14" s="8" t="s">
        <v>47</v>
      </c>
      <c r="F14" s="8">
        <v>2.2400000000000002</v>
      </c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</row>
    <row r="15" spans="1:27" hidden="1" x14ac:dyDescent="0.25">
      <c r="A15" s="10">
        <v>3534</v>
      </c>
      <c r="B15" s="8" t="s">
        <v>43</v>
      </c>
      <c r="C15" s="13">
        <v>43800</v>
      </c>
      <c r="D15" s="8" t="s">
        <v>49</v>
      </c>
      <c r="E15" s="8" t="s">
        <v>49</v>
      </c>
      <c r="F15" s="8">
        <v>3.66</v>
      </c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  <c r="AA15" s="6"/>
    </row>
    <row r="16" spans="1:27" hidden="1" x14ac:dyDescent="0.25">
      <c r="A16" s="10">
        <v>3535</v>
      </c>
      <c r="B16" s="8" t="s">
        <v>43</v>
      </c>
      <c r="C16" s="13">
        <v>43801</v>
      </c>
      <c r="D16" s="8" t="s">
        <v>51</v>
      </c>
      <c r="E16" s="8" t="s">
        <v>51</v>
      </c>
      <c r="F16" s="8">
        <v>3.04</v>
      </c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6"/>
    </row>
    <row r="17" spans="1:27" hidden="1" x14ac:dyDescent="0.25">
      <c r="A17" s="10">
        <v>3535</v>
      </c>
      <c r="B17" s="8" t="s">
        <v>43</v>
      </c>
      <c r="C17" s="13">
        <v>43801</v>
      </c>
      <c r="D17" s="8" t="s">
        <v>45</v>
      </c>
      <c r="E17" s="8" t="s">
        <v>45</v>
      </c>
      <c r="F17" s="8">
        <v>2.76</v>
      </c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</row>
    <row r="18" spans="1:27" hidden="1" x14ac:dyDescent="0.25">
      <c r="A18" s="10">
        <v>3536</v>
      </c>
      <c r="B18" s="8" t="s">
        <v>52</v>
      </c>
      <c r="C18" s="13">
        <v>43801</v>
      </c>
      <c r="D18" s="8" t="s">
        <v>51</v>
      </c>
      <c r="E18" s="8" t="s">
        <v>51</v>
      </c>
      <c r="F18" s="8">
        <v>0.49199999999999999</v>
      </c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  <c r="AA18" s="6"/>
    </row>
    <row r="19" spans="1:27" hidden="1" x14ac:dyDescent="0.25">
      <c r="A19" s="10">
        <v>3537</v>
      </c>
      <c r="B19" s="8" t="s">
        <v>43</v>
      </c>
      <c r="C19" s="13">
        <v>43801</v>
      </c>
      <c r="D19" s="8" t="s">
        <v>49</v>
      </c>
      <c r="E19" s="8" t="s">
        <v>49</v>
      </c>
      <c r="F19" s="8">
        <v>0.97199999999999998</v>
      </c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  <c r="AA19" s="6"/>
    </row>
    <row r="20" spans="1:27" hidden="1" x14ac:dyDescent="0.25">
      <c r="A20" s="10">
        <v>3538</v>
      </c>
      <c r="B20" s="8" t="s">
        <v>43</v>
      </c>
      <c r="C20" s="13">
        <v>43801</v>
      </c>
      <c r="D20" s="8" t="s">
        <v>53</v>
      </c>
      <c r="E20" s="8" t="s">
        <v>53</v>
      </c>
      <c r="F20" s="8">
        <v>2.5</v>
      </c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  <c r="AA20" s="6"/>
    </row>
    <row r="21" spans="1:27" hidden="1" x14ac:dyDescent="0.25">
      <c r="A21" s="10">
        <v>3539</v>
      </c>
      <c r="B21" s="8" t="s">
        <v>52</v>
      </c>
      <c r="C21" s="13">
        <v>43801</v>
      </c>
      <c r="D21" s="8" t="s">
        <v>51</v>
      </c>
      <c r="E21" s="8" t="s">
        <v>51</v>
      </c>
      <c r="F21" s="8">
        <v>5.6</v>
      </c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</row>
    <row r="22" spans="1:27" hidden="1" x14ac:dyDescent="0.25">
      <c r="A22" s="10">
        <v>3540</v>
      </c>
      <c r="B22" s="8" t="s">
        <v>43</v>
      </c>
      <c r="C22" s="13">
        <v>43801</v>
      </c>
      <c r="D22" s="8" t="s">
        <v>41</v>
      </c>
      <c r="E22" s="8" t="s">
        <v>45</v>
      </c>
      <c r="F22" s="8">
        <v>5.18</v>
      </c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</row>
    <row r="23" spans="1:27" hidden="1" x14ac:dyDescent="0.25">
      <c r="A23" s="10">
        <v>3547</v>
      </c>
      <c r="B23" s="8" t="s">
        <v>43</v>
      </c>
      <c r="C23" s="13">
        <v>43801</v>
      </c>
      <c r="D23" s="8" t="s">
        <v>49</v>
      </c>
      <c r="E23" s="8" t="s">
        <v>49</v>
      </c>
      <c r="F23" s="8">
        <v>1.44</v>
      </c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  <c r="AA23" s="6"/>
    </row>
    <row r="24" spans="1:27" hidden="1" x14ac:dyDescent="0.25">
      <c r="A24" s="10">
        <v>3550</v>
      </c>
      <c r="B24" s="8" t="s">
        <v>43</v>
      </c>
      <c r="C24" s="13">
        <v>43801</v>
      </c>
      <c r="D24" s="8" t="s">
        <v>54</v>
      </c>
      <c r="E24" s="8" t="s">
        <v>55</v>
      </c>
      <c r="F24" s="8">
        <v>2.14</v>
      </c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</row>
    <row r="25" spans="1:27" hidden="1" x14ac:dyDescent="0.25">
      <c r="A25" s="10">
        <v>3558</v>
      </c>
      <c r="B25" s="8" t="s">
        <v>43</v>
      </c>
      <c r="C25" s="13">
        <v>43801</v>
      </c>
      <c r="D25" s="8" t="s">
        <v>49</v>
      </c>
      <c r="E25" s="8" t="s">
        <v>49</v>
      </c>
      <c r="F25" s="8">
        <v>6.5000000000000002E-2</v>
      </c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</row>
    <row r="26" spans="1:27" hidden="1" x14ac:dyDescent="0.25">
      <c r="A26" s="10">
        <v>3561</v>
      </c>
      <c r="B26" s="8" t="s">
        <v>52</v>
      </c>
      <c r="C26" s="13">
        <v>43801</v>
      </c>
      <c r="D26" s="8" t="s">
        <v>56</v>
      </c>
      <c r="E26" s="8" t="s">
        <v>56</v>
      </c>
      <c r="F26" s="8">
        <v>2.08</v>
      </c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</row>
    <row r="27" spans="1:27" hidden="1" x14ac:dyDescent="0.25">
      <c r="A27" s="10">
        <v>3568</v>
      </c>
      <c r="B27" s="8" t="s">
        <v>43</v>
      </c>
      <c r="C27" s="13">
        <v>43801</v>
      </c>
      <c r="D27" s="8" t="s">
        <v>49</v>
      </c>
      <c r="E27" s="8" t="s">
        <v>49</v>
      </c>
      <c r="F27" s="8">
        <v>1.44</v>
      </c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</row>
    <row r="28" spans="1:27" hidden="1" x14ac:dyDescent="0.25">
      <c r="A28" s="10">
        <v>3570</v>
      </c>
      <c r="B28" s="8" t="s">
        <v>52</v>
      </c>
      <c r="C28" s="13">
        <v>43801</v>
      </c>
      <c r="D28" s="8" t="s">
        <v>51</v>
      </c>
      <c r="E28" s="8" t="s">
        <v>51</v>
      </c>
      <c r="F28" s="8">
        <v>15.72</v>
      </c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</row>
    <row r="29" spans="1:27" hidden="1" x14ac:dyDescent="0.25">
      <c r="A29" s="10">
        <v>3571</v>
      </c>
      <c r="B29" s="8" t="s">
        <v>43</v>
      </c>
      <c r="C29" s="13">
        <v>43801</v>
      </c>
      <c r="D29" s="8" t="s">
        <v>57</v>
      </c>
      <c r="E29" s="8" t="s">
        <v>45</v>
      </c>
      <c r="F29" s="8">
        <v>3.56</v>
      </c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</row>
    <row r="30" spans="1:27" hidden="1" x14ac:dyDescent="0.25">
      <c r="A30" s="10">
        <v>3574</v>
      </c>
      <c r="B30" s="8" t="s">
        <v>43</v>
      </c>
      <c r="C30" s="13">
        <v>43801</v>
      </c>
      <c r="D30" s="8" t="s">
        <v>50</v>
      </c>
      <c r="E30" s="8" t="s">
        <v>50</v>
      </c>
      <c r="F30" s="8">
        <v>0.432</v>
      </c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</row>
    <row r="31" spans="1:27" hidden="1" x14ac:dyDescent="0.25">
      <c r="A31" s="10">
        <v>3588</v>
      </c>
      <c r="B31" s="8" t="s">
        <v>43</v>
      </c>
      <c r="C31" s="13">
        <v>43801</v>
      </c>
      <c r="D31" s="8" t="s">
        <v>49</v>
      </c>
      <c r="E31" s="8" t="s">
        <v>49</v>
      </c>
      <c r="F31" s="8">
        <v>1.7</v>
      </c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  <c r="AA31" s="6"/>
    </row>
    <row r="32" spans="1:27" hidden="1" x14ac:dyDescent="0.25">
      <c r="A32" s="10">
        <v>3595</v>
      </c>
      <c r="B32" s="8" t="s">
        <v>52</v>
      </c>
      <c r="C32" s="13">
        <v>43801</v>
      </c>
      <c r="D32" s="8" t="s">
        <v>58</v>
      </c>
      <c r="E32" s="8" t="s">
        <v>58</v>
      </c>
      <c r="F32" s="8">
        <v>1.78</v>
      </c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  <c r="AA32" s="6"/>
    </row>
    <row r="33" spans="1:27" hidden="1" x14ac:dyDescent="0.25">
      <c r="A33" s="10">
        <v>3605</v>
      </c>
      <c r="B33" s="8" t="s">
        <v>46</v>
      </c>
      <c r="C33" s="13">
        <v>43801</v>
      </c>
      <c r="D33" s="8" t="s">
        <v>47</v>
      </c>
      <c r="E33" s="8" t="s">
        <v>47</v>
      </c>
      <c r="F33" s="8">
        <v>5.18</v>
      </c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6"/>
      <c r="AA33" s="6"/>
    </row>
    <row r="34" spans="1:27" hidden="1" x14ac:dyDescent="0.25">
      <c r="A34" s="10">
        <v>3607</v>
      </c>
      <c r="B34" s="8" t="s">
        <v>43</v>
      </c>
      <c r="C34" s="13">
        <v>43801</v>
      </c>
      <c r="D34" s="8" t="s">
        <v>42</v>
      </c>
      <c r="E34" s="8" t="s">
        <v>59</v>
      </c>
      <c r="F34" s="8">
        <v>5.74</v>
      </c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6"/>
      <c r="AA34" s="6"/>
    </row>
    <row r="35" spans="1:27" hidden="1" x14ac:dyDescent="0.25">
      <c r="A35" s="10">
        <v>3607</v>
      </c>
      <c r="B35" s="8" t="s">
        <v>43</v>
      </c>
      <c r="C35" s="13">
        <v>43801</v>
      </c>
      <c r="D35" s="8" t="s">
        <v>42</v>
      </c>
      <c r="E35" s="8" t="s">
        <v>60</v>
      </c>
      <c r="F35" s="8">
        <v>1.34</v>
      </c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  <c r="AA35" s="6"/>
    </row>
    <row r="36" spans="1:27" hidden="1" x14ac:dyDescent="0.25">
      <c r="A36" s="10">
        <v>3607</v>
      </c>
      <c r="B36" s="8" t="s">
        <v>43</v>
      </c>
      <c r="C36" s="13">
        <v>43801</v>
      </c>
      <c r="D36" s="8" t="s">
        <v>42</v>
      </c>
      <c r="E36" s="8" t="s">
        <v>45</v>
      </c>
      <c r="F36" s="8">
        <v>3.46</v>
      </c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  <c r="AA36" s="6"/>
    </row>
    <row r="37" spans="1:27" hidden="1" x14ac:dyDescent="0.25">
      <c r="A37" s="10">
        <v>3610</v>
      </c>
      <c r="B37" s="8" t="s">
        <v>43</v>
      </c>
      <c r="C37" s="13">
        <v>43801</v>
      </c>
      <c r="D37" s="8" t="s">
        <v>45</v>
      </c>
      <c r="E37" s="8" t="s">
        <v>45</v>
      </c>
      <c r="F37" s="8">
        <v>4.9000000000000004</v>
      </c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  <c r="AA37" s="6"/>
    </row>
    <row r="38" spans="1:27" hidden="1" x14ac:dyDescent="0.25">
      <c r="A38" s="10">
        <v>3618</v>
      </c>
      <c r="B38" s="8" t="s">
        <v>43</v>
      </c>
      <c r="C38" s="13">
        <v>43801</v>
      </c>
      <c r="D38" s="8" t="s">
        <v>41</v>
      </c>
      <c r="E38" s="8" t="s">
        <v>41</v>
      </c>
      <c r="F38" s="8">
        <v>2.86</v>
      </c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  <c r="AA38" s="6"/>
    </row>
    <row r="39" spans="1:27" hidden="1" x14ac:dyDescent="0.25">
      <c r="A39" s="10">
        <v>3618</v>
      </c>
      <c r="B39" s="8" t="s">
        <v>43</v>
      </c>
      <c r="C39" s="13">
        <v>43801</v>
      </c>
      <c r="D39" s="8" t="s">
        <v>41</v>
      </c>
      <c r="E39" s="8" t="s">
        <v>45</v>
      </c>
      <c r="F39" s="8">
        <v>2.16</v>
      </c>
      <c r="G39" s="6"/>
      <c r="H39" s="6"/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  <c r="Z39" s="6"/>
      <c r="AA39" s="6"/>
    </row>
    <row r="40" spans="1:27" hidden="1" x14ac:dyDescent="0.25">
      <c r="A40" s="10">
        <v>3624</v>
      </c>
      <c r="B40" s="8" t="s">
        <v>43</v>
      </c>
      <c r="C40" s="13">
        <v>43801</v>
      </c>
      <c r="D40" s="8" t="s">
        <v>45</v>
      </c>
      <c r="E40" s="8" t="s">
        <v>45</v>
      </c>
      <c r="F40" s="8">
        <v>3.3</v>
      </c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  <c r="AA40" s="6"/>
    </row>
    <row r="41" spans="1:27" hidden="1" x14ac:dyDescent="0.25">
      <c r="A41" s="10">
        <v>3627</v>
      </c>
      <c r="B41" s="8" t="s">
        <v>43</v>
      </c>
      <c r="C41" s="13">
        <v>43801</v>
      </c>
      <c r="D41" s="8" t="s">
        <v>41</v>
      </c>
      <c r="E41" s="8" t="s">
        <v>45</v>
      </c>
      <c r="F41" s="8">
        <v>4.42</v>
      </c>
      <c r="G41" s="6"/>
      <c r="H41" s="6"/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  <c r="AA41" s="6"/>
    </row>
    <row r="42" spans="1:27" hidden="1" x14ac:dyDescent="0.25">
      <c r="A42" s="10">
        <v>3639</v>
      </c>
      <c r="B42" s="8" t="s">
        <v>43</v>
      </c>
      <c r="C42" s="13">
        <v>43801</v>
      </c>
      <c r="D42" s="8" t="s">
        <v>60</v>
      </c>
      <c r="E42" s="8" t="s">
        <v>60</v>
      </c>
      <c r="F42" s="8">
        <v>2.56</v>
      </c>
      <c r="G42" s="6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  <c r="AA42" s="6"/>
    </row>
    <row r="43" spans="1:27" hidden="1" x14ac:dyDescent="0.25">
      <c r="A43" s="10">
        <v>3646</v>
      </c>
      <c r="B43" s="8" t="s">
        <v>43</v>
      </c>
      <c r="C43" s="13">
        <v>43801</v>
      </c>
      <c r="D43" s="8" t="s">
        <v>61</v>
      </c>
      <c r="E43" s="8" t="s">
        <v>61</v>
      </c>
      <c r="F43" s="8">
        <v>1.7</v>
      </c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  <c r="AA43" s="6"/>
    </row>
    <row r="44" spans="1:27" hidden="1" x14ac:dyDescent="0.25">
      <c r="A44" s="10">
        <v>3648</v>
      </c>
      <c r="B44" s="8" t="s">
        <v>43</v>
      </c>
      <c r="C44" s="13">
        <v>43801</v>
      </c>
      <c r="D44" s="8" t="s">
        <v>60</v>
      </c>
      <c r="E44" s="8" t="s">
        <v>62</v>
      </c>
      <c r="F44" s="8">
        <v>2.8</v>
      </c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  <c r="AA44" s="6"/>
    </row>
    <row r="45" spans="1:27" hidden="1" x14ac:dyDescent="0.25">
      <c r="A45" s="10">
        <v>3648</v>
      </c>
      <c r="B45" s="8" t="s">
        <v>43</v>
      </c>
      <c r="C45" s="13">
        <v>43801</v>
      </c>
      <c r="D45" s="8" t="s">
        <v>60</v>
      </c>
      <c r="E45" s="8" t="s">
        <v>63</v>
      </c>
      <c r="F45" s="8">
        <v>2.42</v>
      </c>
      <c r="G45" s="6"/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  <c r="AA45" s="6"/>
    </row>
    <row r="46" spans="1:27" hidden="1" x14ac:dyDescent="0.25">
      <c r="A46" s="10">
        <v>3648</v>
      </c>
      <c r="B46" s="8" t="s">
        <v>43</v>
      </c>
      <c r="C46" s="13">
        <v>43801</v>
      </c>
      <c r="D46" s="8" t="s">
        <v>60</v>
      </c>
      <c r="E46" s="8" t="s">
        <v>60</v>
      </c>
      <c r="F46" s="8">
        <v>1.78</v>
      </c>
      <c r="G46" s="6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  <c r="Z46" s="6"/>
      <c r="AA46" s="6"/>
    </row>
    <row r="47" spans="1:27" hidden="1" x14ac:dyDescent="0.25">
      <c r="A47" s="10">
        <v>3660</v>
      </c>
      <c r="B47" s="8" t="s">
        <v>43</v>
      </c>
      <c r="C47" s="13">
        <v>43801</v>
      </c>
      <c r="D47" s="8" t="s">
        <v>50</v>
      </c>
      <c r="E47" s="8" t="s">
        <v>50</v>
      </c>
      <c r="F47" s="8">
        <v>0.432</v>
      </c>
      <c r="G47" s="6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  <c r="Y47" s="6"/>
      <c r="Z47" s="6"/>
      <c r="AA47" s="6"/>
    </row>
    <row r="48" spans="1:27" hidden="1" x14ac:dyDescent="0.25">
      <c r="A48" s="10">
        <v>3666</v>
      </c>
      <c r="B48" s="8" t="s">
        <v>43</v>
      </c>
      <c r="C48" s="13">
        <v>43801</v>
      </c>
      <c r="D48" s="8" t="s">
        <v>55</v>
      </c>
      <c r="E48" s="8" t="s">
        <v>55</v>
      </c>
      <c r="F48" s="8">
        <v>0.2</v>
      </c>
      <c r="G48" s="6"/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  <c r="V48" s="6"/>
      <c r="W48" s="6"/>
      <c r="X48" s="6"/>
      <c r="Y48" s="6"/>
      <c r="Z48" s="6"/>
      <c r="AA48" s="6"/>
    </row>
    <row r="49" spans="1:27" hidden="1" x14ac:dyDescent="0.25">
      <c r="A49" s="10">
        <v>3667</v>
      </c>
      <c r="B49" s="8" t="s">
        <v>43</v>
      </c>
      <c r="C49" s="13">
        <v>43801</v>
      </c>
      <c r="D49" s="8" t="s">
        <v>45</v>
      </c>
      <c r="E49" s="8" t="s">
        <v>45</v>
      </c>
      <c r="F49" s="8">
        <v>2.52</v>
      </c>
      <c r="G49" s="6"/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  <c r="X49" s="6"/>
      <c r="Y49" s="6"/>
      <c r="Z49" s="6"/>
      <c r="AA49" s="6"/>
    </row>
    <row r="50" spans="1:27" hidden="1" x14ac:dyDescent="0.25">
      <c r="A50" s="10">
        <v>3670</v>
      </c>
      <c r="B50" s="8" t="s">
        <v>43</v>
      </c>
      <c r="C50" s="13">
        <v>43801</v>
      </c>
      <c r="D50" s="8" t="s">
        <v>41</v>
      </c>
      <c r="E50" s="8" t="s">
        <v>45</v>
      </c>
      <c r="F50" s="8">
        <v>3.78</v>
      </c>
      <c r="G50" s="6"/>
      <c r="H50" s="6"/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  <c r="Z50" s="6"/>
      <c r="AA50" s="6"/>
    </row>
    <row r="51" spans="1:27" hidden="1" x14ac:dyDescent="0.25">
      <c r="A51" s="10">
        <v>3671</v>
      </c>
      <c r="B51" s="8" t="s">
        <v>64</v>
      </c>
      <c r="C51" s="13">
        <v>43801</v>
      </c>
      <c r="D51" s="8" t="s">
        <v>42</v>
      </c>
      <c r="E51" s="8" t="s">
        <v>63</v>
      </c>
      <c r="F51" s="8">
        <v>3.66</v>
      </c>
      <c r="G51" s="6"/>
      <c r="H51" s="6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  <c r="AA51" s="6"/>
    </row>
    <row r="52" spans="1:27" hidden="1" x14ac:dyDescent="0.25">
      <c r="A52" s="10">
        <v>3672</v>
      </c>
      <c r="B52" s="8" t="s">
        <v>43</v>
      </c>
      <c r="C52" s="13">
        <v>43801</v>
      </c>
      <c r="D52" s="8" t="s">
        <v>49</v>
      </c>
      <c r="E52" s="8" t="s">
        <v>49</v>
      </c>
      <c r="F52" s="8">
        <v>2.17</v>
      </c>
      <c r="G52" s="6"/>
      <c r="H52" s="6"/>
      <c r="I52" s="6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  <c r="AA52" s="6"/>
    </row>
    <row r="53" spans="1:27" hidden="1" x14ac:dyDescent="0.25">
      <c r="A53" s="10">
        <v>3674</v>
      </c>
      <c r="B53" s="8" t="s">
        <v>43</v>
      </c>
      <c r="C53" s="13">
        <v>43801</v>
      </c>
      <c r="D53" s="8" t="s">
        <v>60</v>
      </c>
      <c r="E53" s="8" t="s">
        <v>60</v>
      </c>
      <c r="F53" s="8">
        <v>1.54</v>
      </c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</row>
    <row r="54" spans="1:27" hidden="1" x14ac:dyDescent="0.25">
      <c r="A54" s="10">
        <v>3678</v>
      </c>
      <c r="B54" s="8" t="s">
        <v>52</v>
      </c>
      <c r="C54" s="13">
        <v>43801</v>
      </c>
      <c r="D54" s="8" t="s">
        <v>45</v>
      </c>
      <c r="E54" s="8" t="s">
        <v>45</v>
      </c>
      <c r="F54" s="8">
        <v>1.968</v>
      </c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</row>
    <row r="55" spans="1:27" hidden="1" x14ac:dyDescent="0.25">
      <c r="A55" s="10">
        <v>3689</v>
      </c>
      <c r="B55" s="8" t="s">
        <v>46</v>
      </c>
      <c r="C55" s="13">
        <v>43801</v>
      </c>
      <c r="D55" s="8" t="s">
        <v>47</v>
      </c>
      <c r="E55" s="8" t="s">
        <v>47</v>
      </c>
      <c r="F55" s="8">
        <v>3.78</v>
      </c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</row>
    <row r="56" spans="1:27" hidden="1" x14ac:dyDescent="0.25">
      <c r="A56" s="10">
        <v>3690</v>
      </c>
      <c r="B56" s="8" t="s">
        <v>43</v>
      </c>
      <c r="C56" s="13">
        <v>43801</v>
      </c>
      <c r="D56" s="8" t="s">
        <v>45</v>
      </c>
      <c r="E56" s="8" t="s">
        <v>49</v>
      </c>
      <c r="F56" s="8">
        <v>1.1200000000000001</v>
      </c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</row>
    <row r="57" spans="1:27" hidden="1" x14ac:dyDescent="0.25">
      <c r="A57" s="10">
        <v>3697</v>
      </c>
      <c r="B57" s="8" t="s">
        <v>43</v>
      </c>
      <c r="C57" s="13">
        <v>43801</v>
      </c>
      <c r="D57" s="8" t="s">
        <v>55</v>
      </c>
      <c r="E57" s="8" t="s">
        <v>55</v>
      </c>
      <c r="F57" s="8">
        <v>1.36</v>
      </c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</row>
    <row r="58" spans="1:27" hidden="1" x14ac:dyDescent="0.25">
      <c r="A58" s="10">
        <v>3697</v>
      </c>
      <c r="B58" s="8" t="s">
        <v>43</v>
      </c>
      <c r="C58" s="13">
        <v>43801</v>
      </c>
      <c r="D58" s="8" t="s">
        <v>55</v>
      </c>
      <c r="E58" s="8" t="s">
        <v>65</v>
      </c>
      <c r="F58" s="8">
        <v>1.58</v>
      </c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</row>
    <row r="59" spans="1:27" hidden="1" x14ac:dyDescent="0.25">
      <c r="A59" s="10">
        <v>3698</v>
      </c>
      <c r="B59" s="8" t="s">
        <v>43</v>
      </c>
      <c r="C59" s="13">
        <v>43801</v>
      </c>
      <c r="D59" s="8" t="s">
        <v>49</v>
      </c>
      <c r="E59" s="8" t="s">
        <v>49</v>
      </c>
      <c r="F59" s="8">
        <v>0.93</v>
      </c>
      <c r="G59" s="6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</row>
    <row r="60" spans="1:27" hidden="1" x14ac:dyDescent="0.25">
      <c r="A60" s="10">
        <v>3708</v>
      </c>
      <c r="B60" s="8" t="s">
        <v>52</v>
      </c>
      <c r="C60" s="13">
        <v>43802</v>
      </c>
      <c r="D60" s="8" t="s">
        <v>66</v>
      </c>
      <c r="E60" s="8" t="s">
        <v>66</v>
      </c>
      <c r="F60" s="8">
        <v>3.3</v>
      </c>
      <c r="G60" s="6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</row>
    <row r="61" spans="1:27" hidden="1" x14ac:dyDescent="0.25">
      <c r="A61" s="10">
        <v>3719</v>
      </c>
      <c r="B61" s="8" t="s">
        <v>43</v>
      </c>
      <c r="C61" s="13">
        <v>43801</v>
      </c>
      <c r="D61" s="8" t="s">
        <v>53</v>
      </c>
      <c r="E61" s="8" t="s">
        <v>53</v>
      </c>
      <c r="F61" s="8">
        <v>0.216</v>
      </c>
      <c r="G61" s="6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</row>
    <row r="62" spans="1:27" hidden="1" x14ac:dyDescent="0.25">
      <c r="A62" s="10">
        <v>3741</v>
      </c>
      <c r="B62" s="8" t="s">
        <v>43</v>
      </c>
      <c r="C62" s="13">
        <v>43801</v>
      </c>
      <c r="D62" s="8" t="s">
        <v>41</v>
      </c>
      <c r="E62" s="8" t="s">
        <v>45</v>
      </c>
      <c r="F62" s="8">
        <v>2.2029999999999998</v>
      </c>
      <c r="G62" s="6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</row>
    <row r="63" spans="1:27" hidden="1" x14ac:dyDescent="0.25">
      <c r="A63" s="10">
        <v>3819</v>
      </c>
      <c r="B63" s="8" t="s">
        <v>46</v>
      </c>
      <c r="C63" s="13">
        <v>43802</v>
      </c>
      <c r="D63" s="8" t="s">
        <v>47</v>
      </c>
      <c r="E63" s="8" t="s">
        <v>47</v>
      </c>
      <c r="F63" s="8">
        <v>4.92</v>
      </c>
      <c r="G63" s="6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</row>
    <row r="64" spans="1:27" hidden="1" x14ac:dyDescent="0.25">
      <c r="A64" s="10">
        <v>3820</v>
      </c>
      <c r="B64" s="8" t="s">
        <v>46</v>
      </c>
      <c r="C64" s="13">
        <v>43802</v>
      </c>
      <c r="D64" s="8" t="s">
        <v>47</v>
      </c>
      <c r="E64" s="8" t="s">
        <v>47</v>
      </c>
      <c r="F64" s="8">
        <v>1.62</v>
      </c>
      <c r="G64" s="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</row>
    <row r="65" spans="1:27" hidden="1" x14ac:dyDescent="0.25">
      <c r="A65" s="10">
        <v>3821</v>
      </c>
      <c r="B65" s="8" t="s">
        <v>52</v>
      </c>
      <c r="C65" s="13">
        <v>43802</v>
      </c>
      <c r="D65" s="8" t="s">
        <v>51</v>
      </c>
      <c r="E65" s="8" t="s">
        <v>51</v>
      </c>
      <c r="F65" s="8">
        <v>0.76800000000000002</v>
      </c>
      <c r="G65" s="6"/>
      <c r="H65" s="6"/>
      <c r="I65" s="6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</row>
    <row r="66" spans="1:27" hidden="1" x14ac:dyDescent="0.25">
      <c r="A66" s="10">
        <v>3822</v>
      </c>
      <c r="B66" s="8" t="s">
        <v>52</v>
      </c>
      <c r="C66" s="13">
        <v>43802</v>
      </c>
      <c r="D66" s="8" t="s">
        <v>56</v>
      </c>
      <c r="E66" s="8" t="s">
        <v>56</v>
      </c>
      <c r="F66" s="8">
        <v>3.06</v>
      </c>
      <c r="G66" s="6"/>
      <c r="H66" s="6"/>
      <c r="I66" s="6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</row>
    <row r="67" spans="1:27" hidden="1" x14ac:dyDescent="0.25">
      <c r="A67" s="10">
        <v>3823</v>
      </c>
      <c r="B67" s="8" t="s">
        <v>43</v>
      </c>
      <c r="C67" s="13">
        <v>43802</v>
      </c>
      <c r="D67" s="8" t="s">
        <v>49</v>
      </c>
      <c r="E67" s="8" t="s">
        <v>49</v>
      </c>
      <c r="F67" s="8">
        <v>0.62</v>
      </c>
      <c r="G67" s="6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</row>
    <row r="68" spans="1:27" hidden="1" x14ac:dyDescent="0.25">
      <c r="A68" s="10">
        <v>3824</v>
      </c>
      <c r="B68" s="8" t="s">
        <v>52</v>
      </c>
      <c r="C68" s="13">
        <v>43802</v>
      </c>
      <c r="D68" s="8" t="s">
        <v>45</v>
      </c>
      <c r="E68" s="8" t="s">
        <v>45</v>
      </c>
      <c r="F68" s="8">
        <v>4.12</v>
      </c>
      <c r="G68" s="6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</row>
    <row r="69" spans="1:27" hidden="1" x14ac:dyDescent="0.25">
      <c r="A69" s="10">
        <v>3825</v>
      </c>
      <c r="B69" s="8" t="s">
        <v>52</v>
      </c>
      <c r="C69" s="19">
        <v>43802</v>
      </c>
      <c r="D69" s="8" t="s">
        <v>56</v>
      </c>
      <c r="E69" s="8" t="s">
        <v>56</v>
      </c>
      <c r="F69" s="8">
        <v>2.44</v>
      </c>
      <c r="G69" s="6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</row>
    <row r="70" spans="1:27" hidden="1" x14ac:dyDescent="0.25">
      <c r="A70" s="10">
        <v>3826</v>
      </c>
      <c r="B70" s="8" t="s">
        <v>43</v>
      </c>
      <c r="C70" s="13">
        <v>43802</v>
      </c>
      <c r="D70" s="8" t="s">
        <v>48</v>
      </c>
      <c r="E70" s="8" t="s">
        <v>48</v>
      </c>
      <c r="F70" s="8">
        <v>4.4800000000000004</v>
      </c>
      <c r="G70" s="6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</row>
    <row r="71" spans="1:27" hidden="1" x14ac:dyDescent="0.25">
      <c r="A71" s="10">
        <v>3827</v>
      </c>
      <c r="B71" s="8" t="s">
        <v>52</v>
      </c>
      <c r="C71" s="13">
        <v>43802</v>
      </c>
      <c r="D71" s="8" t="s">
        <v>51</v>
      </c>
      <c r="E71" s="8" t="s">
        <v>51</v>
      </c>
      <c r="F71" s="8">
        <v>4.9800000000000004</v>
      </c>
      <c r="G71" s="6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</row>
    <row r="72" spans="1:27" hidden="1" x14ac:dyDescent="0.25">
      <c r="A72" s="10">
        <v>3828</v>
      </c>
      <c r="B72" s="8" t="s">
        <v>52</v>
      </c>
      <c r="C72" s="13">
        <v>43802</v>
      </c>
      <c r="D72" s="8" t="s">
        <v>51</v>
      </c>
      <c r="E72" s="8" t="s">
        <v>45</v>
      </c>
      <c r="F72" s="8">
        <v>1.792</v>
      </c>
      <c r="G72" s="6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</row>
    <row r="73" spans="1:27" hidden="1" x14ac:dyDescent="0.25">
      <c r="A73" s="10">
        <v>3829</v>
      </c>
      <c r="B73" s="8" t="s">
        <v>43</v>
      </c>
      <c r="C73" s="13">
        <v>43802</v>
      </c>
      <c r="D73" s="8" t="s">
        <v>49</v>
      </c>
      <c r="E73" s="8" t="s">
        <v>49</v>
      </c>
      <c r="F73" s="8">
        <v>6.3</v>
      </c>
      <c r="G73" s="6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</row>
    <row r="74" spans="1:27" hidden="1" x14ac:dyDescent="0.25">
      <c r="A74" s="10">
        <v>3837</v>
      </c>
      <c r="B74" s="8" t="s">
        <v>43</v>
      </c>
      <c r="C74" s="13">
        <v>43802</v>
      </c>
      <c r="D74" s="8" t="s">
        <v>49</v>
      </c>
      <c r="E74" s="8" t="s">
        <v>49</v>
      </c>
      <c r="F74" s="8">
        <v>5.62</v>
      </c>
      <c r="G74" s="6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</row>
    <row r="75" spans="1:27" hidden="1" x14ac:dyDescent="0.25">
      <c r="A75" s="10">
        <v>3840</v>
      </c>
      <c r="B75" s="8" t="s">
        <v>52</v>
      </c>
      <c r="C75" s="13">
        <v>43802</v>
      </c>
      <c r="D75" s="8" t="s">
        <v>58</v>
      </c>
      <c r="E75" s="8" t="s">
        <v>58</v>
      </c>
      <c r="F75" s="8">
        <v>2.4900000000000002</v>
      </c>
      <c r="G75" s="6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</row>
    <row r="76" spans="1:27" hidden="1" x14ac:dyDescent="0.25">
      <c r="A76" s="10">
        <v>3843</v>
      </c>
      <c r="B76" s="8" t="s">
        <v>64</v>
      </c>
      <c r="C76" s="13">
        <v>43802</v>
      </c>
      <c r="D76" s="8" t="s">
        <v>60</v>
      </c>
      <c r="E76" s="8" t="s">
        <v>63</v>
      </c>
      <c r="F76" s="8">
        <v>7.3</v>
      </c>
      <c r="G76" s="6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</row>
    <row r="77" spans="1:27" hidden="1" x14ac:dyDescent="0.25">
      <c r="A77" s="10">
        <v>3846</v>
      </c>
      <c r="B77" s="8" t="s">
        <v>52</v>
      </c>
      <c r="C77" s="13">
        <v>43802</v>
      </c>
      <c r="D77" s="8" t="s">
        <v>51</v>
      </c>
      <c r="E77" s="8" t="s">
        <v>51</v>
      </c>
      <c r="F77" s="8">
        <v>3.19</v>
      </c>
      <c r="G77" s="6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</row>
    <row r="78" spans="1:27" hidden="1" x14ac:dyDescent="0.25">
      <c r="A78" s="10">
        <v>3853</v>
      </c>
      <c r="B78" s="8" t="s">
        <v>43</v>
      </c>
      <c r="C78" s="13">
        <v>43802</v>
      </c>
      <c r="D78" s="8" t="s">
        <v>49</v>
      </c>
      <c r="E78" s="8" t="s">
        <v>49</v>
      </c>
      <c r="F78" s="8">
        <v>3.74</v>
      </c>
      <c r="G78" s="6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</row>
    <row r="79" spans="1:27" hidden="1" x14ac:dyDescent="0.25">
      <c r="A79" s="10">
        <v>3854</v>
      </c>
      <c r="B79" s="8" t="s">
        <v>52</v>
      </c>
      <c r="C79" s="13">
        <v>43802</v>
      </c>
      <c r="D79" s="8" t="s">
        <v>66</v>
      </c>
      <c r="E79" s="8" t="s">
        <v>66</v>
      </c>
      <c r="F79" s="8">
        <v>4.1500000000000004</v>
      </c>
      <c r="G79" s="6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</row>
    <row r="80" spans="1:27" hidden="1" x14ac:dyDescent="0.25">
      <c r="A80" s="10">
        <v>3855</v>
      </c>
      <c r="B80" s="8" t="s">
        <v>43</v>
      </c>
      <c r="C80" s="13">
        <v>43802</v>
      </c>
      <c r="D80" s="8" t="s">
        <v>49</v>
      </c>
      <c r="E80" s="8" t="s">
        <v>49</v>
      </c>
      <c r="F80" s="8">
        <v>0.12</v>
      </c>
      <c r="G80" s="6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  <c r="AA80" s="6"/>
    </row>
    <row r="81" spans="1:27" hidden="1" x14ac:dyDescent="0.25">
      <c r="A81" s="10">
        <v>3858</v>
      </c>
      <c r="B81" s="8" t="s">
        <v>43</v>
      </c>
      <c r="C81" s="13">
        <v>43802</v>
      </c>
      <c r="D81" s="8" t="s">
        <v>45</v>
      </c>
      <c r="E81" s="8" t="s">
        <v>45</v>
      </c>
      <c r="F81" s="8">
        <v>4.0599999999999996</v>
      </c>
      <c r="G81" s="6"/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  <c r="AA81" s="6"/>
    </row>
    <row r="82" spans="1:27" hidden="1" x14ac:dyDescent="0.25">
      <c r="A82" s="10">
        <v>3859</v>
      </c>
      <c r="B82" s="8" t="s">
        <v>43</v>
      </c>
      <c r="C82" s="13">
        <v>43802</v>
      </c>
      <c r="D82" s="8" t="s">
        <v>55</v>
      </c>
      <c r="E82" s="8" t="s">
        <v>45</v>
      </c>
      <c r="F82" s="8">
        <v>3.52</v>
      </c>
      <c r="G82" s="6"/>
      <c r="H82" s="6"/>
      <c r="I82" s="6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  <c r="Z82" s="6"/>
      <c r="AA82" s="6"/>
    </row>
    <row r="83" spans="1:27" hidden="1" x14ac:dyDescent="0.25">
      <c r="A83" s="10">
        <v>3872</v>
      </c>
      <c r="B83" s="8" t="s">
        <v>52</v>
      </c>
      <c r="C83" s="13">
        <v>43802</v>
      </c>
      <c r="D83" s="8" t="s">
        <v>51</v>
      </c>
      <c r="E83" s="8" t="s">
        <v>51</v>
      </c>
      <c r="F83" s="8">
        <v>3.19</v>
      </c>
      <c r="G83" s="6"/>
      <c r="H83" s="6"/>
      <c r="I83" s="6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  <c r="Y83" s="6"/>
      <c r="Z83" s="6"/>
      <c r="AA83" s="6"/>
    </row>
    <row r="84" spans="1:27" hidden="1" x14ac:dyDescent="0.25">
      <c r="A84" s="10">
        <v>3873</v>
      </c>
      <c r="B84" s="8" t="s">
        <v>52</v>
      </c>
      <c r="C84" s="13">
        <v>43802</v>
      </c>
      <c r="D84" s="8" t="s">
        <v>51</v>
      </c>
      <c r="E84" s="8" t="s">
        <v>51</v>
      </c>
      <c r="F84" s="8">
        <v>2.8</v>
      </c>
      <c r="G84" s="6"/>
      <c r="H84" s="6"/>
      <c r="I84" s="6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  <c r="Z84" s="6"/>
      <c r="AA84" s="6"/>
    </row>
    <row r="85" spans="1:27" hidden="1" x14ac:dyDescent="0.25">
      <c r="A85" s="10">
        <v>3878</v>
      </c>
      <c r="B85" s="8" t="s">
        <v>43</v>
      </c>
      <c r="C85" s="13">
        <v>43802</v>
      </c>
      <c r="D85" s="8" t="s">
        <v>45</v>
      </c>
      <c r="E85" s="8" t="s">
        <v>45</v>
      </c>
      <c r="F85" s="8">
        <v>0.78</v>
      </c>
      <c r="G85" s="6"/>
      <c r="H85" s="6"/>
      <c r="I85" s="6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  <c r="Z85" s="6"/>
      <c r="AA85" s="6"/>
    </row>
    <row r="86" spans="1:27" hidden="1" x14ac:dyDescent="0.25">
      <c r="A86" s="10">
        <v>3899</v>
      </c>
      <c r="B86" s="8" t="s">
        <v>43</v>
      </c>
      <c r="C86" s="13">
        <v>43802</v>
      </c>
      <c r="D86" s="8" t="s">
        <v>45</v>
      </c>
      <c r="E86" s="8" t="s">
        <v>45</v>
      </c>
      <c r="F86" s="8">
        <v>2.56</v>
      </c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  <c r="Z86" s="6"/>
      <c r="AA86" s="6"/>
    </row>
    <row r="87" spans="1:27" hidden="1" x14ac:dyDescent="0.25">
      <c r="A87" s="10">
        <v>3900</v>
      </c>
      <c r="B87" s="8" t="s">
        <v>43</v>
      </c>
      <c r="C87" s="13">
        <v>43802</v>
      </c>
      <c r="D87" s="8" t="s">
        <v>45</v>
      </c>
      <c r="E87" s="8" t="s">
        <v>45</v>
      </c>
      <c r="F87" s="8">
        <v>2.04</v>
      </c>
      <c r="G87" s="6"/>
      <c r="H87" s="6"/>
      <c r="I87" s="6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  <c r="Y87" s="6"/>
      <c r="Z87" s="6"/>
      <c r="AA87" s="6"/>
    </row>
    <row r="88" spans="1:27" hidden="1" x14ac:dyDescent="0.25">
      <c r="A88" s="10">
        <v>3907</v>
      </c>
      <c r="B88" s="8" t="s">
        <v>43</v>
      </c>
      <c r="C88" s="13">
        <v>43802</v>
      </c>
      <c r="D88" s="8" t="s">
        <v>49</v>
      </c>
      <c r="E88" s="8" t="s">
        <v>49</v>
      </c>
      <c r="F88" s="8">
        <v>0.68</v>
      </c>
      <c r="G88" s="6"/>
      <c r="H88" s="6"/>
      <c r="I88" s="6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  <c r="Y88" s="6"/>
      <c r="Z88" s="6"/>
      <c r="AA88" s="6"/>
    </row>
    <row r="89" spans="1:27" hidden="1" x14ac:dyDescent="0.25">
      <c r="A89" s="10">
        <v>3929</v>
      </c>
      <c r="B89" s="8" t="s">
        <v>43</v>
      </c>
      <c r="C89" s="13">
        <v>43802</v>
      </c>
      <c r="D89" s="8" t="s">
        <v>45</v>
      </c>
      <c r="E89" s="8" t="s">
        <v>45</v>
      </c>
      <c r="F89" s="8">
        <v>3.14</v>
      </c>
      <c r="G89" s="6"/>
      <c r="H89" s="6"/>
      <c r="I89" s="6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6"/>
      <c r="Z89" s="6"/>
      <c r="AA89" s="6"/>
    </row>
    <row r="90" spans="1:27" hidden="1" x14ac:dyDescent="0.25">
      <c r="A90" s="10">
        <v>3930</v>
      </c>
      <c r="B90" s="8" t="s">
        <v>43</v>
      </c>
      <c r="C90" s="13">
        <v>43802</v>
      </c>
      <c r="D90" s="8" t="s">
        <v>45</v>
      </c>
      <c r="E90" s="8" t="s">
        <v>45</v>
      </c>
      <c r="F90" s="8">
        <v>0.9</v>
      </c>
      <c r="G90" s="6"/>
      <c r="H90" s="6"/>
      <c r="I90" s="6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  <c r="Z90" s="6"/>
      <c r="AA90" s="6"/>
    </row>
    <row r="91" spans="1:27" hidden="1" x14ac:dyDescent="0.25">
      <c r="A91" s="10">
        <v>3940</v>
      </c>
      <c r="B91" s="8" t="s">
        <v>70</v>
      </c>
      <c r="C91" s="13">
        <v>43802</v>
      </c>
      <c r="D91" s="8" t="s">
        <v>71</v>
      </c>
      <c r="E91" s="8" t="s">
        <v>71</v>
      </c>
      <c r="F91" s="8">
        <v>0.625</v>
      </c>
      <c r="G91" s="6"/>
      <c r="H91" s="6"/>
      <c r="I91" s="6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  <c r="Y91" s="6"/>
      <c r="Z91" s="6"/>
      <c r="AA91" s="6"/>
    </row>
    <row r="92" spans="1:27" hidden="1" x14ac:dyDescent="0.25">
      <c r="A92" s="10">
        <v>3950</v>
      </c>
      <c r="B92" s="8" t="s">
        <v>43</v>
      </c>
      <c r="C92" s="13">
        <v>43802</v>
      </c>
      <c r="D92" s="8" t="s">
        <v>72</v>
      </c>
      <c r="E92" s="8" t="s">
        <v>72</v>
      </c>
      <c r="F92" s="8">
        <v>2.88</v>
      </c>
      <c r="G92" s="6"/>
      <c r="H92" s="6"/>
      <c r="I92" s="6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  <c r="Y92" s="6"/>
      <c r="Z92" s="6"/>
      <c r="AA92" s="6"/>
    </row>
    <row r="93" spans="1:27" hidden="1" x14ac:dyDescent="0.25">
      <c r="A93" s="10">
        <v>3953</v>
      </c>
      <c r="B93" s="8" t="s">
        <v>64</v>
      </c>
      <c r="C93" s="13">
        <v>43802</v>
      </c>
      <c r="D93" s="8" t="s">
        <v>60</v>
      </c>
      <c r="E93" s="8" t="s">
        <v>60</v>
      </c>
      <c r="F93" s="8">
        <v>3.2</v>
      </c>
      <c r="G93" s="6"/>
      <c r="H93" s="6"/>
      <c r="I93" s="6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  <c r="Y93" s="6"/>
      <c r="Z93" s="6"/>
      <c r="AA93" s="6"/>
    </row>
    <row r="94" spans="1:27" hidden="1" x14ac:dyDescent="0.25">
      <c r="A94" s="10">
        <v>3957</v>
      </c>
      <c r="B94" s="8" t="s">
        <v>43</v>
      </c>
      <c r="C94" s="13">
        <v>43802</v>
      </c>
      <c r="D94" s="8" t="s">
        <v>55</v>
      </c>
      <c r="E94" s="8" t="s">
        <v>45</v>
      </c>
      <c r="F94" s="8">
        <v>3.78</v>
      </c>
      <c r="G94" s="6"/>
      <c r="H94" s="6"/>
      <c r="I94" s="6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  <c r="Y94" s="6"/>
      <c r="Z94" s="6"/>
      <c r="AA94" s="6"/>
    </row>
    <row r="95" spans="1:27" hidden="1" x14ac:dyDescent="0.25">
      <c r="A95" s="10">
        <v>3958</v>
      </c>
      <c r="B95" s="8" t="s">
        <v>43</v>
      </c>
      <c r="C95" s="13">
        <v>43802</v>
      </c>
      <c r="D95" s="8" t="s">
        <v>61</v>
      </c>
      <c r="E95" s="8" t="s">
        <v>45</v>
      </c>
      <c r="F95" s="8">
        <v>0.26</v>
      </c>
      <c r="G95" s="6"/>
      <c r="H95" s="6"/>
      <c r="I95" s="6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  <c r="X95" s="6"/>
      <c r="Y95" s="6"/>
      <c r="Z95" s="6"/>
      <c r="AA95" s="6"/>
    </row>
    <row r="96" spans="1:27" hidden="1" x14ac:dyDescent="0.25">
      <c r="A96" s="10">
        <v>3964</v>
      </c>
      <c r="B96" s="8" t="s">
        <v>43</v>
      </c>
      <c r="C96" s="13">
        <v>43802</v>
      </c>
      <c r="D96" s="8" t="s">
        <v>60</v>
      </c>
      <c r="E96" s="8" t="s">
        <v>60</v>
      </c>
      <c r="F96" s="8">
        <v>3.7</v>
      </c>
      <c r="G96" s="6"/>
      <c r="H96" s="6"/>
      <c r="I96" s="6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  <c r="Y96" s="6"/>
      <c r="Z96" s="6"/>
      <c r="AA96" s="6"/>
    </row>
    <row r="97" spans="1:27" hidden="1" x14ac:dyDescent="0.25">
      <c r="A97" s="10">
        <v>3970</v>
      </c>
      <c r="B97" s="8" t="s">
        <v>43</v>
      </c>
      <c r="C97" s="13">
        <v>43802</v>
      </c>
      <c r="D97" s="8" t="s">
        <v>41</v>
      </c>
      <c r="E97" s="8" t="s">
        <v>41</v>
      </c>
      <c r="F97" s="8">
        <v>5.9</v>
      </c>
      <c r="G97" s="6"/>
      <c r="H97" s="6"/>
      <c r="I97" s="6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  <c r="Y97" s="6"/>
      <c r="Z97" s="6"/>
      <c r="AA97" s="6"/>
    </row>
    <row r="98" spans="1:27" hidden="1" x14ac:dyDescent="0.25">
      <c r="A98" s="10">
        <v>3970</v>
      </c>
      <c r="B98" s="8" t="s">
        <v>43</v>
      </c>
      <c r="C98" s="13">
        <v>43802</v>
      </c>
      <c r="D98" s="8" t="s">
        <v>41</v>
      </c>
      <c r="E98" s="8" t="s">
        <v>45</v>
      </c>
      <c r="F98" s="8">
        <v>6.24</v>
      </c>
      <c r="G98" s="6"/>
      <c r="H98" s="6"/>
      <c r="I98" s="6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6"/>
      <c r="Z98" s="6"/>
      <c r="AA98" s="6"/>
    </row>
    <row r="99" spans="1:27" hidden="1" x14ac:dyDescent="0.25">
      <c r="A99" s="10">
        <v>3971</v>
      </c>
      <c r="B99" s="8" t="s">
        <v>43</v>
      </c>
      <c r="C99" s="13">
        <v>43802</v>
      </c>
      <c r="D99" s="8" t="s">
        <v>45</v>
      </c>
      <c r="E99" s="8" t="s">
        <v>45</v>
      </c>
      <c r="F99" s="8">
        <v>6.5</v>
      </c>
      <c r="G99" s="6"/>
      <c r="H99" s="6"/>
      <c r="I99" s="6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  <c r="Z99" s="6"/>
      <c r="AA99" s="6"/>
    </row>
    <row r="100" spans="1:27" hidden="1" x14ac:dyDescent="0.25">
      <c r="A100" s="10">
        <v>3975</v>
      </c>
      <c r="B100" s="8" t="s">
        <v>43</v>
      </c>
      <c r="C100" s="13">
        <v>43802</v>
      </c>
      <c r="D100" s="8" t="s">
        <v>60</v>
      </c>
      <c r="E100" s="8" t="s">
        <v>63</v>
      </c>
      <c r="F100" s="8">
        <v>0.54</v>
      </c>
      <c r="G100" s="6"/>
      <c r="H100" s="6"/>
      <c r="I100" s="6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6"/>
      <c r="Z100" s="6"/>
      <c r="AA100" s="6"/>
    </row>
    <row r="101" spans="1:27" hidden="1" x14ac:dyDescent="0.25">
      <c r="A101" s="10">
        <v>3975</v>
      </c>
      <c r="B101" s="8" t="s">
        <v>43</v>
      </c>
      <c r="C101" s="13">
        <v>43802</v>
      </c>
      <c r="D101" s="8" t="s">
        <v>60</v>
      </c>
      <c r="E101" s="8" t="s">
        <v>60</v>
      </c>
      <c r="F101" s="8">
        <v>3.08</v>
      </c>
      <c r="G101" s="6"/>
      <c r="H101" s="6"/>
      <c r="I101" s="6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  <c r="Z101" s="6"/>
      <c r="AA101" s="6"/>
    </row>
    <row r="102" spans="1:27" x14ac:dyDescent="0.25">
      <c r="A102" s="10">
        <v>3979</v>
      </c>
      <c r="B102" s="8" t="s">
        <v>64</v>
      </c>
      <c r="C102" s="13">
        <v>43802</v>
      </c>
      <c r="D102" s="8" t="s">
        <v>67</v>
      </c>
      <c r="E102" s="8" t="s">
        <v>62</v>
      </c>
      <c r="F102" s="8">
        <v>2.2610000000000001</v>
      </c>
      <c r="G102" s="6"/>
      <c r="H102" s="6"/>
      <c r="I102" s="6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6"/>
      <c r="Z102" s="6"/>
      <c r="AA102" s="6"/>
    </row>
    <row r="103" spans="1:27" x14ac:dyDescent="0.25">
      <c r="A103" s="10">
        <v>3979</v>
      </c>
      <c r="B103" s="8" t="s">
        <v>64</v>
      </c>
      <c r="C103" s="13">
        <v>43802</v>
      </c>
      <c r="D103" s="8" t="s">
        <v>67</v>
      </c>
      <c r="E103" s="8" t="s">
        <v>67</v>
      </c>
      <c r="F103" s="8">
        <v>0.39900000000000002</v>
      </c>
      <c r="G103" s="6"/>
      <c r="H103" s="6"/>
      <c r="I103" s="6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  <c r="Z103" s="6"/>
      <c r="AA103" s="6"/>
    </row>
    <row r="104" spans="1:27" x14ac:dyDescent="0.25">
      <c r="A104" s="10">
        <v>3979</v>
      </c>
      <c r="B104" s="8" t="s">
        <v>64</v>
      </c>
      <c r="C104" s="13">
        <v>43802</v>
      </c>
      <c r="D104" s="8" t="s">
        <v>67</v>
      </c>
      <c r="E104" s="8" t="s">
        <v>63</v>
      </c>
      <c r="F104" s="8">
        <v>1.875</v>
      </c>
      <c r="G104" s="6"/>
      <c r="H104" s="6"/>
      <c r="I104" s="6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  <c r="Z104" s="6"/>
      <c r="AA104" s="6"/>
    </row>
    <row r="105" spans="1:27" hidden="1" x14ac:dyDescent="0.25">
      <c r="A105" s="10">
        <v>3982</v>
      </c>
      <c r="B105" s="8" t="s">
        <v>52</v>
      </c>
      <c r="C105" s="13">
        <v>43802</v>
      </c>
      <c r="D105" s="8" t="s">
        <v>66</v>
      </c>
      <c r="E105" s="8" t="s">
        <v>66</v>
      </c>
      <c r="F105" s="8">
        <v>1.66</v>
      </c>
      <c r="G105" s="6"/>
      <c r="H105" s="6"/>
      <c r="I105" s="6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  <c r="Z105" s="6"/>
      <c r="AA105" s="6"/>
    </row>
    <row r="106" spans="1:27" hidden="1" x14ac:dyDescent="0.25">
      <c r="A106" s="10">
        <v>3988</v>
      </c>
      <c r="B106" s="8" t="s">
        <v>43</v>
      </c>
      <c r="C106" s="13">
        <v>43802</v>
      </c>
      <c r="D106" s="8" t="s">
        <v>49</v>
      </c>
      <c r="E106" s="8" t="s">
        <v>49</v>
      </c>
      <c r="F106" s="8">
        <v>3.92</v>
      </c>
      <c r="G106" s="6"/>
      <c r="H106" s="6"/>
      <c r="I106" s="6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  <c r="Z106" s="6"/>
      <c r="AA106" s="6"/>
    </row>
    <row r="107" spans="1:27" hidden="1" x14ac:dyDescent="0.25">
      <c r="A107" s="10">
        <v>4019</v>
      </c>
      <c r="B107" s="8" t="s">
        <v>43</v>
      </c>
      <c r="C107" s="13">
        <v>43802</v>
      </c>
      <c r="D107" s="8" t="s">
        <v>41</v>
      </c>
      <c r="E107" s="8" t="s">
        <v>65</v>
      </c>
      <c r="F107" s="8">
        <v>2.54</v>
      </c>
      <c r="G107" s="6"/>
      <c r="H107" s="6"/>
      <c r="I107" s="6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6"/>
      <c r="Z107" s="6"/>
      <c r="AA107" s="6"/>
    </row>
    <row r="108" spans="1:27" hidden="1" x14ac:dyDescent="0.25">
      <c r="A108" s="10">
        <v>4019</v>
      </c>
      <c r="B108" s="8" t="s">
        <v>43</v>
      </c>
      <c r="C108" s="13">
        <v>43802</v>
      </c>
      <c r="D108" s="8" t="s">
        <v>41</v>
      </c>
      <c r="E108" s="8" t="s">
        <v>41</v>
      </c>
      <c r="F108" s="8">
        <v>5.52</v>
      </c>
      <c r="G108" s="6"/>
      <c r="H108" s="6"/>
      <c r="I108" s="6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6"/>
      <c r="Z108" s="6"/>
      <c r="AA108" s="6"/>
    </row>
    <row r="109" spans="1:27" hidden="1" x14ac:dyDescent="0.25">
      <c r="A109" s="10">
        <v>4024</v>
      </c>
      <c r="B109" s="8" t="s">
        <v>46</v>
      </c>
      <c r="C109" s="13">
        <v>43802</v>
      </c>
      <c r="D109" s="8" t="s">
        <v>47</v>
      </c>
      <c r="E109" s="8" t="s">
        <v>47</v>
      </c>
      <c r="F109" s="8">
        <v>1.84</v>
      </c>
      <c r="G109" s="6"/>
      <c r="H109" s="6"/>
      <c r="I109" s="6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  <c r="Y109" s="6"/>
      <c r="Z109" s="6"/>
      <c r="AA109" s="6"/>
    </row>
    <row r="110" spans="1:27" hidden="1" x14ac:dyDescent="0.25">
      <c r="A110" s="10">
        <v>4028</v>
      </c>
      <c r="B110" s="8" t="s">
        <v>43</v>
      </c>
      <c r="C110" s="13">
        <v>43802</v>
      </c>
      <c r="D110" s="8" t="s">
        <v>61</v>
      </c>
      <c r="E110" s="8" t="s">
        <v>65</v>
      </c>
      <c r="F110" s="8">
        <v>0.16</v>
      </c>
      <c r="G110" s="6"/>
      <c r="H110" s="6"/>
      <c r="I110" s="6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6"/>
      <c r="Y110" s="6"/>
      <c r="Z110" s="6"/>
      <c r="AA110" s="6"/>
    </row>
    <row r="111" spans="1:27" hidden="1" x14ac:dyDescent="0.25">
      <c r="A111" s="10">
        <v>4028</v>
      </c>
      <c r="B111" s="8" t="s">
        <v>43</v>
      </c>
      <c r="C111" s="13">
        <v>43802</v>
      </c>
      <c r="D111" s="8" t="s">
        <v>61</v>
      </c>
      <c r="E111" s="8" t="s">
        <v>61</v>
      </c>
      <c r="F111" s="8">
        <v>0.82</v>
      </c>
      <c r="G111" s="6"/>
      <c r="H111" s="6"/>
      <c r="I111" s="6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6"/>
      <c r="Z111" s="6"/>
      <c r="AA111" s="6"/>
    </row>
    <row r="112" spans="1:27" hidden="1" x14ac:dyDescent="0.25">
      <c r="A112" s="10">
        <v>4041</v>
      </c>
      <c r="B112" s="8" t="s">
        <v>52</v>
      </c>
      <c r="C112" s="13">
        <v>43802</v>
      </c>
      <c r="D112" s="8" t="s">
        <v>66</v>
      </c>
      <c r="E112" s="8" t="s">
        <v>66</v>
      </c>
      <c r="F112" s="8">
        <v>3.48</v>
      </c>
      <c r="G112" s="6"/>
      <c r="H112" s="6"/>
      <c r="I112" s="6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6"/>
      <c r="Y112" s="6"/>
      <c r="Z112" s="6"/>
      <c r="AA112" s="6"/>
    </row>
    <row r="113" spans="1:27" hidden="1" x14ac:dyDescent="0.25">
      <c r="A113" s="10">
        <v>4048</v>
      </c>
      <c r="B113" s="8" t="s">
        <v>43</v>
      </c>
      <c r="C113" s="13">
        <v>43802</v>
      </c>
      <c r="D113" s="8" t="s">
        <v>49</v>
      </c>
      <c r="E113" s="8" t="s">
        <v>49</v>
      </c>
      <c r="F113" s="8">
        <v>2.2000000000000002</v>
      </c>
      <c r="G113" s="6"/>
      <c r="H113" s="6"/>
      <c r="I113" s="6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  <c r="Y113" s="6"/>
      <c r="Z113" s="6"/>
      <c r="AA113" s="6"/>
    </row>
    <row r="114" spans="1:27" hidden="1" x14ac:dyDescent="0.25">
      <c r="A114" s="10">
        <v>4084</v>
      </c>
      <c r="B114" s="8" t="s">
        <v>43</v>
      </c>
      <c r="C114" s="19">
        <v>43803</v>
      </c>
      <c r="D114" s="8" t="s">
        <v>50</v>
      </c>
      <c r="E114" s="8" t="s">
        <v>50</v>
      </c>
      <c r="F114" s="8">
        <v>2.12</v>
      </c>
      <c r="G114" s="6"/>
      <c r="H114" s="6"/>
      <c r="I114" s="6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6"/>
      <c r="Z114" s="6"/>
      <c r="AA114" s="6"/>
    </row>
    <row r="115" spans="1:27" hidden="1" x14ac:dyDescent="0.25">
      <c r="A115" s="10">
        <v>4085</v>
      </c>
      <c r="B115" s="8" t="s">
        <v>46</v>
      </c>
      <c r="C115" s="19">
        <v>43803</v>
      </c>
      <c r="D115" s="8" t="s">
        <v>47</v>
      </c>
      <c r="E115" s="8" t="s">
        <v>47</v>
      </c>
      <c r="F115" s="8">
        <v>3.52</v>
      </c>
      <c r="G115" s="6"/>
      <c r="H115" s="6"/>
      <c r="I115" s="6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  <c r="Y115" s="6"/>
      <c r="Z115" s="6"/>
      <c r="AA115" s="6"/>
    </row>
    <row r="116" spans="1:27" hidden="1" x14ac:dyDescent="0.25">
      <c r="A116" s="10">
        <v>4086</v>
      </c>
      <c r="B116" s="8" t="s">
        <v>46</v>
      </c>
      <c r="C116" s="19">
        <v>43803</v>
      </c>
      <c r="D116" s="8" t="s">
        <v>47</v>
      </c>
      <c r="E116" s="8" t="s">
        <v>47</v>
      </c>
      <c r="F116" s="8">
        <v>4.46</v>
      </c>
      <c r="G116" s="6"/>
      <c r="H116" s="6"/>
      <c r="I116" s="6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6"/>
      <c r="Z116" s="6"/>
      <c r="AA116" s="6"/>
    </row>
    <row r="117" spans="1:27" hidden="1" x14ac:dyDescent="0.25">
      <c r="A117" s="10">
        <v>4087</v>
      </c>
      <c r="B117" s="8" t="s">
        <v>52</v>
      </c>
      <c r="C117" s="19">
        <v>43803</v>
      </c>
      <c r="D117" s="8" t="s">
        <v>51</v>
      </c>
      <c r="E117" s="8" t="s">
        <v>51</v>
      </c>
      <c r="F117" s="8">
        <v>0.25600000000000001</v>
      </c>
      <c r="G117" s="6"/>
      <c r="H117" s="6"/>
      <c r="I117" s="6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  <c r="Z117" s="6"/>
      <c r="AA117" s="6"/>
    </row>
    <row r="118" spans="1:27" hidden="1" x14ac:dyDescent="0.25">
      <c r="A118" s="10">
        <v>4088</v>
      </c>
      <c r="B118" s="8" t="s">
        <v>43</v>
      </c>
      <c r="C118" s="19">
        <v>43803</v>
      </c>
      <c r="D118" s="8" t="s">
        <v>49</v>
      </c>
      <c r="E118" s="8" t="s">
        <v>49</v>
      </c>
      <c r="F118" s="8">
        <v>7.8E-2</v>
      </c>
      <c r="G118" s="6"/>
      <c r="H118" s="6"/>
      <c r="I118" s="6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  <c r="Z118" s="6"/>
      <c r="AA118" s="6"/>
    </row>
    <row r="119" spans="1:27" hidden="1" x14ac:dyDescent="0.25">
      <c r="A119" s="10">
        <v>4089</v>
      </c>
      <c r="B119" s="8" t="s">
        <v>52</v>
      </c>
      <c r="C119" s="19">
        <v>43803</v>
      </c>
      <c r="D119" s="8" t="s">
        <v>56</v>
      </c>
      <c r="E119" s="8" t="s">
        <v>56</v>
      </c>
      <c r="F119" s="8">
        <v>7.82</v>
      </c>
      <c r="G119" s="6"/>
      <c r="H119" s="6"/>
      <c r="I119" s="6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  <c r="Z119" s="6"/>
      <c r="AA119" s="6"/>
    </row>
    <row r="120" spans="1:27" hidden="1" x14ac:dyDescent="0.25">
      <c r="A120" s="10">
        <v>4090</v>
      </c>
      <c r="B120" s="8" t="s">
        <v>52</v>
      </c>
      <c r="C120" s="19">
        <v>43803</v>
      </c>
      <c r="D120" s="8" t="s">
        <v>58</v>
      </c>
      <c r="E120" s="8" t="s">
        <v>58</v>
      </c>
      <c r="F120" s="8">
        <v>3.28</v>
      </c>
      <c r="G120" s="6"/>
      <c r="H120" s="6"/>
      <c r="I120" s="6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  <c r="Y120" s="6"/>
      <c r="Z120" s="6"/>
      <c r="AA120" s="6"/>
    </row>
    <row r="121" spans="1:27" hidden="1" x14ac:dyDescent="0.25">
      <c r="A121" s="10">
        <v>4091</v>
      </c>
      <c r="B121" s="8" t="s">
        <v>52</v>
      </c>
      <c r="C121" s="19">
        <v>43803</v>
      </c>
      <c r="D121" s="8" t="s">
        <v>56</v>
      </c>
      <c r="E121" s="8" t="s">
        <v>56</v>
      </c>
      <c r="F121" s="8">
        <v>1.28</v>
      </c>
      <c r="G121" s="6"/>
      <c r="H121" s="6"/>
      <c r="I121" s="6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  <c r="Z121" s="6"/>
      <c r="AA121" s="6"/>
    </row>
    <row r="122" spans="1:27" hidden="1" x14ac:dyDescent="0.25">
      <c r="A122" s="10">
        <v>4092</v>
      </c>
      <c r="B122" s="8" t="s">
        <v>43</v>
      </c>
      <c r="C122" s="19">
        <v>43803</v>
      </c>
      <c r="D122" s="8" t="s">
        <v>50</v>
      </c>
      <c r="E122" s="8" t="s">
        <v>50</v>
      </c>
      <c r="F122" s="8">
        <v>1</v>
      </c>
      <c r="G122" s="6"/>
      <c r="H122" s="6"/>
      <c r="I122" s="6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  <c r="Z122" s="6"/>
      <c r="AA122" s="6"/>
    </row>
    <row r="123" spans="1:27" hidden="1" x14ac:dyDescent="0.25">
      <c r="A123" s="10">
        <v>4093</v>
      </c>
      <c r="B123" s="8" t="s">
        <v>52</v>
      </c>
      <c r="C123" s="19">
        <v>43803</v>
      </c>
      <c r="D123" s="8" t="s">
        <v>51</v>
      </c>
      <c r="E123" s="8" t="s">
        <v>51</v>
      </c>
      <c r="F123" s="8">
        <v>1.94</v>
      </c>
      <c r="G123" s="6"/>
      <c r="H123" s="6"/>
      <c r="I123" s="6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6"/>
      <c r="Z123" s="6"/>
      <c r="AA123" s="6"/>
    </row>
    <row r="124" spans="1:27" hidden="1" x14ac:dyDescent="0.25">
      <c r="A124" s="10">
        <v>4095</v>
      </c>
      <c r="B124" s="8" t="s">
        <v>52</v>
      </c>
      <c r="C124" s="19">
        <v>43803</v>
      </c>
      <c r="D124" s="8" t="s">
        <v>66</v>
      </c>
      <c r="E124" s="8" t="s">
        <v>66</v>
      </c>
      <c r="F124" s="8">
        <v>0.26</v>
      </c>
      <c r="G124" s="6"/>
      <c r="H124" s="6"/>
      <c r="I124" s="6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  <c r="Y124" s="6"/>
      <c r="Z124" s="6"/>
      <c r="AA124" s="6"/>
    </row>
    <row r="125" spans="1:27" hidden="1" x14ac:dyDescent="0.25">
      <c r="A125" s="10">
        <v>4100</v>
      </c>
      <c r="B125" s="8" t="s">
        <v>43</v>
      </c>
      <c r="C125" s="19">
        <v>43803</v>
      </c>
      <c r="D125" s="8" t="s">
        <v>45</v>
      </c>
      <c r="E125" s="8" t="s">
        <v>45</v>
      </c>
      <c r="F125" s="8">
        <v>1.44</v>
      </c>
      <c r="G125" s="6"/>
      <c r="H125" s="6"/>
      <c r="I125" s="6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  <c r="Y125" s="6"/>
      <c r="Z125" s="6"/>
      <c r="AA125" s="6"/>
    </row>
    <row r="126" spans="1:27" hidden="1" x14ac:dyDescent="0.25">
      <c r="A126" s="10">
        <v>4101</v>
      </c>
      <c r="B126" s="8" t="s">
        <v>43</v>
      </c>
      <c r="C126" s="19">
        <v>43803</v>
      </c>
      <c r="D126" s="8" t="s">
        <v>49</v>
      </c>
      <c r="E126" s="8" t="s">
        <v>49</v>
      </c>
      <c r="F126" s="8">
        <v>2E-3</v>
      </c>
      <c r="G126" s="6"/>
      <c r="H126" s="6"/>
      <c r="I126" s="6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  <c r="Y126" s="6"/>
      <c r="Z126" s="6"/>
      <c r="AA126" s="6"/>
    </row>
    <row r="127" spans="1:27" hidden="1" x14ac:dyDescent="0.25">
      <c r="A127" s="10">
        <v>4104</v>
      </c>
      <c r="B127" s="8" t="s">
        <v>43</v>
      </c>
      <c r="C127" s="19">
        <v>43803</v>
      </c>
      <c r="D127" s="8" t="s">
        <v>49</v>
      </c>
      <c r="E127" s="8" t="s">
        <v>49</v>
      </c>
      <c r="F127" s="8">
        <v>2.72</v>
      </c>
      <c r="G127" s="6"/>
      <c r="H127" s="6"/>
      <c r="I127" s="6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  <c r="Z127" s="6"/>
      <c r="AA127" s="6"/>
    </row>
    <row r="128" spans="1:27" hidden="1" x14ac:dyDescent="0.25">
      <c r="A128" s="10">
        <v>4108</v>
      </c>
      <c r="B128" s="8" t="s">
        <v>43</v>
      </c>
      <c r="C128" s="19">
        <v>43803</v>
      </c>
      <c r="D128" s="8" t="s">
        <v>42</v>
      </c>
      <c r="E128" s="8" t="s">
        <v>60</v>
      </c>
      <c r="F128" s="8">
        <v>3.14</v>
      </c>
      <c r="G128" s="6"/>
      <c r="H128" s="6"/>
      <c r="I128" s="6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  <c r="Y128" s="6"/>
      <c r="Z128" s="6"/>
      <c r="AA128" s="6"/>
    </row>
    <row r="129" spans="1:27" hidden="1" x14ac:dyDescent="0.25">
      <c r="A129" s="10">
        <v>4108</v>
      </c>
      <c r="B129" s="8" t="s">
        <v>43</v>
      </c>
      <c r="C129" s="19">
        <v>43803</v>
      </c>
      <c r="D129" s="8" t="s">
        <v>42</v>
      </c>
      <c r="E129" s="8" t="s">
        <v>42</v>
      </c>
      <c r="F129" s="8">
        <v>1.0569999999999999</v>
      </c>
      <c r="G129" s="6"/>
      <c r="H129" s="6"/>
      <c r="I129" s="6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  <c r="Y129" s="6"/>
      <c r="Z129" s="6"/>
      <c r="AA129" s="6"/>
    </row>
    <row r="130" spans="1:27" hidden="1" x14ac:dyDescent="0.25">
      <c r="A130" s="10">
        <v>4108</v>
      </c>
      <c r="B130" s="8" t="s">
        <v>43</v>
      </c>
      <c r="C130" s="19">
        <v>43803</v>
      </c>
      <c r="D130" s="8" t="s">
        <v>42</v>
      </c>
      <c r="E130" s="8" t="s">
        <v>45</v>
      </c>
      <c r="F130" s="8">
        <v>3.72</v>
      </c>
      <c r="G130" s="6"/>
      <c r="H130" s="6"/>
      <c r="I130" s="6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  <c r="Y130" s="6"/>
      <c r="Z130" s="6"/>
      <c r="AA130" s="6"/>
    </row>
    <row r="131" spans="1:27" hidden="1" x14ac:dyDescent="0.25">
      <c r="A131" s="10">
        <v>4112</v>
      </c>
      <c r="B131" s="8" t="s">
        <v>52</v>
      </c>
      <c r="C131" s="19">
        <v>43803</v>
      </c>
      <c r="D131" s="8" t="s">
        <v>45</v>
      </c>
      <c r="E131" s="8" t="s">
        <v>45</v>
      </c>
      <c r="F131" s="8">
        <v>0.38400000000000001</v>
      </c>
      <c r="G131" s="6"/>
      <c r="H131" s="6"/>
      <c r="I131" s="6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6"/>
      <c r="Z131" s="6"/>
      <c r="AA131" s="6"/>
    </row>
    <row r="132" spans="1:27" hidden="1" x14ac:dyDescent="0.25">
      <c r="A132" s="10">
        <v>4113</v>
      </c>
      <c r="B132" s="8" t="s">
        <v>52</v>
      </c>
      <c r="C132" s="19">
        <v>43803</v>
      </c>
      <c r="D132" s="8" t="s">
        <v>51</v>
      </c>
      <c r="E132" s="8" t="s">
        <v>51</v>
      </c>
      <c r="F132" s="8">
        <v>6.1120000000000001</v>
      </c>
      <c r="G132" s="6"/>
      <c r="H132" s="6"/>
      <c r="I132" s="6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6"/>
      <c r="Y132" s="6"/>
      <c r="Z132" s="6"/>
      <c r="AA132" s="6"/>
    </row>
    <row r="133" spans="1:27" hidden="1" x14ac:dyDescent="0.25">
      <c r="A133" s="10">
        <v>4114</v>
      </c>
      <c r="B133" s="8" t="s">
        <v>43</v>
      </c>
      <c r="C133" s="19">
        <v>43803</v>
      </c>
      <c r="D133" s="8" t="s">
        <v>49</v>
      </c>
      <c r="E133" s="8" t="s">
        <v>49</v>
      </c>
      <c r="F133" s="8">
        <v>1.04</v>
      </c>
      <c r="G133" s="6"/>
      <c r="H133" s="6"/>
      <c r="I133" s="6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  <c r="Y133" s="6"/>
      <c r="Z133" s="6"/>
      <c r="AA133" s="6"/>
    </row>
    <row r="134" spans="1:27" hidden="1" x14ac:dyDescent="0.25">
      <c r="A134" s="10">
        <v>4115</v>
      </c>
      <c r="B134" s="8" t="s">
        <v>43</v>
      </c>
      <c r="C134" s="19">
        <v>43803</v>
      </c>
      <c r="D134" s="8" t="s">
        <v>49</v>
      </c>
      <c r="E134" s="8" t="s">
        <v>49</v>
      </c>
      <c r="F134" s="8">
        <v>6.78</v>
      </c>
      <c r="G134" s="6"/>
      <c r="H134" s="6"/>
      <c r="I134" s="6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  <c r="Y134" s="6"/>
      <c r="Z134" s="6"/>
      <c r="AA134" s="6"/>
    </row>
    <row r="135" spans="1:27" hidden="1" x14ac:dyDescent="0.25">
      <c r="A135" s="10">
        <v>4117</v>
      </c>
      <c r="B135" s="8" t="s">
        <v>43</v>
      </c>
      <c r="C135" s="19">
        <v>43803</v>
      </c>
      <c r="D135" s="8" t="s">
        <v>45</v>
      </c>
      <c r="E135" s="8" t="s">
        <v>45</v>
      </c>
      <c r="F135" s="8">
        <v>4.4400000000000004</v>
      </c>
      <c r="G135" s="6"/>
      <c r="H135" s="6"/>
      <c r="I135" s="6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  <c r="Y135" s="6"/>
      <c r="Z135" s="6"/>
      <c r="AA135" s="6"/>
    </row>
    <row r="136" spans="1:27" hidden="1" x14ac:dyDescent="0.25">
      <c r="A136" s="10">
        <v>4121</v>
      </c>
      <c r="B136" s="8" t="s">
        <v>43</v>
      </c>
      <c r="C136" s="19">
        <v>43803</v>
      </c>
      <c r="D136" s="8" t="s">
        <v>45</v>
      </c>
      <c r="E136" s="8" t="s">
        <v>45</v>
      </c>
      <c r="F136" s="8">
        <v>2.38</v>
      </c>
      <c r="G136" s="6"/>
      <c r="H136" s="6"/>
      <c r="I136" s="6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  <c r="Y136" s="6"/>
      <c r="Z136" s="6"/>
      <c r="AA136" s="6"/>
    </row>
    <row r="137" spans="1:27" hidden="1" x14ac:dyDescent="0.25">
      <c r="A137" s="10">
        <v>4125</v>
      </c>
      <c r="B137" s="8" t="s">
        <v>43</v>
      </c>
      <c r="C137" s="19">
        <v>43803</v>
      </c>
      <c r="D137" s="8" t="s">
        <v>45</v>
      </c>
      <c r="E137" s="8" t="s">
        <v>45</v>
      </c>
      <c r="F137" s="8">
        <v>9.3800000000000008</v>
      </c>
      <c r="G137" s="6"/>
      <c r="H137" s="6"/>
      <c r="I137" s="6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  <c r="X137" s="6"/>
      <c r="Y137" s="6"/>
      <c r="Z137" s="6"/>
      <c r="AA137" s="6"/>
    </row>
    <row r="138" spans="1:27" hidden="1" x14ac:dyDescent="0.25">
      <c r="A138" s="10">
        <v>4127</v>
      </c>
      <c r="B138" s="8" t="s">
        <v>43</v>
      </c>
      <c r="C138" s="19">
        <v>43803</v>
      </c>
      <c r="D138" s="8" t="s">
        <v>75</v>
      </c>
      <c r="E138" s="8" t="s">
        <v>75</v>
      </c>
      <c r="F138" s="8">
        <v>0.34</v>
      </c>
      <c r="G138" s="6"/>
      <c r="H138" s="6"/>
      <c r="I138" s="6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  <c r="Y138" s="6"/>
      <c r="Z138" s="6"/>
      <c r="AA138" s="6"/>
    </row>
    <row r="139" spans="1:27" hidden="1" x14ac:dyDescent="0.25">
      <c r="A139" s="10">
        <v>4128</v>
      </c>
      <c r="B139" s="8" t="s">
        <v>46</v>
      </c>
      <c r="C139" s="19">
        <v>43803</v>
      </c>
      <c r="D139" s="8" t="s">
        <v>47</v>
      </c>
      <c r="E139" s="8" t="s">
        <v>47</v>
      </c>
      <c r="F139" s="8">
        <v>1.46</v>
      </c>
      <c r="G139" s="6"/>
      <c r="H139" s="6"/>
      <c r="I139" s="6"/>
      <c r="J139" s="6"/>
      <c r="K139" s="6"/>
      <c r="L139" s="6"/>
      <c r="M139" s="6"/>
      <c r="N139" s="6"/>
      <c r="O139" s="6"/>
      <c r="P139" s="6"/>
      <c r="Q139" s="6"/>
      <c r="R139" s="6"/>
      <c r="S139" s="6"/>
      <c r="T139" s="6"/>
      <c r="U139" s="6"/>
      <c r="V139" s="6"/>
      <c r="W139" s="6"/>
      <c r="X139" s="6"/>
      <c r="Y139" s="6"/>
      <c r="Z139" s="6"/>
      <c r="AA139" s="6"/>
    </row>
    <row r="140" spans="1:27" hidden="1" x14ac:dyDescent="0.25">
      <c r="A140" s="10">
        <v>4132</v>
      </c>
      <c r="B140" s="8" t="s">
        <v>43</v>
      </c>
      <c r="C140" s="19">
        <v>43803</v>
      </c>
      <c r="D140" s="8" t="s">
        <v>45</v>
      </c>
      <c r="E140" s="8" t="s">
        <v>45</v>
      </c>
      <c r="F140" s="8">
        <v>2.06</v>
      </c>
      <c r="G140" s="6"/>
      <c r="H140" s="6"/>
      <c r="I140" s="6"/>
      <c r="J140" s="6"/>
      <c r="K140" s="6"/>
      <c r="L140" s="6"/>
      <c r="M140" s="6"/>
      <c r="N140" s="6"/>
      <c r="O140" s="6"/>
      <c r="P140" s="6"/>
      <c r="Q140" s="6"/>
      <c r="R140" s="6"/>
      <c r="S140" s="6"/>
      <c r="T140" s="6"/>
      <c r="U140" s="6"/>
      <c r="V140" s="6"/>
      <c r="W140" s="6"/>
      <c r="X140" s="6"/>
      <c r="Y140" s="6"/>
      <c r="Z140" s="6"/>
      <c r="AA140" s="6"/>
    </row>
    <row r="141" spans="1:27" hidden="1" x14ac:dyDescent="0.25">
      <c r="A141" s="10">
        <v>4133</v>
      </c>
      <c r="B141" s="8" t="s">
        <v>43</v>
      </c>
      <c r="C141" s="19">
        <v>43803</v>
      </c>
      <c r="D141" s="8" t="s">
        <v>41</v>
      </c>
      <c r="E141" s="8" t="s">
        <v>41</v>
      </c>
      <c r="F141" s="8">
        <v>2.72</v>
      </c>
      <c r="G141" s="6"/>
      <c r="H141" s="6"/>
      <c r="I141" s="6"/>
      <c r="J141" s="6"/>
      <c r="K141" s="6"/>
      <c r="L141" s="6"/>
      <c r="M141" s="6"/>
      <c r="N141" s="6"/>
      <c r="O141" s="6"/>
      <c r="P141" s="6"/>
      <c r="Q141" s="6"/>
      <c r="R141" s="6"/>
      <c r="S141" s="6"/>
      <c r="T141" s="6"/>
      <c r="U141" s="6"/>
      <c r="V141" s="6"/>
      <c r="W141" s="6"/>
      <c r="X141" s="6"/>
      <c r="Y141" s="6"/>
      <c r="Z141" s="6"/>
      <c r="AA141" s="6"/>
    </row>
    <row r="142" spans="1:27" hidden="1" x14ac:dyDescent="0.25">
      <c r="A142" s="10">
        <v>4133</v>
      </c>
      <c r="B142" s="8" t="s">
        <v>43</v>
      </c>
      <c r="C142" s="19">
        <v>43803</v>
      </c>
      <c r="D142" s="8" t="s">
        <v>41</v>
      </c>
      <c r="E142" s="8" t="s">
        <v>45</v>
      </c>
      <c r="F142" s="8">
        <v>0.38</v>
      </c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  <c r="Z142" s="6"/>
      <c r="AA142" s="6"/>
    </row>
    <row r="143" spans="1:27" hidden="1" x14ac:dyDescent="0.25">
      <c r="A143" s="10">
        <v>4136</v>
      </c>
      <c r="B143" s="8" t="s">
        <v>52</v>
      </c>
      <c r="C143" s="19">
        <v>43803</v>
      </c>
      <c r="D143" s="8" t="s">
        <v>51</v>
      </c>
      <c r="E143" s="8" t="s">
        <v>51</v>
      </c>
      <c r="F143" s="8">
        <v>1.528</v>
      </c>
      <c r="G143" s="6"/>
      <c r="H143" s="6"/>
      <c r="I143" s="6"/>
      <c r="J143" s="6"/>
      <c r="K143" s="6"/>
      <c r="L143" s="6"/>
      <c r="M143" s="6"/>
      <c r="N143" s="6"/>
      <c r="O143" s="6"/>
      <c r="P143" s="6"/>
      <c r="Q143" s="6"/>
      <c r="R143" s="6"/>
      <c r="S143" s="6"/>
      <c r="T143" s="6"/>
      <c r="U143" s="6"/>
      <c r="V143" s="6"/>
      <c r="W143" s="6"/>
      <c r="X143" s="6"/>
      <c r="Y143" s="6"/>
      <c r="Z143" s="6"/>
      <c r="AA143" s="6"/>
    </row>
    <row r="144" spans="1:27" hidden="1" x14ac:dyDescent="0.25">
      <c r="A144" s="10">
        <v>4140</v>
      </c>
      <c r="B144" s="8" t="s">
        <v>43</v>
      </c>
      <c r="C144" s="19">
        <v>43803</v>
      </c>
      <c r="D144" s="8" t="s">
        <v>42</v>
      </c>
      <c r="E144" s="8" t="s">
        <v>59</v>
      </c>
      <c r="F144" s="8">
        <v>1.532</v>
      </c>
      <c r="G144" s="6"/>
      <c r="H144" s="6"/>
      <c r="I144" s="6"/>
      <c r="J144" s="6"/>
      <c r="K144" s="6"/>
      <c r="L144" s="6"/>
      <c r="M144" s="6"/>
      <c r="N144" s="6"/>
      <c r="O144" s="6"/>
      <c r="P144" s="6"/>
      <c r="Q144" s="6"/>
      <c r="R144" s="6"/>
      <c r="S144" s="6"/>
      <c r="T144" s="6"/>
      <c r="U144" s="6"/>
      <c r="V144" s="6"/>
      <c r="W144" s="6"/>
      <c r="X144" s="6"/>
      <c r="Y144" s="6"/>
      <c r="Z144" s="6"/>
      <c r="AA144" s="6"/>
    </row>
    <row r="145" spans="1:27" hidden="1" x14ac:dyDescent="0.25">
      <c r="A145" s="10">
        <v>4140</v>
      </c>
      <c r="B145" s="8" t="s">
        <v>43</v>
      </c>
      <c r="C145" s="19">
        <v>43803</v>
      </c>
      <c r="D145" s="8" t="s">
        <v>42</v>
      </c>
      <c r="E145" s="8" t="s">
        <v>60</v>
      </c>
      <c r="F145" s="8">
        <v>7.2</v>
      </c>
      <c r="G145" s="6"/>
      <c r="H145" s="6"/>
      <c r="I145" s="6"/>
      <c r="J145" s="6"/>
      <c r="K145" s="6"/>
      <c r="L145" s="6"/>
      <c r="M145" s="6"/>
      <c r="N145" s="6"/>
      <c r="O145" s="6"/>
      <c r="P145" s="6"/>
      <c r="Q145" s="6"/>
      <c r="R145" s="6"/>
      <c r="S145" s="6"/>
      <c r="T145" s="6"/>
      <c r="U145" s="6"/>
      <c r="V145" s="6"/>
      <c r="W145" s="6"/>
      <c r="X145" s="6"/>
      <c r="Y145" s="6"/>
      <c r="Z145" s="6"/>
      <c r="AA145" s="6"/>
    </row>
    <row r="146" spans="1:27" hidden="1" x14ac:dyDescent="0.25">
      <c r="A146" s="10">
        <v>4146</v>
      </c>
      <c r="B146" s="8" t="s">
        <v>43</v>
      </c>
      <c r="C146" s="19">
        <v>43803</v>
      </c>
      <c r="D146" s="8" t="s">
        <v>60</v>
      </c>
      <c r="E146" s="8" t="s">
        <v>63</v>
      </c>
      <c r="F146" s="8">
        <v>7.3</v>
      </c>
      <c r="G146" s="6"/>
      <c r="H146" s="6"/>
      <c r="I146" s="6"/>
      <c r="J146" s="6"/>
      <c r="K146" s="6"/>
      <c r="L146" s="6"/>
      <c r="M146" s="6"/>
      <c r="N146" s="6"/>
      <c r="O146" s="6"/>
      <c r="P146" s="6"/>
      <c r="Q146" s="6"/>
      <c r="R146" s="6"/>
      <c r="S146" s="6"/>
      <c r="T146" s="6"/>
      <c r="U146" s="6"/>
      <c r="V146" s="6"/>
      <c r="W146" s="6"/>
      <c r="X146" s="6"/>
      <c r="Y146" s="6"/>
      <c r="Z146" s="6"/>
      <c r="AA146" s="6"/>
    </row>
    <row r="147" spans="1:27" hidden="1" x14ac:dyDescent="0.25">
      <c r="A147" s="10">
        <v>4148</v>
      </c>
      <c r="B147" s="8" t="s">
        <v>43</v>
      </c>
      <c r="C147" s="19">
        <v>43803</v>
      </c>
      <c r="D147" s="8" t="s">
        <v>53</v>
      </c>
      <c r="E147" s="8" t="s">
        <v>53</v>
      </c>
      <c r="F147" s="8">
        <v>5.42</v>
      </c>
      <c r="G147" s="6"/>
      <c r="H147" s="6"/>
      <c r="I147" s="6"/>
      <c r="J147" s="6"/>
      <c r="K147" s="6"/>
      <c r="L147" s="6"/>
      <c r="M147" s="6"/>
      <c r="N147" s="6"/>
      <c r="O147" s="6"/>
      <c r="P147" s="6"/>
      <c r="Q147" s="6"/>
      <c r="R147" s="6"/>
      <c r="S147" s="6"/>
      <c r="T147" s="6"/>
      <c r="U147" s="6"/>
      <c r="V147" s="6"/>
      <c r="W147" s="6"/>
      <c r="X147" s="6"/>
      <c r="Y147" s="6"/>
      <c r="Z147" s="6"/>
      <c r="AA147" s="6"/>
    </row>
    <row r="148" spans="1:27" hidden="1" x14ac:dyDescent="0.25">
      <c r="A148" s="10">
        <v>4153</v>
      </c>
      <c r="B148" s="8" t="s">
        <v>43</v>
      </c>
      <c r="C148" s="19">
        <v>43803</v>
      </c>
      <c r="D148" s="8" t="s">
        <v>49</v>
      </c>
      <c r="E148" s="8" t="s">
        <v>49</v>
      </c>
      <c r="F148" s="8">
        <v>6.24</v>
      </c>
      <c r="G148" s="6"/>
      <c r="H148" s="6"/>
      <c r="I148" s="6"/>
      <c r="J148" s="6"/>
      <c r="K148" s="6"/>
      <c r="L148" s="6"/>
      <c r="M148" s="6"/>
      <c r="N148" s="6"/>
      <c r="O148" s="6"/>
      <c r="P148" s="6"/>
      <c r="Q148" s="6"/>
      <c r="R148" s="6"/>
      <c r="S148" s="6"/>
      <c r="T148" s="6"/>
      <c r="U148" s="6"/>
      <c r="V148" s="6"/>
      <c r="W148" s="6"/>
      <c r="X148" s="6"/>
      <c r="Y148" s="6"/>
      <c r="Z148" s="6"/>
      <c r="AA148" s="6"/>
    </row>
    <row r="149" spans="1:27" hidden="1" x14ac:dyDescent="0.25">
      <c r="A149" s="10">
        <v>4154</v>
      </c>
      <c r="B149" s="8" t="s">
        <v>43</v>
      </c>
      <c r="C149" s="19">
        <v>43803</v>
      </c>
      <c r="D149" s="8" t="s">
        <v>48</v>
      </c>
      <c r="E149" s="8" t="s">
        <v>48</v>
      </c>
      <c r="F149" s="8">
        <v>2.06</v>
      </c>
      <c r="G149" s="6"/>
      <c r="H149" s="6"/>
      <c r="I149" s="6"/>
      <c r="J149" s="6"/>
      <c r="K149" s="6"/>
      <c r="L149" s="6"/>
      <c r="M149" s="6"/>
      <c r="N149" s="6"/>
      <c r="O149" s="6"/>
      <c r="P149" s="6"/>
      <c r="Q149" s="6"/>
      <c r="R149" s="6"/>
      <c r="S149" s="6"/>
      <c r="T149" s="6"/>
      <c r="U149" s="6"/>
      <c r="V149" s="6"/>
      <c r="W149" s="6"/>
      <c r="X149" s="6"/>
      <c r="Y149" s="6"/>
      <c r="Z149" s="6"/>
      <c r="AA149" s="6"/>
    </row>
    <row r="150" spans="1:27" hidden="1" x14ac:dyDescent="0.25">
      <c r="A150" s="10">
        <v>4156</v>
      </c>
      <c r="B150" s="8" t="s">
        <v>43</v>
      </c>
      <c r="C150" s="19">
        <v>43803</v>
      </c>
      <c r="D150" s="8" t="s">
        <v>45</v>
      </c>
      <c r="E150" s="8" t="s">
        <v>45</v>
      </c>
      <c r="F150" s="8">
        <v>2.04</v>
      </c>
      <c r="G150" s="6"/>
      <c r="H150" s="6"/>
      <c r="I150" s="6"/>
      <c r="J150" s="6"/>
      <c r="K150" s="6"/>
      <c r="L150" s="6"/>
      <c r="M150" s="6"/>
      <c r="N150" s="6"/>
      <c r="O150" s="6"/>
      <c r="P150" s="6"/>
      <c r="Q150" s="6"/>
      <c r="R150" s="6"/>
      <c r="S150" s="6"/>
      <c r="T150" s="6"/>
      <c r="U150" s="6"/>
      <c r="V150" s="6"/>
      <c r="W150" s="6"/>
      <c r="X150" s="6"/>
      <c r="Y150" s="6"/>
      <c r="Z150" s="6"/>
      <c r="AA150" s="6"/>
    </row>
    <row r="151" spans="1:27" hidden="1" x14ac:dyDescent="0.25">
      <c r="A151" s="10">
        <v>4167</v>
      </c>
      <c r="B151" s="8" t="s">
        <v>43</v>
      </c>
      <c r="C151" s="19">
        <v>43803</v>
      </c>
      <c r="D151" s="8" t="s">
        <v>50</v>
      </c>
      <c r="E151" s="8" t="s">
        <v>50</v>
      </c>
      <c r="F151" s="8">
        <v>4.74</v>
      </c>
      <c r="G151" s="6"/>
      <c r="H151" s="6"/>
      <c r="I151" s="6"/>
      <c r="J151" s="6"/>
      <c r="K151" s="6"/>
      <c r="L151" s="6"/>
      <c r="M151" s="6"/>
      <c r="N151" s="6"/>
      <c r="O151" s="6"/>
      <c r="P151" s="6"/>
      <c r="Q151" s="6"/>
      <c r="R151" s="6"/>
      <c r="S151" s="6"/>
      <c r="T151" s="6"/>
      <c r="U151" s="6"/>
      <c r="V151" s="6"/>
      <c r="W151" s="6"/>
      <c r="X151" s="6"/>
      <c r="Y151" s="6"/>
      <c r="Z151" s="6"/>
      <c r="AA151" s="6"/>
    </row>
    <row r="152" spans="1:27" hidden="1" x14ac:dyDescent="0.25">
      <c r="A152" s="10">
        <v>4169</v>
      </c>
      <c r="B152" s="8" t="s">
        <v>43</v>
      </c>
      <c r="C152" s="19">
        <v>43803</v>
      </c>
      <c r="D152" s="8" t="s">
        <v>45</v>
      </c>
      <c r="E152" s="8" t="s">
        <v>45</v>
      </c>
      <c r="F152" s="8">
        <v>4.24</v>
      </c>
      <c r="G152" s="6"/>
      <c r="H152" s="6"/>
      <c r="I152" s="6"/>
      <c r="J152" s="6"/>
      <c r="K152" s="6"/>
      <c r="L152" s="6"/>
      <c r="M152" s="6"/>
      <c r="N152" s="6"/>
      <c r="O152" s="6"/>
      <c r="P152" s="6"/>
      <c r="Q152" s="6"/>
      <c r="R152" s="6"/>
      <c r="S152" s="6"/>
      <c r="T152" s="6"/>
      <c r="U152" s="6"/>
      <c r="V152" s="6"/>
      <c r="W152" s="6"/>
      <c r="X152" s="6"/>
      <c r="Y152" s="6"/>
      <c r="Z152" s="6"/>
      <c r="AA152" s="6"/>
    </row>
    <row r="153" spans="1:27" hidden="1" x14ac:dyDescent="0.25">
      <c r="A153" s="10">
        <v>4172</v>
      </c>
      <c r="B153" s="8" t="s">
        <v>43</v>
      </c>
      <c r="C153" s="19">
        <v>43803</v>
      </c>
      <c r="D153" s="8" t="s">
        <v>72</v>
      </c>
      <c r="E153" s="8" t="s">
        <v>45</v>
      </c>
      <c r="F153" s="8">
        <v>2.76</v>
      </c>
      <c r="G153" s="6"/>
      <c r="H153" s="6"/>
      <c r="I153" s="6"/>
      <c r="J153" s="6"/>
      <c r="K153" s="6"/>
      <c r="L153" s="6"/>
      <c r="M153" s="6"/>
      <c r="N153" s="6"/>
      <c r="O153" s="6"/>
      <c r="P153" s="6"/>
      <c r="Q153" s="6"/>
      <c r="R153" s="6"/>
      <c r="S153" s="6"/>
      <c r="T153" s="6"/>
      <c r="U153" s="6"/>
      <c r="V153" s="6"/>
      <c r="W153" s="6"/>
      <c r="X153" s="6"/>
      <c r="Y153" s="6"/>
      <c r="Z153" s="6"/>
      <c r="AA153" s="6"/>
    </row>
    <row r="154" spans="1:27" hidden="1" x14ac:dyDescent="0.25">
      <c r="A154" s="10">
        <v>4173</v>
      </c>
      <c r="B154" s="8" t="s">
        <v>43</v>
      </c>
      <c r="C154" s="19">
        <v>43803</v>
      </c>
      <c r="D154" s="8" t="s">
        <v>55</v>
      </c>
      <c r="E154" s="8" t="s">
        <v>55</v>
      </c>
      <c r="F154" s="8">
        <v>4.9790000000000001</v>
      </c>
      <c r="G154" s="6"/>
      <c r="H154" s="6"/>
      <c r="I154" s="6"/>
      <c r="J154" s="6"/>
      <c r="K154" s="6"/>
      <c r="L154" s="6"/>
      <c r="M154" s="6"/>
      <c r="N154" s="6"/>
      <c r="O154" s="6"/>
      <c r="P154" s="6"/>
      <c r="Q154" s="6"/>
      <c r="R154" s="6"/>
      <c r="S154" s="6"/>
      <c r="T154" s="6"/>
      <c r="U154" s="6"/>
      <c r="V154" s="6"/>
      <c r="W154" s="6"/>
      <c r="X154" s="6"/>
      <c r="Y154" s="6"/>
      <c r="Z154" s="6"/>
      <c r="AA154" s="6"/>
    </row>
    <row r="155" spans="1:27" hidden="1" x14ac:dyDescent="0.25">
      <c r="A155" s="10">
        <v>4193</v>
      </c>
      <c r="B155" s="8" t="s">
        <v>43</v>
      </c>
      <c r="C155" s="19">
        <v>43803</v>
      </c>
      <c r="D155" s="8" t="s">
        <v>41</v>
      </c>
      <c r="E155" s="8" t="s">
        <v>41</v>
      </c>
      <c r="F155" s="8">
        <v>3</v>
      </c>
      <c r="G155" s="6"/>
      <c r="H155" s="6"/>
      <c r="I155" s="6"/>
      <c r="J155" s="6"/>
      <c r="K155" s="6"/>
      <c r="L155" s="6"/>
      <c r="M155" s="6"/>
      <c r="N155" s="6"/>
      <c r="O155" s="6"/>
      <c r="P155" s="6"/>
      <c r="Q155" s="6"/>
      <c r="R155" s="6"/>
      <c r="S155" s="6"/>
      <c r="T155" s="6"/>
      <c r="U155" s="6"/>
      <c r="V155" s="6"/>
      <c r="W155" s="6"/>
      <c r="X155" s="6"/>
      <c r="Y155" s="6"/>
      <c r="Z155" s="6"/>
      <c r="AA155" s="6"/>
    </row>
    <row r="156" spans="1:27" hidden="1" x14ac:dyDescent="0.25">
      <c r="A156" s="10">
        <v>4194</v>
      </c>
      <c r="B156" s="8" t="s">
        <v>43</v>
      </c>
      <c r="C156" s="19">
        <v>43803</v>
      </c>
      <c r="D156" s="8" t="s">
        <v>45</v>
      </c>
      <c r="E156" s="8" t="s">
        <v>45</v>
      </c>
      <c r="F156" s="8">
        <v>1.3120000000000001</v>
      </c>
      <c r="G156" s="6"/>
      <c r="H156" s="6"/>
      <c r="I156" s="6"/>
      <c r="J156" s="6"/>
      <c r="K156" s="6"/>
      <c r="L156" s="6"/>
      <c r="M156" s="6"/>
      <c r="N156" s="6"/>
      <c r="O156" s="6"/>
      <c r="P156" s="6"/>
      <c r="Q156" s="6"/>
      <c r="R156" s="6"/>
      <c r="S156" s="6"/>
      <c r="T156" s="6"/>
      <c r="U156" s="6"/>
      <c r="V156" s="6"/>
      <c r="W156" s="6"/>
      <c r="X156" s="6"/>
      <c r="Y156" s="6"/>
      <c r="Z156" s="6"/>
      <c r="AA156" s="6"/>
    </row>
    <row r="157" spans="1:27" hidden="1" x14ac:dyDescent="0.25">
      <c r="A157" s="10">
        <v>4206</v>
      </c>
      <c r="B157" s="8" t="s">
        <v>64</v>
      </c>
      <c r="C157" s="19">
        <v>43803</v>
      </c>
      <c r="D157" s="8" t="s">
        <v>60</v>
      </c>
      <c r="E157" s="8" t="s">
        <v>60</v>
      </c>
      <c r="F157" s="8">
        <v>2.44</v>
      </c>
      <c r="G157" s="6"/>
      <c r="H157" s="6"/>
      <c r="I157" s="6"/>
      <c r="J157" s="6"/>
      <c r="K157" s="6"/>
      <c r="L157" s="6"/>
      <c r="M157" s="6"/>
      <c r="N157" s="6"/>
      <c r="O157" s="6"/>
      <c r="P157" s="6"/>
      <c r="Q157" s="6"/>
      <c r="R157" s="6"/>
      <c r="S157" s="6"/>
      <c r="T157" s="6"/>
      <c r="U157" s="6"/>
      <c r="V157" s="6"/>
      <c r="W157" s="6"/>
      <c r="X157" s="6"/>
      <c r="Y157" s="6"/>
      <c r="Z157" s="6"/>
      <c r="AA157" s="6"/>
    </row>
    <row r="158" spans="1:27" hidden="1" x14ac:dyDescent="0.25">
      <c r="A158" s="10">
        <v>4206</v>
      </c>
      <c r="B158" s="8" t="s">
        <v>64</v>
      </c>
      <c r="C158" s="13">
        <v>43803</v>
      </c>
      <c r="D158" s="8" t="s">
        <v>60</v>
      </c>
      <c r="E158" s="8" t="s">
        <v>62</v>
      </c>
      <c r="F158" s="8">
        <v>1.008</v>
      </c>
      <c r="G158" s="6"/>
      <c r="H158" s="6"/>
      <c r="I158" s="6"/>
      <c r="J158" s="6"/>
      <c r="K158" s="6"/>
      <c r="L158" s="6"/>
      <c r="M158" s="6"/>
      <c r="N158" s="6"/>
      <c r="O158" s="6"/>
      <c r="P158" s="6"/>
      <c r="Q158" s="6"/>
      <c r="R158" s="6"/>
      <c r="S158" s="6"/>
      <c r="T158" s="6"/>
      <c r="U158" s="6"/>
      <c r="V158" s="6"/>
      <c r="W158" s="6"/>
      <c r="X158" s="6"/>
      <c r="Y158" s="6"/>
      <c r="Z158" s="6"/>
      <c r="AA158" s="6"/>
    </row>
    <row r="159" spans="1:27" hidden="1" x14ac:dyDescent="0.25">
      <c r="A159" s="10">
        <v>4206</v>
      </c>
      <c r="B159" s="8" t="s">
        <v>64</v>
      </c>
      <c r="C159" s="19">
        <v>43803</v>
      </c>
      <c r="D159" s="8" t="s">
        <v>60</v>
      </c>
      <c r="E159" s="8" t="s">
        <v>63</v>
      </c>
      <c r="F159" s="8">
        <v>1.4039999999999999</v>
      </c>
      <c r="G159" s="6"/>
      <c r="H159" s="6"/>
      <c r="I159" s="6"/>
      <c r="J159" s="6"/>
      <c r="K159" s="6"/>
      <c r="L159" s="6"/>
      <c r="M159" s="6"/>
      <c r="N159" s="6"/>
      <c r="O159" s="6"/>
      <c r="P159" s="6"/>
      <c r="Q159" s="6"/>
      <c r="R159" s="6"/>
      <c r="S159" s="6"/>
      <c r="T159" s="6"/>
      <c r="U159" s="6"/>
      <c r="V159" s="6"/>
      <c r="W159" s="6"/>
      <c r="X159" s="6"/>
      <c r="Y159" s="6"/>
      <c r="Z159" s="6"/>
      <c r="AA159" s="6"/>
    </row>
    <row r="160" spans="1:27" hidden="1" x14ac:dyDescent="0.25">
      <c r="A160" s="10">
        <v>4212</v>
      </c>
      <c r="B160" s="8" t="s">
        <v>43</v>
      </c>
      <c r="C160" s="19">
        <v>43803</v>
      </c>
      <c r="D160" s="8" t="s">
        <v>49</v>
      </c>
      <c r="E160" s="8" t="s">
        <v>49</v>
      </c>
      <c r="F160" s="8">
        <v>4.5</v>
      </c>
      <c r="G160" s="6"/>
      <c r="H160" s="6"/>
      <c r="I160" s="6"/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6"/>
      <c r="U160" s="6"/>
      <c r="V160" s="6"/>
      <c r="W160" s="6"/>
      <c r="X160" s="6"/>
      <c r="Y160" s="6"/>
      <c r="Z160" s="6"/>
      <c r="AA160" s="6"/>
    </row>
    <row r="161" spans="1:27" hidden="1" x14ac:dyDescent="0.25">
      <c r="A161" s="10">
        <v>4217</v>
      </c>
      <c r="B161" s="8" t="s">
        <v>43</v>
      </c>
      <c r="C161" s="19">
        <v>43803</v>
      </c>
      <c r="D161" s="8" t="s">
        <v>60</v>
      </c>
      <c r="E161" s="8" t="s">
        <v>63</v>
      </c>
      <c r="F161" s="8">
        <v>1.218</v>
      </c>
      <c r="G161" s="6"/>
      <c r="H161" s="6"/>
      <c r="I161" s="6"/>
      <c r="J161" s="6"/>
      <c r="K161" s="6"/>
      <c r="L161" s="6"/>
      <c r="M161" s="6"/>
      <c r="N161" s="6"/>
      <c r="O161" s="6"/>
      <c r="P161" s="6"/>
      <c r="Q161" s="6"/>
      <c r="R161" s="6"/>
      <c r="S161" s="6"/>
      <c r="T161" s="6"/>
      <c r="U161" s="6"/>
      <c r="V161" s="6"/>
      <c r="W161" s="6"/>
      <c r="X161" s="6"/>
      <c r="Y161" s="6"/>
      <c r="Z161" s="6"/>
      <c r="AA161" s="6"/>
    </row>
    <row r="162" spans="1:27" hidden="1" x14ac:dyDescent="0.25">
      <c r="A162" s="10">
        <v>4217</v>
      </c>
      <c r="B162" s="8" t="s">
        <v>43</v>
      </c>
      <c r="C162" s="19">
        <v>43803</v>
      </c>
      <c r="D162" s="8" t="s">
        <v>60</v>
      </c>
      <c r="E162" s="8" t="s">
        <v>60</v>
      </c>
      <c r="F162" s="8">
        <v>2.36</v>
      </c>
      <c r="G162" s="6"/>
      <c r="H162" s="6"/>
      <c r="I162" s="6"/>
      <c r="J162" s="6"/>
      <c r="K162" s="6"/>
      <c r="L162" s="6"/>
      <c r="M162" s="6"/>
      <c r="N162" s="6"/>
      <c r="O162" s="6"/>
      <c r="P162" s="6"/>
      <c r="Q162" s="6"/>
      <c r="R162" s="6"/>
      <c r="S162" s="6"/>
      <c r="T162" s="6"/>
      <c r="U162" s="6"/>
      <c r="V162" s="6"/>
      <c r="W162" s="6"/>
      <c r="X162" s="6"/>
      <c r="Y162" s="6"/>
      <c r="Z162" s="6"/>
      <c r="AA162" s="6"/>
    </row>
    <row r="163" spans="1:27" hidden="1" x14ac:dyDescent="0.25">
      <c r="A163" s="10">
        <v>4219</v>
      </c>
      <c r="B163" s="8" t="s">
        <v>43</v>
      </c>
      <c r="C163" s="19">
        <v>43803</v>
      </c>
      <c r="D163" s="8" t="s">
        <v>41</v>
      </c>
      <c r="E163" s="8" t="s">
        <v>41</v>
      </c>
      <c r="F163" s="8">
        <v>0.44</v>
      </c>
      <c r="G163" s="6"/>
      <c r="H163" s="6"/>
      <c r="I163" s="6"/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6"/>
      <c r="U163" s="6"/>
      <c r="V163" s="6"/>
      <c r="W163" s="6"/>
      <c r="X163" s="6"/>
      <c r="Y163" s="6"/>
      <c r="Z163" s="6"/>
      <c r="AA163" s="6"/>
    </row>
    <row r="164" spans="1:27" hidden="1" x14ac:dyDescent="0.25">
      <c r="A164" s="10">
        <v>4221</v>
      </c>
      <c r="B164" s="8" t="s">
        <v>43</v>
      </c>
      <c r="C164" s="19">
        <v>43803</v>
      </c>
      <c r="D164" s="8" t="s">
        <v>45</v>
      </c>
      <c r="E164" s="8" t="s">
        <v>45</v>
      </c>
      <c r="F164" s="8">
        <v>0.32800000000000001</v>
      </c>
      <c r="G164" s="6"/>
      <c r="H164" s="6"/>
      <c r="I164" s="6"/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  <c r="V164" s="6"/>
      <c r="W164" s="6"/>
      <c r="X164" s="6"/>
      <c r="Y164" s="6"/>
      <c r="Z164" s="6"/>
      <c r="AA164" s="6"/>
    </row>
    <row r="165" spans="1:27" hidden="1" x14ac:dyDescent="0.25">
      <c r="A165" s="10">
        <v>4228</v>
      </c>
      <c r="B165" s="8" t="s">
        <v>43</v>
      </c>
      <c r="C165" s="19">
        <v>43803</v>
      </c>
      <c r="D165" s="8" t="s">
        <v>60</v>
      </c>
      <c r="E165" s="8" t="s">
        <v>63</v>
      </c>
      <c r="F165" s="8">
        <v>3.4</v>
      </c>
      <c r="G165" s="6"/>
      <c r="H165" s="6"/>
      <c r="I165" s="6"/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  <c r="V165" s="6"/>
      <c r="W165" s="6"/>
      <c r="X165" s="6"/>
      <c r="Y165" s="6"/>
      <c r="Z165" s="6"/>
      <c r="AA165" s="6"/>
    </row>
    <row r="166" spans="1:27" hidden="1" x14ac:dyDescent="0.25">
      <c r="A166" s="10">
        <v>4228</v>
      </c>
      <c r="B166" s="8" t="s">
        <v>43</v>
      </c>
      <c r="C166" s="19">
        <v>43803</v>
      </c>
      <c r="D166" s="8" t="s">
        <v>60</v>
      </c>
      <c r="E166" s="8" t="s">
        <v>60</v>
      </c>
      <c r="F166" s="8">
        <v>2.44</v>
      </c>
      <c r="G166" s="6"/>
      <c r="H166" s="6"/>
      <c r="I166" s="6"/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  <c r="V166" s="6"/>
      <c r="W166" s="6"/>
      <c r="X166" s="6"/>
      <c r="Y166" s="6"/>
      <c r="Z166" s="6"/>
      <c r="AA166" s="6"/>
    </row>
    <row r="167" spans="1:27" hidden="1" x14ac:dyDescent="0.25">
      <c r="A167" s="10">
        <v>4229</v>
      </c>
      <c r="B167" s="8" t="s">
        <v>43</v>
      </c>
      <c r="C167" s="19">
        <v>43803</v>
      </c>
      <c r="D167" s="8" t="s">
        <v>42</v>
      </c>
      <c r="E167" s="8" t="s">
        <v>59</v>
      </c>
      <c r="F167" s="8">
        <v>1.149</v>
      </c>
      <c r="G167" s="6"/>
      <c r="H167" s="6"/>
      <c r="I167" s="6"/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  <c r="V167" s="6"/>
      <c r="W167" s="6"/>
      <c r="X167" s="6"/>
      <c r="Y167" s="6"/>
      <c r="Z167" s="6"/>
      <c r="AA167" s="6"/>
    </row>
    <row r="168" spans="1:27" hidden="1" x14ac:dyDescent="0.25">
      <c r="A168" s="10">
        <v>4229</v>
      </c>
      <c r="B168" s="8" t="s">
        <v>43</v>
      </c>
      <c r="C168" s="19">
        <v>43803</v>
      </c>
      <c r="D168" s="8" t="s">
        <v>42</v>
      </c>
      <c r="E168" s="8" t="s">
        <v>60</v>
      </c>
      <c r="F168" s="8">
        <v>1.903</v>
      </c>
      <c r="G168" s="6"/>
      <c r="H168" s="6"/>
      <c r="I168" s="6"/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  <c r="X168" s="6"/>
      <c r="Y168" s="6"/>
      <c r="Z168" s="6"/>
      <c r="AA168" s="6"/>
    </row>
    <row r="169" spans="1:27" hidden="1" x14ac:dyDescent="0.25">
      <c r="A169" s="10">
        <v>4233</v>
      </c>
      <c r="B169" s="8" t="s">
        <v>43</v>
      </c>
      <c r="C169" s="19">
        <v>43803</v>
      </c>
      <c r="D169" s="8" t="s">
        <v>61</v>
      </c>
      <c r="E169" s="8" t="s">
        <v>45</v>
      </c>
      <c r="F169" s="8">
        <v>2.8</v>
      </c>
      <c r="G169" s="6"/>
      <c r="H169" s="6"/>
      <c r="I169" s="6"/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  <c r="W169" s="6"/>
      <c r="X169" s="6"/>
      <c r="Y169" s="6"/>
      <c r="Z169" s="6"/>
      <c r="AA169" s="6"/>
    </row>
    <row r="170" spans="1:27" hidden="1" x14ac:dyDescent="0.25">
      <c r="A170" s="10">
        <v>4240</v>
      </c>
      <c r="B170" s="8" t="s">
        <v>64</v>
      </c>
      <c r="C170" s="19">
        <v>43803</v>
      </c>
      <c r="D170" s="8" t="s">
        <v>67</v>
      </c>
      <c r="E170" s="8" t="s">
        <v>62</v>
      </c>
      <c r="F170" s="8">
        <v>0.112</v>
      </c>
      <c r="G170" s="6"/>
      <c r="H170" s="6"/>
      <c r="I170" s="6"/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  <c r="W170" s="6"/>
      <c r="X170" s="6"/>
      <c r="Y170" s="6"/>
      <c r="Z170" s="6"/>
      <c r="AA170" s="6"/>
    </row>
    <row r="171" spans="1:27" hidden="1" x14ac:dyDescent="0.25">
      <c r="A171" s="10">
        <v>4240</v>
      </c>
      <c r="B171" s="8" t="s">
        <v>64</v>
      </c>
      <c r="C171" s="19">
        <v>43803</v>
      </c>
      <c r="D171" s="8" t="s">
        <v>67</v>
      </c>
      <c r="E171" s="8" t="s">
        <v>68</v>
      </c>
      <c r="F171" s="8">
        <v>9.4E-2</v>
      </c>
      <c r="G171" s="6"/>
      <c r="H171" s="6"/>
      <c r="I171" s="6"/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  <c r="V171" s="6"/>
      <c r="W171" s="6"/>
      <c r="X171" s="6"/>
      <c r="Y171" s="6"/>
      <c r="Z171" s="6"/>
      <c r="AA171" s="6"/>
    </row>
    <row r="172" spans="1:27" hidden="1" x14ac:dyDescent="0.25">
      <c r="A172" s="10">
        <v>4240</v>
      </c>
      <c r="B172" s="8" t="s">
        <v>64</v>
      </c>
      <c r="C172" s="19">
        <v>43803</v>
      </c>
      <c r="D172" s="8" t="s">
        <v>67</v>
      </c>
      <c r="E172" s="8" t="s">
        <v>63</v>
      </c>
      <c r="F172" s="8">
        <v>3.51</v>
      </c>
      <c r="G172" s="6"/>
      <c r="H172" s="6"/>
      <c r="I172" s="6"/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  <c r="U172" s="6"/>
      <c r="V172" s="6"/>
      <c r="W172" s="6"/>
      <c r="X172" s="6"/>
      <c r="Y172" s="6"/>
      <c r="Z172" s="6"/>
      <c r="AA172" s="6"/>
    </row>
    <row r="173" spans="1:27" hidden="1" x14ac:dyDescent="0.25">
      <c r="A173" s="10">
        <v>4245</v>
      </c>
      <c r="B173" s="8" t="s">
        <v>46</v>
      </c>
      <c r="C173" s="19">
        <v>43803</v>
      </c>
      <c r="D173" s="8" t="s">
        <v>47</v>
      </c>
      <c r="E173" s="8" t="s">
        <v>47</v>
      </c>
      <c r="F173" s="8">
        <v>4.92</v>
      </c>
      <c r="G173" s="6"/>
      <c r="H173" s="6"/>
      <c r="I173" s="6"/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  <c r="U173" s="6"/>
      <c r="V173" s="6"/>
      <c r="W173" s="6"/>
      <c r="X173" s="6"/>
      <c r="Y173" s="6"/>
      <c r="Z173" s="6"/>
      <c r="AA173" s="6"/>
    </row>
    <row r="174" spans="1:27" hidden="1" x14ac:dyDescent="0.25">
      <c r="A174" s="10">
        <v>4251</v>
      </c>
      <c r="B174" s="8" t="s">
        <v>64</v>
      </c>
      <c r="C174" s="19">
        <v>43803</v>
      </c>
      <c r="D174" s="8" t="s">
        <v>67</v>
      </c>
      <c r="E174" s="8" t="s">
        <v>60</v>
      </c>
      <c r="F174" s="8">
        <v>3.88</v>
      </c>
      <c r="G174" s="6"/>
      <c r="H174" s="6"/>
      <c r="I174" s="6"/>
      <c r="J174" s="6"/>
      <c r="K174" s="6"/>
      <c r="L174" s="6"/>
      <c r="M174" s="6"/>
      <c r="N174" s="6"/>
      <c r="O174" s="6"/>
      <c r="P174" s="6"/>
      <c r="Q174" s="6"/>
      <c r="R174" s="6"/>
      <c r="S174" s="6"/>
      <c r="T174" s="6"/>
      <c r="U174" s="6"/>
      <c r="V174" s="6"/>
      <c r="W174" s="6"/>
      <c r="X174" s="6"/>
      <c r="Y174" s="6"/>
      <c r="Z174" s="6"/>
      <c r="AA174" s="6"/>
    </row>
    <row r="175" spans="1:27" hidden="1" x14ac:dyDescent="0.25">
      <c r="A175" s="10">
        <v>4252</v>
      </c>
      <c r="B175" s="8" t="s">
        <v>43</v>
      </c>
      <c r="C175" s="19">
        <v>43803</v>
      </c>
      <c r="D175" s="8" t="s">
        <v>60</v>
      </c>
      <c r="E175" s="8" t="s">
        <v>63</v>
      </c>
      <c r="F175" s="8">
        <v>0.52200000000000002</v>
      </c>
      <c r="G175" s="6"/>
      <c r="H175" s="6"/>
      <c r="I175" s="6"/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  <c r="U175" s="6"/>
      <c r="V175" s="6"/>
      <c r="W175" s="6"/>
      <c r="X175" s="6"/>
      <c r="Y175" s="6"/>
      <c r="Z175" s="6"/>
      <c r="AA175" s="6"/>
    </row>
    <row r="176" spans="1:27" hidden="1" x14ac:dyDescent="0.25">
      <c r="A176" s="10">
        <v>4252</v>
      </c>
      <c r="B176" s="8" t="s">
        <v>43</v>
      </c>
      <c r="C176" s="19">
        <v>43803</v>
      </c>
      <c r="D176" s="8" t="s">
        <v>60</v>
      </c>
      <c r="E176" s="8" t="s">
        <v>60</v>
      </c>
      <c r="F176" s="8">
        <v>0.06</v>
      </c>
      <c r="G176" s="6"/>
      <c r="H176" s="6"/>
      <c r="I176" s="6"/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  <c r="U176" s="6"/>
      <c r="V176" s="6"/>
      <c r="W176" s="6"/>
      <c r="X176" s="6"/>
      <c r="Y176" s="6"/>
      <c r="Z176" s="6"/>
      <c r="AA176" s="6"/>
    </row>
    <row r="177" spans="1:27" hidden="1" x14ac:dyDescent="0.25">
      <c r="A177" s="10">
        <v>4254</v>
      </c>
      <c r="B177" s="8" t="s">
        <v>64</v>
      </c>
      <c r="C177" s="19">
        <v>43803</v>
      </c>
      <c r="D177" s="8" t="s">
        <v>69</v>
      </c>
      <c r="E177" s="8" t="s">
        <v>63</v>
      </c>
      <c r="F177" s="8">
        <v>2.1059999999999999</v>
      </c>
      <c r="G177" s="6"/>
      <c r="H177" s="6"/>
      <c r="I177" s="6"/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6"/>
      <c r="W177" s="6"/>
      <c r="X177" s="6"/>
      <c r="Y177" s="6"/>
      <c r="Z177" s="6"/>
      <c r="AA177" s="6"/>
    </row>
    <row r="178" spans="1:27" hidden="1" x14ac:dyDescent="0.25">
      <c r="A178" s="10">
        <v>4263</v>
      </c>
      <c r="B178" s="8" t="s">
        <v>64</v>
      </c>
      <c r="C178" s="19">
        <v>43803</v>
      </c>
      <c r="D178" s="8" t="s">
        <v>67</v>
      </c>
      <c r="E178" s="8" t="s">
        <v>62</v>
      </c>
      <c r="F178" s="8">
        <v>4.6260000000000003</v>
      </c>
      <c r="G178" s="6"/>
      <c r="H178" s="6"/>
      <c r="I178" s="6"/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  <c r="W178" s="6"/>
      <c r="X178" s="6"/>
      <c r="Y178" s="6"/>
      <c r="Z178" s="6"/>
      <c r="AA178" s="6"/>
    </row>
    <row r="179" spans="1:27" hidden="1" x14ac:dyDescent="0.25">
      <c r="A179" s="10">
        <v>4263</v>
      </c>
      <c r="B179" s="8" t="s">
        <v>64</v>
      </c>
      <c r="C179" s="19">
        <v>43803</v>
      </c>
      <c r="D179" s="8" t="s">
        <v>67</v>
      </c>
      <c r="E179" s="8" t="s">
        <v>68</v>
      </c>
      <c r="F179" s="8">
        <v>1.78</v>
      </c>
      <c r="G179" s="6"/>
      <c r="H179" s="6"/>
      <c r="I179" s="6"/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6"/>
      <c r="W179" s="6"/>
      <c r="X179" s="6"/>
      <c r="Y179" s="6"/>
      <c r="Z179" s="6"/>
      <c r="AA179" s="6"/>
    </row>
    <row r="180" spans="1:27" hidden="1" x14ac:dyDescent="0.25">
      <c r="A180" s="10">
        <v>4288</v>
      </c>
      <c r="B180" s="8" t="s">
        <v>43</v>
      </c>
      <c r="C180" s="19">
        <v>43803</v>
      </c>
      <c r="D180" s="8" t="s">
        <v>49</v>
      </c>
      <c r="E180" s="8" t="s">
        <v>49</v>
      </c>
      <c r="F180" s="8">
        <v>3.04</v>
      </c>
      <c r="G180" s="6"/>
      <c r="H180" s="6"/>
      <c r="I180" s="6"/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  <c r="X180" s="6"/>
      <c r="Y180" s="6"/>
      <c r="Z180" s="6"/>
      <c r="AA180" s="6"/>
    </row>
    <row r="181" spans="1:27" hidden="1" x14ac:dyDescent="0.25">
      <c r="A181" s="10">
        <v>4307</v>
      </c>
      <c r="B181" s="8" t="s">
        <v>43</v>
      </c>
      <c r="C181" s="19">
        <v>43804</v>
      </c>
      <c r="D181" s="8" t="s">
        <v>49</v>
      </c>
      <c r="E181" s="8" t="s">
        <v>49</v>
      </c>
      <c r="F181" s="8">
        <v>1.6919999999999999</v>
      </c>
      <c r="G181" s="6"/>
      <c r="H181" s="6"/>
      <c r="I181" s="6"/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  <c r="X181" s="6"/>
      <c r="Y181" s="6"/>
      <c r="Z181" s="6"/>
      <c r="AA181" s="6"/>
    </row>
    <row r="182" spans="1:27" hidden="1" x14ac:dyDescent="0.25">
      <c r="A182" s="10">
        <v>4345</v>
      </c>
      <c r="B182" s="8" t="s">
        <v>43</v>
      </c>
      <c r="C182" s="19">
        <v>43804</v>
      </c>
      <c r="D182" s="8" t="s">
        <v>50</v>
      </c>
      <c r="E182" s="8" t="s">
        <v>50</v>
      </c>
      <c r="F182" s="8">
        <v>3.12</v>
      </c>
      <c r="G182" s="6"/>
      <c r="H182" s="6"/>
      <c r="I182" s="6"/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  <c r="X182" s="6"/>
      <c r="Y182" s="6"/>
      <c r="Z182" s="6"/>
      <c r="AA182" s="6"/>
    </row>
    <row r="183" spans="1:27" hidden="1" x14ac:dyDescent="0.25">
      <c r="A183" s="10">
        <v>4346</v>
      </c>
      <c r="B183" s="8" t="s">
        <v>46</v>
      </c>
      <c r="C183" s="19">
        <v>43804</v>
      </c>
      <c r="D183" s="8" t="s">
        <v>47</v>
      </c>
      <c r="E183" s="8" t="s">
        <v>47</v>
      </c>
      <c r="F183" s="8">
        <v>3.68</v>
      </c>
      <c r="G183" s="6"/>
      <c r="H183" s="6"/>
      <c r="I183" s="6"/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  <c r="Z183" s="6"/>
      <c r="AA183" s="6"/>
    </row>
    <row r="184" spans="1:27" hidden="1" x14ac:dyDescent="0.25">
      <c r="A184" s="10">
        <v>4347</v>
      </c>
      <c r="B184" s="8" t="s">
        <v>52</v>
      </c>
      <c r="C184" s="19">
        <v>43804</v>
      </c>
      <c r="D184" s="8" t="s">
        <v>51</v>
      </c>
      <c r="E184" s="8" t="s">
        <v>51</v>
      </c>
      <c r="F184" s="8">
        <v>1.52</v>
      </c>
      <c r="G184" s="6"/>
      <c r="H184" s="6"/>
      <c r="I184" s="6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  <c r="Z184" s="6"/>
      <c r="AA184" s="6"/>
    </row>
    <row r="185" spans="1:27" hidden="1" x14ac:dyDescent="0.25">
      <c r="A185" s="10">
        <v>4348</v>
      </c>
      <c r="B185" s="8" t="s">
        <v>43</v>
      </c>
      <c r="C185" s="19">
        <v>43804</v>
      </c>
      <c r="D185" s="8" t="s">
        <v>72</v>
      </c>
      <c r="E185" s="8" t="s">
        <v>72</v>
      </c>
      <c r="F185" s="8">
        <v>2.14</v>
      </c>
      <c r="G185" s="6"/>
      <c r="H185" s="6"/>
      <c r="I185" s="6"/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  <c r="X185" s="6"/>
      <c r="Y185" s="6"/>
      <c r="Z185" s="6"/>
      <c r="AA185" s="6"/>
    </row>
    <row r="186" spans="1:27" hidden="1" x14ac:dyDescent="0.25">
      <c r="A186" s="10">
        <v>4349</v>
      </c>
      <c r="B186" s="8" t="s">
        <v>46</v>
      </c>
      <c r="C186" s="19">
        <v>43804</v>
      </c>
      <c r="D186" s="8" t="s">
        <v>47</v>
      </c>
      <c r="E186" s="8" t="s">
        <v>47</v>
      </c>
      <c r="F186" s="8">
        <v>4.7</v>
      </c>
      <c r="G186" s="6"/>
      <c r="H186" s="6"/>
      <c r="I186" s="6"/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  <c r="X186" s="6"/>
      <c r="Y186" s="6"/>
      <c r="Z186" s="6"/>
      <c r="AA186" s="6"/>
    </row>
    <row r="187" spans="1:27" hidden="1" x14ac:dyDescent="0.25">
      <c r="A187" s="10">
        <v>4350</v>
      </c>
      <c r="B187" s="8" t="s">
        <v>52</v>
      </c>
      <c r="C187" s="19">
        <v>43804</v>
      </c>
      <c r="D187" s="8" t="s">
        <v>58</v>
      </c>
      <c r="E187" s="8" t="s">
        <v>58</v>
      </c>
      <c r="F187" s="8">
        <v>5.0599999999999996</v>
      </c>
      <c r="G187" s="6"/>
      <c r="H187" s="6"/>
      <c r="I187" s="6"/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  <c r="W187" s="6"/>
      <c r="X187" s="6"/>
      <c r="Y187" s="6"/>
      <c r="Z187" s="6"/>
      <c r="AA187" s="6"/>
    </row>
    <row r="188" spans="1:27" hidden="1" x14ac:dyDescent="0.25">
      <c r="A188" s="10">
        <v>4352</v>
      </c>
      <c r="B188" s="8" t="s">
        <v>43</v>
      </c>
      <c r="C188" s="19">
        <v>43804</v>
      </c>
      <c r="D188" s="8" t="s">
        <v>74</v>
      </c>
      <c r="E188" s="8" t="s">
        <v>55</v>
      </c>
      <c r="F188" s="8">
        <v>4.84</v>
      </c>
      <c r="G188" s="6"/>
      <c r="H188" s="6"/>
      <c r="I188" s="6"/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6"/>
      <c r="Y188" s="6"/>
      <c r="Z188" s="6"/>
      <c r="AA188" s="6"/>
    </row>
    <row r="189" spans="1:27" hidden="1" x14ac:dyDescent="0.25">
      <c r="A189" s="10">
        <v>4358</v>
      </c>
      <c r="B189" s="8" t="s">
        <v>43</v>
      </c>
      <c r="C189" s="19">
        <v>43804</v>
      </c>
      <c r="D189" s="8" t="s">
        <v>49</v>
      </c>
      <c r="E189" s="8" t="s">
        <v>49</v>
      </c>
      <c r="F189" s="8">
        <v>0.30499999999999999</v>
      </c>
      <c r="G189" s="6"/>
      <c r="H189" s="6"/>
      <c r="I189" s="6"/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6"/>
      <c r="Y189" s="6"/>
      <c r="Z189" s="6"/>
      <c r="AA189" s="6"/>
    </row>
    <row r="190" spans="1:27" hidden="1" x14ac:dyDescent="0.25">
      <c r="A190" s="10">
        <v>4360</v>
      </c>
      <c r="B190" s="8" t="s">
        <v>52</v>
      </c>
      <c r="C190" s="19">
        <v>43804</v>
      </c>
      <c r="D190" s="8" t="s">
        <v>66</v>
      </c>
      <c r="E190" s="8" t="s">
        <v>66</v>
      </c>
      <c r="F190" s="8">
        <v>5.22</v>
      </c>
      <c r="G190" s="6"/>
      <c r="H190" s="6"/>
      <c r="I190" s="6"/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  <c r="Y190" s="6"/>
      <c r="Z190" s="6"/>
      <c r="AA190" s="6"/>
    </row>
    <row r="191" spans="1:27" hidden="1" x14ac:dyDescent="0.25">
      <c r="A191" s="10">
        <v>4363</v>
      </c>
      <c r="B191" s="8" t="s">
        <v>43</v>
      </c>
      <c r="C191" s="19">
        <v>43804</v>
      </c>
      <c r="D191" s="8" t="s">
        <v>45</v>
      </c>
      <c r="E191" s="8" t="s">
        <v>45</v>
      </c>
      <c r="F191" s="8">
        <v>5.0599999999999996</v>
      </c>
      <c r="G191" s="6"/>
      <c r="H191" s="6"/>
      <c r="I191" s="6"/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6"/>
      <c r="Y191" s="6"/>
      <c r="Z191" s="6"/>
      <c r="AA191" s="6"/>
    </row>
    <row r="192" spans="1:27" hidden="1" x14ac:dyDescent="0.25">
      <c r="A192" s="10">
        <v>4368</v>
      </c>
      <c r="B192" s="8" t="s">
        <v>52</v>
      </c>
      <c r="C192" s="19">
        <v>43804</v>
      </c>
      <c r="D192" s="8" t="s">
        <v>56</v>
      </c>
      <c r="E192" s="8" t="s">
        <v>56</v>
      </c>
      <c r="F192" s="8">
        <v>4.3</v>
      </c>
      <c r="G192" s="6"/>
      <c r="H192" s="6"/>
      <c r="I192" s="6"/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  <c r="Y192" s="6"/>
      <c r="Z192" s="6"/>
      <c r="AA192" s="6"/>
    </row>
    <row r="193" spans="1:27" hidden="1" x14ac:dyDescent="0.25">
      <c r="A193" s="10">
        <v>4372</v>
      </c>
      <c r="B193" s="8" t="s">
        <v>46</v>
      </c>
      <c r="C193" s="19">
        <v>43804</v>
      </c>
      <c r="D193" s="8" t="s">
        <v>47</v>
      </c>
      <c r="E193" s="8" t="s">
        <v>47</v>
      </c>
      <c r="F193" s="8">
        <v>2.98</v>
      </c>
      <c r="G193" s="6"/>
      <c r="H193" s="6"/>
      <c r="I193" s="6"/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  <c r="Y193" s="6"/>
      <c r="Z193" s="6"/>
      <c r="AA193" s="6"/>
    </row>
    <row r="194" spans="1:27" hidden="1" x14ac:dyDescent="0.25">
      <c r="A194" s="10">
        <v>4373</v>
      </c>
      <c r="B194" s="8" t="s">
        <v>43</v>
      </c>
      <c r="C194" s="19">
        <v>43804</v>
      </c>
      <c r="D194" s="8" t="s">
        <v>49</v>
      </c>
      <c r="E194" s="8" t="s">
        <v>49</v>
      </c>
      <c r="F194" s="8">
        <v>0.17599999999999999</v>
      </c>
      <c r="G194" s="6"/>
      <c r="H194" s="6"/>
      <c r="I194" s="6"/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  <c r="Z194" s="6"/>
      <c r="AA194" s="6"/>
    </row>
    <row r="195" spans="1:27" hidden="1" x14ac:dyDescent="0.25">
      <c r="A195" s="10">
        <v>4374</v>
      </c>
      <c r="B195" s="8" t="s">
        <v>43</v>
      </c>
      <c r="C195" s="19">
        <v>43804</v>
      </c>
      <c r="D195" s="8" t="s">
        <v>60</v>
      </c>
      <c r="E195" s="8" t="s">
        <v>60</v>
      </c>
      <c r="F195" s="8">
        <v>0.32</v>
      </c>
      <c r="G195" s="6"/>
      <c r="H195" s="6"/>
      <c r="I195" s="6"/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  <c r="Y195" s="6"/>
      <c r="Z195" s="6"/>
      <c r="AA195" s="6"/>
    </row>
    <row r="196" spans="1:27" hidden="1" x14ac:dyDescent="0.25">
      <c r="A196" s="10">
        <v>4377</v>
      </c>
      <c r="B196" s="8" t="s">
        <v>43</v>
      </c>
      <c r="C196" s="19">
        <v>43804</v>
      </c>
      <c r="D196" s="8" t="s">
        <v>61</v>
      </c>
      <c r="E196" s="8" t="s">
        <v>45</v>
      </c>
      <c r="F196" s="8">
        <v>0.44</v>
      </c>
      <c r="G196" s="6"/>
      <c r="H196" s="6"/>
      <c r="I196" s="6"/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  <c r="Y196" s="6"/>
      <c r="Z196" s="6"/>
      <c r="AA196" s="6"/>
    </row>
    <row r="197" spans="1:27" hidden="1" x14ac:dyDescent="0.25">
      <c r="A197" s="10">
        <v>4380</v>
      </c>
      <c r="B197" s="8" t="s">
        <v>43</v>
      </c>
      <c r="C197" s="19">
        <v>43804</v>
      </c>
      <c r="D197" s="8" t="s">
        <v>49</v>
      </c>
      <c r="E197" s="8" t="s">
        <v>49</v>
      </c>
      <c r="F197" s="8">
        <v>1.0999999999999999E-2</v>
      </c>
      <c r="G197" s="6"/>
      <c r="H197" s="6"/>
      <c r="I197" s="6"/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6"/>
      <c r="Y197" s="6"/>
      <c r="Z197" s="6"/>
      <c r="AA197" s="6"/>
    </row>
    <row r="198" spans="1:27" hidden="1" x14ac:dyDescent="0.25">
      <c r="A198" s="10">
        <v>4385</v>
      </c>
      <c r="B198" s="8" t="s">
        <v>43</v>
      </c>
      <c r="C198" s="19">
        <v>43804</v>
      </c>
      <c r="D198" s="8" t="s">
        <v>78</v>
      </c>
      <c r="E198" s="8" t="s">
        <v>78</v>
      </c>
      <c r="F198" s="8">
        <v>6.76</v>
      </c>
      <c r="G198" s="6"/>
      <c r="H198" s="6"/>
      <c r="I198" s="6"/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  <c r="Y198" s="6"/>
      <c r="Z198" s="6"/>
      <c r="AA198" s="6"/>
    </row>
    <row r="199" spans="1:27" hidden="1" x14ac:dyDescent="0.25">
      <c r="A199" s="10">
        <v>4386</v>
      </c>
      <c r="B199" s="8" t="s">
        <v>52</v>
      </c>
      <c r="C199" s="19">
        <v>43804</v>
      </c>
      <c r="D199" s="8" t="s">
        <v>51</v>
      </c>
      <c r="E199" s="8" t="s">
        <v>51</v>
      </c>
      <c r="F199" s="8">
        <v>0.27</v>
      </c>
      <c r="G199" s="6"/>
      <c r="H199" s="6"/>
      <c r="I199" s="6"/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  <c r="X199" s="6"/>
      <c r="Y199" s="6"/>
      <c r="Z199" s="6"/>
      <c r="AA199" s="6"/>
    </row>
    <row r="200" spans="1:27" hidden="1" x14ac:dyDescent="0.25">
      <c r="A200" s="10">
        <v>4388</v>
      </c>
      <c r="B200" s="8" t="s">
        <v>46</v>
      </c>
      <c r="C200" s="19">
        <v>43804</v>
      </c>
      <c r="D200" s="8" t="s">
        <v>47</v>
      </c>
      <c r="E200" s="8" t="s">
        <v>47</v>
      </c>
      <c r="F200" s="8">
        <v>2.52</v>
      </c>
      <c r="G200" s="6"/>
      <c r="H200" s="6"/>
      <c r="I200" s="6"/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6"/>
      <c r="Y200" s="6"/>
      <c r="Z200" s="6"/>
      <c r="AA200" s="6"/>
    </row>
    <row r="201" spans="1:27" hidden="1" x14ac:dyDescent="0.25">
      <c r="A201" s="10">
        <v>4393</v>
      </c>
      <c r="B201" s="8" t="s">
        <v>43</v>
      </c>
      <c r="C201" s="19">
        <v>43804</v>
      </c>
      <c r="D201" s="8" t="s">
        <v>49</v>
      </c>
      <c r="E201" s="8" t="s">
        <v>49</v>
      </c>
      <c r="F201" s="8">
        <v>0.188</v>
      </c>
      <c r="G201" s="6"/>
      <c r="H201" s="6"/>
      <c r="I201" s="6"/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  <c r="U201" s="6"/>
      <c r="V201" s="6"/>
      <c r="W201" s="6"/>
      <c r="X201" s="6"/>
      <c r="Y201" s="6"/>
      <c r="Z201" s="6"/>
      <c r="AA201" s="6"/>
    </row>
    <row r="202" spans="1:27" hidden="1" x14ac:dyDescent="0.25">
      <c r="A202" s="10">
        <v>4396</v>
      </c>
      <c r="B202" s="8" t="s">
        <v>43</v>
      </c>
      <c r="C202" s="19">
        <v>43804</v>
      </c>
      <c r="D202" s="8" t="s">
        <v>44</v>
      </c>
      <c r="E202" s="8" t="s">
        <v>74</v>
      </c>
      <c r="F202" s="8">
        <v>1.42</v>
      </c>
      <c r="G202" s="6"/>
      <c r="H202" s="6"/>
      <c r="I202" s="6"/>
      <c r="J202" s="6"/>
      <c r="K202" s="6"/>
      <c r="L202" s="6"/>
      <c r="M202" s="6"/>
      <c r="N202" s="6"/>
      <c r="O202" s="6"/>
      <c r="P202" s="6"/>
      <c r="Q202" s="6"/>
      <c r="R202" s="6"/>
      <c r="S202" s="6"/>
      <c r="T202" s="6"/>
      <c r="U202" s="6"/>
      <c r="V202" s="6"/>
      <c r="W202" s="6"/>
      <c r="X202" s="6"/>
      <c r="Y202" s="6"/>
      <c r="Z202" s="6"/>
      <c r="AA202" s="6"/>
    </row>
    <row r="203" spans="1:27" hidden="1" x14ac:dyDescent="0.25">
      <c r="A203" s="10">
        <v>4396</v>
      </c>
      <c r="B203" s="8" t="s">
        <v>43</v>
      </c>
      <c r="C203" s="19">
        <v>43804</v>
      </c>
      <c r="D203" s="8" t="s">
        <v>44</v>
      </c>
      <c r="E203" s="8" t="s">
        <v>62</v>
      </c>
      <c r="F203" s="8">
        <v>2.3199999999999998</v>
      </c>
      <c r="G203" s="6"/>
      <c r="H203" s="6"/>
      <c r="I203" s="6"/>
      <c r="J203" s="6"/>
      <c r="K203" s="6"/>
      <c r="L203" s="6"/>
      <c r="M203" s="6"/>
      <c r="N203" s="6"/>
      <c r="O203" s="6"/>
      <c r="P203" s="6"/>
      <c r="Q203" s="6"/>
      <c r="R203" s="6"/>
      <c r="S203" s="6"/>
      <c r="T203" s="6"/>
      <c r="U203" s="6"/>
      <c r="V203" s="6"/>
      <c r="W203" s="6"/>
      <c r="X203" s="6"/>
      <c r="Y203" s="6"/>
      <c r="Z203" s="6"/>
      <c r="AA203" s="6"/>
    </row>
    <row r="204" spans="1:27" hidden="1" x14ac:dyDescent="0.25">
      <c r="A204" s="10">
        <v>4396</v>
      </c>
      <c r="B204" s="8" t="s">
        <v>43</v>
      </c>
      <c r="C204" s="19">
        <v>43804</v>
      </c>
      <c r="D204" s="8" t="s">
        <v>44</v>
      </c>
      <c r="E204" s="8" t="s">
        <v>65</v>
      </c>
      <c r="F204" s="8">
        <v>0.624</v>
      </c>
      <c r="G204" s="6"/>
      <c r="H204" s="6"/>
      <c r="I204" s="6"/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6"/>
      <c r="U204" s="6"/>
      <c r="V204" s="6"/>
      <c r="W204" s="6"/>
      <c r="X204" s="6"/>
      <c r="Y204" s="6"/>
      <c r="Z204" s="6"/>
      <c r="AA204" s="6"/>
    </row>
    <row r="205" spans="1:27" hidden="1" x14ac:dyDescent="0.25">
      <c r="A205" s="10">
        <v>4398</v>
      </c>
      <c r="B205" s="8" t="s">
        <v>43</v>
      </c>
      <c r="C205" s="19">
        <v>43804</v>
      </c>
      <c r="D205" s="8" t="s">
        <v>41</v>
      </c>
      <c r="E205" s="8" t="s">
        <v>41</v>
      </c>
      <c r="F205" s="8">
        <v>5.34</v>
      </c>
      <c r="G205" s="6"/>
      <c r="H205" s="6"/>
      <c r="I205" s="6"/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6"/>
      <c r="U205" s="6"/>
      <c r="V205" s="6"/>
      <c r="W205" s="6"/>
      <c r="X205" s="6"/>
      <c r="Y205" s="6"/>
      <c r="Z205" s="6"/>
      <c r="AA205" s="6"/>
    </row>
    <row r="206" spans="1:27" hidden="1" x14ac:dyDescent="0.25">
      <c r="A206" s="10">
        <v>4398</v>
      </c>
      <c r="B206" s="8" t="s">
        <v>43</v>
      </c>
      <c r="C206" s="19">
        <v>43804</v>
      </c>
      <c r="D206" s="8" t="s">
        <v>41</v>
      </c>
      <c r="E206" s="8" t="s">
        <v>45</v>
      </c>
      <c r="F206" s="8">
        <v>4.78</v>
      </c>
      <c r="G206" s="6"/>
      <c r="H206" s="6"/>
      <c r="I206" s="6"/>
      <c r="J206" s="6"/>
      <c r="K206" s="6"/>
      <c r="L206" s="6"/>
      <c r="M206" s="6"/>
      <c r="N206" s="6"/>
      <c r="O206" s="6"/>
      <c r="P206" s="6"/>
      <c r="Q206" s="6"/>
      <c r="R206" s="6"/>
      <c r="S206" s="6"/>
      <c r="T206" s="6"/>
      <c r="U206" s="6"/>
      <c r="V206" s="6"/>
      <c r="W206" s="6"/>
      <c r="X206" s="6"/>
      <c r="Y206" s="6"/>
      <c r="Z206" s="6"/>
      <c r="AA206" s="6"/>
    </row>
    <row r="207" spans="1:27" hidden="1" x14ac:dyDescent="0.25">
      <c r="A207" s="10">
        <v>4402</v>
      </c>
      <c r="B207" s="8" t="s">
        <v>43</v>
      </c>
      <c r="C207" s="19">
        <v>43804</v>
      </c>
      <c r="D207" s="8" t="s">
        <v>42</v>
      </c>
      <c r="E207" s="8" t="s">
        <v>60</v>
      </c>
      <c r="F207" s="8">
        <v>5.54</v>
      </c>
      <c r="G207" s="6"/>
      <c r="H207" s="6"/>
      <c r="I207" s="6"/>
      <c r="J207" s="6"/>
      <c r="K207" s="6"/>
      <c r="L207" s="6"/>
      <c r="M207" s="6"/>
      <c r="N207" s="6"/>
      <c r="O207" s="6"/>
      <c r="P207" s="6"/>
      <c r="Q207" s="6"/>
      <c r="R207" s="6"/>
      <c r="S207" s="6"/>
      <c r="T207" s="6"/>
      <c r="U207" s="6"/>
      <c r="V207" s="6"/>
      <c r="W207" s="6"/>
      <c r="X207" s="6"/>
      <c r="Y207" s="6"/>
      <c r="Z207" s="6"/>
      <c r="AA207" s="6"/>
    </row>
    <row r="208" spans="1:27" hidden="1" x14ac:dyDescent="0.25">
      <c r="A208" s="10">
        <v>4402</v>
      </c>
      <c r="B208" s="8" t="s">
        <v>43</v>
      </c>
      <c r="C208" s="19">
        <v>43804</v>
      </c>
      <c r="D208" s="8" t="s">
        <v>42</v>
      </c>
      <c r="E208" s="8" t="s">
        <v>59</v>
      </c>
      <c r="F208" s="8">
        <v>0.68</v>
      </c>
      <c r="G208" s="6"/>
      <c r="H208" s="6"/>
      <c r="I208" s="6"/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6"/>
      <c r="U208" s="6"/>
      <c r="V208" s="6"/>
      <c r="W208" s="6"/>
      <c r="X208" s="6"/>
      <c r="Y208" s="6"/>
      <c r="Z208" s="6"/>
      <c r="AA208" s="6"/>
    </row>
    <row r="209" spans="1:27" hidden="1" x14ac:dyDescent="0.25">
      <c r="A209" s="10">
        <v>4402</v>
      </c>
      <c r="B209" s="8" t="s">
        <v>43</v>
      </c>
      <c r="C209" s="19">
        <v>43804</v>
      </c>
      <c r="D209" s="8" t="s">
        <v>42</v>
      </c>
      <c r="E209" s="8" t="s">
        <v>65</v>
      </c>
      <c r="F209" s="8">
        <v>0.156</v>
      </c>
      <c r="G209" s="6"/>
      <c r="H209" s="6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  <c r="X209" s="6"/>
      <c r="Y209" s="6"/>
      <c r="Z209" s="6"/>
      <c r="AA209" s="6"/>
    </row>
    <row r="210" spans="1:27" hidden="1" x14ac:dyDescent="0.25">
      <c r="A210" s="10">
        <v>4405</v>
      </c>
      <c r="B210" s="8" t="s">
        <v>43</v>
      </c>
      <c r="C210" s="19">
        <v>43804</v>
      </c>
      <c r="D210" s="8" t="s">
        <v>49</v>
      </c>
      <c r="E210" s="8" t="s">
        <v>49</v>
      </c>
      <c r="F210" s="8">
        <v>3.3000000000000002E-2</v>
      </c>
      <c r="G210" s="6"/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  <c r="X210" s="6"/>
      <c r="Y210" s="6"/>
      <c r="Z210" s="6"/>
      <c r="AA210" s="6"/>
    </row>
    <row r="211" spans="1:27" hidden="1" x14ac:dyDescent="0.25">
      <c r="A211" s="10">
        <v>4414</v>
      </c>
      <c r="B211" s="8" t="s">
        <v>43</v>
      </c>
      <c r="C211" s="19">
        <v>43804</v>
      </c>
      <c r="D211" s="8" t="s">
        <v>49</v>
      </c>
      <c r="E211" s="8" t="s">
        <v>49</v>
      </c>
      <c r="F211" s="8">
        <v>5.76</v>
      </c>
      <c r="G211" s="6"/>
      <c r="H211" s="6"/>
      <c r="I211" s="6"/>
      <c r="J211" s="6"/>
      <c r="K211" s="6"/>
      <c r="L211" s="6"/>
      <c r="M211" s="6"/>
      <c r="N211" s="6"/>
      <c r="O211" s="6"/>
      <c r="P211" s="6"/>
      <c r="Q211" s="6"/>
      <c r="R211" s="6"/>
      <c r="S211" s="6"/>
      <c r="T211" s="6"/>
      <c r="U211" s="6"/>
      <c r="V211" s="6"/>
      <c r="W211" s="6"/>
      <c r="X211" s="6"/>
      <c r="Y211" s="6"/>
      <c r="Z211" s="6"/>
      <c r="AA211" s="6"/>
    </row>
    <row r="212" spans="1:27" hidden="1" x14ac:dyDescent="0.25">
      <c r="A212" s="10">
        <v>4418</v>
      </c>
      <c r="B212" s="8" t="s">
        <v>43</v>
      </c>
      <c r="C212" s="19">
        <v>43804</v>
      </c>
      <c r="D212" s="8" t="s">
        <v>45</v>
      </c>
      <c r="E212" s="8" t="s">
        <v>45</v>
      </c>
      <c r="F212" s="8">
        <v>1.74</v>
      </c>
      <c r="G212" s="6"/>
      <c r="H212" s="6"/>
      <c r="I212" s="6"/>
      <c r="J212" s="6"/>
      <c r="K212" s="6"/>
      <c r="L212" s="6"/>
      <c r="M212" s="6"/>
      <c r="N212" s="6"/>
      <c r="O212" s="6"/>
      <c r="P212" s="6"/>
      <c r="Q212" s="6"/>
      <c r="R212" s="6"/>
      <c r="S212" s="6"/>
      <c r="T212" s="6"/>
      <c r="U212" s="6"/>
      <c r="V212" s="6"/>
      <c r="W212" s="6"/>
      <c r="X212" s="6"/>
      <c r="Y212" s="6"/>
      <c r="Z212" s="6"/>
      <c r="AA212" s="6"/>
    </row>
    <row r="213" spans="1:27" hidden="1" x14ac:dyDescent="0.25">
      <c r="A213" s="10">
        <v>4420</v>
      </c>
      <c r="B213" s="8" t="s">
        <v>43</v>
      </c>
      <c r="C213" s="19">
        <v>43804</v>
      </c>
      <c r="D213" s="8" t="s">
        <v>41</v>
      </c>
      <c r="E213" s="8" t="s">
        <v>41</v>
      </c>
      <c r="F213" s="8">
        <v>4.68</v>
      </c>
      <c r="G213" s="6"/>
      <c r="H213" s="6"/>
      <c r="I213" s="6"/>
      <c r="J213" s="6"/>
      <c r="K213" s="6"/>
      <c r="L213" s="6"/>
      <c r="M213" s="6"/>
      <c r="N213" s="6"/>
      <c r="O213" s="6"/>
      <c r="P213" s="6"/>
      <c r="Q213" s="6"/>
      <c r="R213" s="6"/>
      <c r="S213" s="6"/>
      <c r="T213" s="6"/>
      <c r="U213" s="6"/>
      <c r="V213" s="6"/>
      <c r="W213" s="6"/>
      <c r="X213" s="6"/>
      <c r="Y213" s="6"/>
      <c r="Z213" s="6"/>
      <c r="AA213" s="6"/>
    </row>
    <row r="214" spans="1:27" hidden="1" x14ac:dyDescent="0.25">
      <c r="A214" s="10">
        <v>4420</v>
      </c>
      <c r="B214" s="8" t="s">
        <v>43</v>
      </c>
      <c r="C214" s="19">
        <v>43804</v>
      </c>
      <c r="D214" s="8" t="s">
        <v>41</v>
      </c>
      <c r="E214" s="8" t="s">
        <v>45</v>
      </c>
      <c r="F214" s="8">
        <v>2.64</v>
      </c>
      <c r="G214" s="6"/>
      <c r="H214" s="6"/>
      <c r="I214" s="6"/>
      <c r="J214" s="6"/>
      <c r="K214" s="6"/>
      <c r="L214" s="6"/>
      <c r="M214" s="6"/>
      <c r="N214" s="6"/>
      <c r="O214" s="6"/>
      <c r="P214" s="6"/>
      <c r="Q214" s="6"/>
      <c r="R214" s="6"/>
      <c r="S214" s="6"/>
      <c r="T214" s="6"/>
      <c r="U214" s="6"/>
      <c r="V214" s="6"/>
      <c r="W214" s="6"/>
      <c r="X214" s="6"/>
      <c r="Y214" s="6"/>
      <c r="Z214" s="6"/>
      <c r="AA214" s="6"/>
    </row>
    <row r="215" spans="1:27" hidden="1" x14ac:dyDescent="0.25">
      <c r="A215" s="10">
        <v>4424</v>
      </c>
      <c r="B215" s="8" t="s">
        <v>43</v>
      </c>
      <c r="C215" s="19">
        <v>43804</v>
      </c>
      <c r="D215" s="8" t="s">
        <v>45</v>
      </c>
      <c r="E215" s="8" t="s">
        <v>45</v>
      </c>
      <c r="F215" s="8">
        <v>0.12</v>
      </c>
      <c r="G215" s="6"/>
      <c r="H215" s="6"/>
      <c r="I215" s="6"/>
      <c r="J215" s="6"/>
      <c r="K215" s="6"/>
      <c r="L215" s="6"/>
      <c r="M215" s="6"/>
      <c r="N215" s="6"/>
      <c r="O215" s="6"/>
      <c r="P215" s="6"/>
      <c r="Q215" s="6"/>
      <c r="R215" s="6"/>
      <c r="S215" s="6"/>
      <c r="T215" s="6"/>
      <c r="U215" s="6"/>
      <c r="V215" s="6"/>
      <c r="W215" s="6"/>
      <c r="X215" s="6"/>
      <c r="Y215" s="6"/>
      <c r="Z215" s="6"/>
      <c r="AA215" s="6"/>
    </row>
    <row r="216" spans="1:27" hidden="1" x14ac:dyDescent="0.25">
      <c r="A216" s="10">
        <v>4434</v>
      </c>
      <c r="B216" s="8" t="s">
        <v>43</v>
      </c>
      <c r="C216" s="19">
        <v>43804</v>
      </c>
      <c r="D216" s="8" t="s">
        <v>50</v>
      </c>
      <c r="E216" s="8" t="s">
        <v>50</v>
      </c>
      <c r="F216" s="8">
        <v>1.38</v>
      </c>
      <c r="G216" s="6"/>
      <c r="H216" s="6"/>
      <c r="I216" s="6"/>
      <c r="J216" s="6"/>
      <c r="K216" s="6"/>
      <c r="L216" s="6"/>
      <c r="M216" s="6"/>
      <c r="N216" s="6"/>
      <c r="O216" s="6"/>
      <c r="P216" s="6"/>
      <c r="Q216" s="6"/>
      <c r="R216" s="6"/>
      <c r="S216" s="6"/>
      <c r="T216" s="6"/>
      <c r="U216" s="6"/>
      <c r="V216" s="6"/>
      <c r="W216" s="6"/>
      <c r="X216" s="6"/>
      <c r="Y216" s="6"/>
      <c r="Z216" s="6"/>
      <c r="AA216" s="6"/>
    </row>
    <row r="217" spans="1:27" hidden="1" x14ac:dyDescent="0.25">
      <c r="A217" s="10">
        <v>4438</v>
      </c>
      <c r="B217" s="8" t="s">
        <v>43</v>
      </c>
      <c r="C217" s="19">
        <v>43804</v>
      </c>
      <c r="D217" s="8" t="s">
        <v>45</v>
      </c>
      <c r="E217" s="8" t="s">
        <v>49</v>
      </c>
      <c r="F217" s="8">
        <v>1.02</v>
      </c>
      <c r="G217" s="6"/>
      <c r="H217" s="6"/>
      <c r="I217" s="6"/>
      <c r="J217" s="6"/>
      <c r="K217" s="6"/>
      <c r="L217" s="6"/>
      <c r="M217" s="6"/>
      <c r="N217" s="6"/>
      <c r="O217" s="6"/>
      <c r="P217" s="6"/>
      <c r="Q217" s="6"/>
      <c r="R217" s="6"/>
      <c r="S217" s="6"/>
      <c r="T217" s="6"/>
      <c r="U217" s="6"/>
      <c r="V217" s="6"/>
      <c r="W217" s="6"/>
      <c r="X217" s="6"/>
      <c r="Y217" s="6"/>
      <c r="Z217" s="6"/>
      <c r="AA217" s="6"/>
    </row>
    <row r="218" spans="1:27" hidden="1" x14ac:dyDescent="0.25">
      <c r="A218" s="10">
        <v>4450</v>
      </c>
      <c r="B218" s="8" t="s">
        <v>43</v>
      </c>
      <c r="C218" s="19">
        <v>43804</v>
      </c>
      <c r="D218" s="8" t="s">
        <v>45</v>
      </c>
      <c r="E218" s="8" t="s">
        <v>45</v>
      </c>
      <c r="F218" s="8">
        <v>0.04</v>
      </c>
      <c r="G218" s="6"/>
      <c r="H218" s="6"/>
      <c r="I218" s="6"/>
      <c r="J218" s="6"/>
      <c r="K218" s="6"/>
      <c r="L218" s="6"/>
      <c r="M218" s="6"/>
      <c r="N218" s="6"/>
      <c r="O218" s="6"/>
      <c r="P218" s="6"/>
      <c r="Q218" s="6"/>
      <c r="R218" s="6"/>
      <c r="S218" s="6"/>
      <c r="T218" s="6"/>
      <c r="U218" s="6"/>
      <c r="V218" s="6"/>
      <c r="W218" s="6"/>
      <c r="X218" s="6"/>
      <c r="Y218" s="6"/>
      <c r="Z218" s="6"/>
      <c r="AA218" s="6"/>
    </row>
    <row r="219" spans="1:27" hidden="1" x14ac:dyDescent="0.25">
      <c r="A219" s="10">
        <v>4452</v>
      </c>
      <c r="B219" s="8" t="s">
        <v>43</v>
      </c>
      <c r="C219" s="19">
        <v>43804</v>
      </c>
      <c r="D219" s="8" t="s">
        <v>60</v>
      </c>
      <c r="E219" s="8" t="s">
        <v>60</v>
      </c>
      <c r="F219" s="8">
        <v>8.44</v>
      </c>
      <c r="G219" s="6"/>
      <c r="H219" s="6"/>
      <c r="I219" s="6"/>
      <c r="J219" s="6"/>
      <c r="K219" s="6"/>
      <c r="L219" s="6"/>
      <c r="M219" s="6"/>
      <c r="N219" s="6"/>
      <c r="O219" s="6"/>
      <c r="P219" s="6"/>
      <c r="Q219" s="6"/>
      <c r="R219" s="6"/>
      <c r="S219" s="6"/>
      <c r="T219" s="6"/>
      <c r="U219" s="6"/>
      <c r="V219" s="6"/>
      <c r="W219" s="6"/>
      <c r="X219" s="6"/>
      <c r="Y219" s="6"/>
      <c r="Z219" s="6"/>
      <c r="AA219" s="6"/>
    </row>
    <row r="220" spans="1:27" hidden="1" x14ac:dyDescent="0.25">
      <c r="A220" s="10">
        <v>4456</v>
      </c>
      <c r="B220" s="8" t="s">
        <v>52</v>
      </c>
      <c r="C220" s="19">
        <v>43804</v>
      </c>
      <c r="D220" s="8" t="s">
        <v>51</v>
      </c>
      <c r="E220" s="8" t="s">
        <v>51</v>
      </c>
      <c r="F220" s="8">
        <v>0.63</v>
      </c>
      <c r="G220" s="6"/>
      <c r="H220" s="6"/>
      <c r="I220" s="6"/>
      <c r="J220" s="6"/>
      <c r="K220" s="6"/>
      <c r="L220" s="6"/>
      <c r="M220" s="6"/>
      <c r="N220" s="6"/>
      <c r="O220" s="6"/>
      <c r="P220" s="6"/>
      <c r="Q220" s="6"/>
      <c r="R220" s="6"/>
      <c r="S220" s="6"/>
      <c r="T220" s="6"/>
      <c r="U220" s="6"/>
      <c r="V220" s="6"/>
      <c r="W220" s="6"/>
      <c r="X220" s="6"/>
      <c r="Y220" s="6"/>
      <c r="Z220" s="6"/>
      <c r="AA220" s="6"/>
    </row>
    <row r="221" spans="1:27" hidden="1" x14ac:dyDescent="0.25">
      <c r="A221" s="10">
        <v>4457</v>
      </c>
      <c r="B221" s="8" t="s">
        <v>79</v>
      </c>
      <c r="C221" s="19">
        <v>43804</v>
      </c>
      <c r="D221" s="8" t="s">
        <v>60</v>
      </c>
      <c r="E221" s="8" t="s">
        <v>45</v>
      </c>
      <c r="F221" s="8">
        <v>1.5</v>
      </c>
      <c r="G221" s="6"/>
      <c r="H221" s="6"/>
      <c r="I221" s="6"/>
      <c r="J221" s="6"/>
      <c r="K221" s="6"/>
      <c r="L221" s="6"/>
      <c r="M221" s="6"/>
      <c r="N221" s="6"/>
      <c r="O221" s="6"/>
      <c r="P221" s="6"/>
      <c r="Q221" s="6"/>
      <c r="R221" s="6"/>
      <c r="S221" s="6"/>
      <c r="T221" s="6"/>
      <c r="U221" s="6"/>
      <c r="V221" s="6"/>
      <c r="W221" s="6"/>
      <c r="X221" s="6"/>
      <c r="Y221" s="6"/>
      <c r="Z221" s="6"/>
      <c r="AA221" s="6"/>
    </row>
    <row r="222" spans="1:27" hidden="1" x14ac:dyDescent="0.25">
      <c r="A222" s="10">
        <v>4461</v>
      </c>
      <c r="B222" s="8" t="s">
        <v>64</v>
      </c>
      <c r="C222" s="19">
        <v>43804</v>
      </c>
      <c r="D222" s="8" t="s">
        <v>60</v>
      </c>
      <c r="E222" s="8" t="s">
        <v>60</v>
      </c>
      <c r="F222" s="8">
        <v>0.8</v>
      </c>
      <c r="G222" s="6"/>
      <c r="H222" s="6"/>
      <c r="I222" s="6"/>
      <c r="J222" s="6"/>
      <c r="K222" s="6"/>
      <c r="L222" s="6"/>
      <c r="M222" s="6"/>
      <c r="N222" s="6"/>
      <c r="O222" s="6"/>
      <c r="P222" s="6"/>
      <c r="Q222" s="6"/>
      <c r="R222" s="6"/>
      <c r="S222" s="6"/>
      <c r="T222" s="6"/>
      <c r="U222" s="6"/>
      <c r="V222" s="6"/>
      <c r="W222" s="6"/>
      <c r="X222" s="6"/>
      <c r="Y222" s="6"/>
      <c r="Z222" s="6"/>
      <c r="AA222" s="6"/>
    </row>
    <row r="223" spans="1:27" hidden="1" x14ac:dyDescent="0.25">
      <c r="A223" s="10">
        <v>4461</v>
      </c>
      <c r="B223" s="8" t="s">
        <v>64</v>
      </c>
      <c r="C223" s="19">
        <v>43804</v>
      </c>
      <c r="D223" s="8" t="s">
        <v>60</v>
      </c>
      <c r="E223" s="8" t="s">
        <v>63</v>
      </c>
      <c r="F223" s="8">
        <v>4.4000000000000004</v>
      </c>
      <c r="G223" s="6"/>
      <c r="H223" s="6"/>
      <c r="I223" s="6"/>
      <c r="J223" s="6"/>
      <c r="K223" s="6"/>
      <c r="L223" s="6"/>
      <c r="M223" s="6"/>
      <c r="N223" s="6"/>
      <c r="O223" s="6"/>
      <c r="P223" s="6"/>
      <c r="Q223" s="6"/>
      <c r="R223" s="6"/>
      <c r="S223" s="6"/>
      <c r="T223" s="6"/>
      <c r="U223" s="6"/>
      <c r="V223" s="6"/>
      <c r="W223" s="6"/>
      <c r="X223" s="6"/>
      <c r="Y223" s="6"/>
      <c r="Z223" s="6"/>
      <c r="AA223" s="6"/>
    </row>
    <row r="224" spans="1:27" hidden="1" x14ac:dyDescent="0.25">
      <c r="A224" s="10">
        <v>4465</v>
      </c>
      <c r="B224" s="8" t="s">
        <v>43</v>
      </c>
      <c r="C224" s="19">
        <v>43804</v>
      </c>
      <c r="D224" s="8" t="s">
        <v>60</v>
      </c>
      <c r="E224" s="8" t="s">
        <v>60</v>
      </c>
      <c r="F224" s="8">
        <v>8.3800000000000008</v>
      </c>
      <c r="G224" s="6"/>
      <c r="H224" s="6"/>
      <c r="I224" s="6"/>
      <c r="J224" s="6"/>
      <c r="K224" s="6"/>
      <c r="L224" s="6"/>
      <c r="M224" s="6"/>
      <c r="N224" s="6"/>
      <c r="O224" s="6"/>
      <c r="P224" s="6"/>
      <c r="Q224" s="6"/>
      <c r="R224" s="6"/>
      <c r="S224" s="6"/>
      <c r="T224" s="6"/>
      <c r="U224" s="6"/>
      <c r="V224" s="6"/>
      <c r="W224" s="6"/>
      <c r="X224" s="6"/>
      <c r="Y224" s="6"/>
      <c r="Z224" s="6"/>
      <c r="AA224" s="6"/>
    </row>
    <row r="225" spans="1:27" hidden="1" x14ac:dyDescent="0.25">
      <c r="A225" s="10">
        <v>4465</v>
      </c>
      <c r="B225" s="8" t="s">
        <v>43</v>
      </c>
      <c r="C225" s="19">
        <v>43804</v>
      </c>
      <c r="D225" s="8" t="s">
        <v>60</v>
      </c>
      <c r="E225" s="8" t="s">
        <v>45</v>
      </c>
      <c r="F225" s="8">
        <v>0.04</v>
      </c>
      <c r="G225" s="6"/>
      <c r="H225" s="6"/>
      <c r="I225" s="6"/>
      <c r="J225" s="6"/>
      <c r="K225" s="6"/>
      <c r="L225" s="6"/>
      <c r="M225" s="6"/>
      <c r="N225" s="6"/>
      <c r="O225" s="6"/>
      <c r="P225" s="6"/>
      <c r="Q225" s="6"/>
      <c r="R225" s="6"/>
      <c r="S225" s="6"/>
      <c r="T225" s="6"/>
      <c r="U225" s="6"/>
      <c r="V225" s="6"/>
      <c r="W225" s="6"/>
      <c r="X225" s="6"/>
      <c r="Y225" s="6"/>
      <c r="Z225" s="6"/>
      <c r="AA225" s="6"/>
    </row>
    <row r="226" spans="1:27" hidden="1" x14ac:dyDescent="0.25">
      <c r="A226" s="10">
        <v>4480</v>
      </c>
      <c r="B226" s="8" t="s">
        <v>43</v>
      </c>
      <c r="C226" s="19">
        <v>43804</v>
      </c>
      <c r="D226" s="8" t="s">
        <v>61</v>
      </c>
      <c r="E226" s="8" t="s">
        <v>61</v>
      </c>
      <c r="F226" s="8">
        <v>1.4</v>
      </c>
      <c r="G226" s="6"/>
      <c r="H226" s="6"/>
      <c r="I226" s="6"/>
      <c r="J226" s="6"/>
      <c r="K226" s="6"/>
      <c r="L226" s="6"/>
      <c r="M226" s="6"/>
      <c r="N226" s="6"/>
      <c r="O226" s="6"/>
      <c r="P226" s="6"/>
      <c r="Q226" s="6"/>
      <c r="R226" s="6"/>
      <c r="S226" s="6"/>
      <c r="T226" s="6"/>
      <c r="U226" s="6"/>
      <c r="V226" s="6"/>
      <c r="W226" s="6"/>
      <c r="X226" s="6"/>
      <c r="Y226" s="6"/>
      <c r="Z226" s="6"/>
      <c r="AA226" s="6"/>
    </row>
    <row r="227" spans="1:27" hidden="1" x14ac:dyDescent="0.25">
      <c r="A227" s="10">
        <v>4493</v>
      </c>
      <c r="B227" s="8" t="s">
        <v>64</v>
      </c>
      <c r="C227" s="19">
        <v>43804</v>
      </c>
      <c r="D227" s="8" t="s">
        <v>60</v>
      </c>
      <c r="E227" s="8" t="s">
        <v>63</v>
      </c>
      <c r="F227" s="8">
        <v>1.94</v>
      </c>
      <c r="G227" s="6"/>
      <c r="H227" s="6"/>
      <c r="I227" s="6"/>
      <c r="J227" s="6"/>
      <c r="K227" s="6"/>
      <c r="L227" s="6"/>
      <c r="M227" s="6"/>
      <c r="N227" s="6"/>
      <c r="O227" s="6"/>
      <c r="P227" s="6"/>
      <c r="Q227" s="6"/>
      <c r="R227" s="6"/>
      <c r="S227" s="6"/>
      <c r="T227" s="6"/>
      <c r="U227" s="6"/>
      <c r="V227" s="6"/>
      <c r="W227" s="6"/>
      <c r="X227" s="6"/>
      <c r="Y227" s="6"/>
      <c r="Z227" s="6"/>
      <c r="AA227" s="6"/>
    </row>
    <row r="228" spans="1:27" hidden="1" x14ac:dyDescent="0.25">
      <c r="A228" s="10">
        <v>4502</v>
      </c>
      <c r="B228" s="8" t="s">
        <v>43</v>
      </c>
      <c r="C228" s="19">
        <v>43804</v>
      </c>
      <c r="D228" s="8" t="s">
        <v>55</v>
      </c>
      <c r="E228" s="8" t="s">
        <v>65</v>
      </c>
      <c r="F228" s="8">
        <v>1.819</v>
      </c>
      <c r="G228" s="6"/>
      <c r="H228" s="6"/>
      <c r="I228" s="6"/>
      <c r="J228" s="6"/>
      <c r="K228" s="6"/>
      <c r="L228" s="6"/>
      <c r="M228" s="6"/>
      <c r="N228" s="6"/>
      <c r="O228" s="6"/>
      <c r="P228" s="6"/>
      <c r="Q228" s="6"/>
      <c r="R228" s="6"/>
      <c r="S228" s="6"/>
      <c r="T228" s="6"/>
      <c r="U228" s="6"/>
      <c r="V228" s="6"/>
      <c r="W228" s="6"/>
      <c r="X228" s="6"/>
      <c r="Y228" s="6"/>
      <c r="Z228" s="6"/>
      <c r="AA228" s="6"/>
    </row>
    <row r="229" spans="1:27" hidden="1" x14ac:dyDescent="0.25">
      <c r="A229" s="10">
        <v>4505</v>
      </c>
      <c r="B229" s="8" t="s">
        <v>43</v>
      </c>
      <c r="C229" s="19">
        <v>43804</v>
      </c>
      <c r="D229" s="8" t="s">
        <v>60</v>
      </c>
      <c r="E229" s="8" t="s">
        <v>60</v>
      </c>
      <c r="F229" s="8">
        <v>0.98</v>
      </c>
      <c r="G229" s="6"/>
      <c r="H229" s="6"/>
      <c r="I229" s="6"/>
      <c r="J229" s="6"/>
      <c r="K229" s="6"/>
      <c r="L229" s="6"/>
      <c r="M229" s="6"/>
      <c r="N229" s="6"/>
      <c r="O229" s="6"/>
      <c r="P229" s="6"/>
      <c r="Q229" s="6"/>
      <c r="R229" s="6"/>
      <c r="S229" s="6"/>
      <c r="T229" s="6"/>
      <c r="U229" s="6"/>
      <c r="V229" s="6"/>
      <c r="W229" s="6"/>
      <c r="X229" s="6"/>
      <c r="Y229" s="6"/>
      <c r="Z229" s="6"/>
      <c r="AA229" s="6"/>
    </row>
    <row r="230" spans="1:27" hidden="1" x14ac:dyDescent="0.25">
      <c r="A230" s="10">
        <v>4536</v>
      </c>
      <c r="B230" s="8" t="s">
        <v>43</v>
      </c>
      <c r="C230" s="19">
        <v>43804</v>
      </c>
      <c r="D230" s="8" t="s">
        <v>49</v>
      </c>
      <c r="E230" s="8" t="s">
        <v>49</v>
      </c>
      <c r="F230" s="8">
        <v>6.9</v>
      </c>
      <c r="G230" s="6"/>
      <c r="H230" s="6"/>
      <c r="I230" s="6"/>
      <c r="J230" s="6"/>
      <c r="K230" s="6"/>
      <c r="L230" s="6"/>
      <c r="M230" s="6"/>
      <c r="N230" s="6"/>
      <c r="O230" s="6"/>
      <c r="P230" s="6"/>
      <c r="Q230" s="6"/>
      <c r="R230" s="6"/>
      <c r="S230" s="6"/>
      <c r="T230" s="6"/>
      <c r="U230" s="6"/>
      <c r="V230" s="6"/>
      <c r="W230" s="6"/>
      <c r="X230" s="6"/>
      <c r="Y230" s="6"/>
      <c r="Z230" s="6"/>
      <c r="AA230" s="6"/>
    </row>
    <row r="231" spans="1:27" hidden="1" x14ac:dyDescent="0.25">
      <c r="A231" s="10">
        <v>4539</v>
      </c>
      <c r="B231" s="8" t="s">
        <v>43</v>
      </c>
      <c r="C231" s="19">
        <v>43804</v>
      </c>
      <c r="D231" s="8" t="s">
        <v>49</v>
      </c>
      <c r="E231" s="8" t="s">
        <v>49</v>
      </c>
      <c r="F231" s="8">
        <v>2.14</v>
      </c>
      <c r="G231" s="6"/>
      <c r="H231" s="6"/>
      <c r="I231" s="6"/>
      <c r="J231" s="6"/>
      <c r="K231" s="6"/>
      <c r="L231" s="6"/>
      <c r="M231" s="6"/>
      <c r="N231" s="6"/>
      <c r="O231" s="6"/>
      <c r="P231" s="6"/>
      <c r="Q231" s="6"/>
      <c r="R231" s="6"/>
      <c r="S231" s="6"/>
      <c r="T231" s="6"/>
      <c r="U231" s="6"/>
      <c r="V231" s="6"/>
      <c r="W231" s="6"/>
      <c r="X231" s="6"/>
      <c r="Y231" s="6"/>
      <c r="Z231" s="6"/>
      <c r="AA231" s="6"/>
    </row>
    <row r="232" spans="1:27" hidden="1" x14ac:dyDescent="0.25">
      <c r="A232" s="10">
        <v>4550</v>
      </c>
      <c r="B232" s="8" t="s">
        <v>43</v>
      </c>
      <c r="C232" s="19">
        <v>43804</v>
      </c>
      <c r="D232" s="8" t="s">
        <v>45</v>
      </c>
      <c r="E232" s="8" t="s">
        <v>45</v>
      </c>
      <c r="F232" s="8">
        <v>0.91500000000000004</v>
      </c>
      <c r="G232" s="6"/>
      <c r="H232" s="6"/>
      <c r="I232" s="6"/>
      <c r="J232" s="6"/>
      <c r="K232" s="6"/>
      <c r="L232" s="6"/>
      <c r="M232" s="6"/>
      <c r="N232" s="6"/>
      <c r="O232" s="6"/>
      <c r="P232" s="6"/>
      <c r="Q232" s="6"/>
      <c r="R232" s="6"/>
      <c r="S232" s="6"/>
      <c r="T232" s="6"/>
      <c r="U232" s="6"/>
      <c r="V232" s="6"/>
      <c r="W232" s="6"/>
      <c r="X232" s="6"/>
      <c r="Y232" s="6"/>
      <c r="Z232" s="6"/>
      <c r="AA232" s="6"/>
    </row>
    <row r="233" spans="1:27" hidden="1" x14ac:dyDescent="0.25">
      <c r="A233" s="10">
        <v>4569</v>
      </c>
      <c r="B233" s="8" t="s">
        <v>43</v>
      </c>
      <c r="C233" s="19">
        <v>43804</v>
      </c>
      <c r="D233" s="8" t="s">
        <v>60</v>
      </c>
      <c r="E233" s="8" t="s">
        <v>60</v>
      </c>
      <c r="F233" s="8">
        <v>3.88</v>
      </c>
      <c r="G233" s="6"/>
      <c r="H233" s="6"/>
      <c r="I233" s="6"/>
      <c r="J233" s="6"/>
      <c r="K233" s="6"/>
      <c r="L233" s="6"/>
      <c r="M233" s="6"/>
      <c r="N233" s="6"/>
      <c r="O233" s="6"/>
      <c r="P233" s="6"/>
      <c r="Q233" s="6"/>
      <c r="R233" s="6"/>
      <c r="S233" s="6"/>
      <c r="T233" s="6"/>
      <c r="U233" s="6"/>
      <c r="V233" s="6"/>
      <c r="W233" s="6"/>
      <c r="X233" s="6"/>
      <c r="Y233" s="6"/>
      <c r="Z233" s="6"/>
      <c r="AA233" s="6"/>
    </row>
    <row r="234" spans="1:27" hidden="1" x14ac:dyDescent="0.25">
      <c r="A234" s="10">
        <v>4569</v>
      </c>
      <c r="B234" s="8" t="s">
        <v>43</v>
      </c>
      <c r="C234" s="19">
        <v>43804</v>
      </c>
      <c r="D234" s="8" t="s">
        <v>60</v>
      </c>
      <c r="E234" s="8" t="s">
        <v>63</v>
      </c>
      <c r="F234" s="8">
        <v>0.32100000000000001</v>
      </c>
      <c r="G234" s="6"/>
      <c r="H234" s="6"/>
      <c r="I234" s="6"/>
      <c r="J234" s="6"/>
      <c r="K234" s="6"/>
      <c r="L234" s="6"/>
      <c r="M234" s="6"/>
      <c r="N234" s="6"/>
      <c r="O234" s="6"/>
      <c r="P234" s="6"/>
      <c r="Q234" s="6"/>
      <c r="R234" s="6"/>
      <c r="S234" s="6"/>
      <c r="T234" s="6"/>
      <c r="U234" s="6"/>
      <c r="V234" s="6"/>
      <c r="W234" s="6"/>
      <c r="X234" s="6"/>
      <c r="Y234" s="6"/>
      <c r="Z234" s="6"/>
      <c r="AA234" s="6"/>
    </row>
    <row r="235" spans="1:27" hidden="1" x14ac:dyDescent="0.25">
      <c r="A235" s="10">
        <v>4598</v>
      </c>
      <c r="B235" s="8" t="s">
        <v>43</v>
      </c>
      <c r="C235" s="19">
        <v>43805</v>
      </c>
      <c r="D235" s="8" t="s">
        <v>49</v>
      </c>
      <c r="E235" s="8" t="s">
        <v>49</v>
      </c>
      <c r="F235" s="8">
        <v>0.49199999999999999</v>
      </c>
      <c r="G235" s="6"/>
      <c r="H235" s="6"/>
      <c r="I235" s="6"/>
      <c r="J235" s="6"/>
      <c r="K235" s="6"/>
      <c r="L235" s="6"/>
      <c r="M235" s="6"/>
      <c r="N235" s="6"/>
      <c r="O235" s="6"/>
      <c r="P235" s="6"/>
      <c r="Q235" s="6"/>
      <c r="R235" s="6"/>
      <c r="S235" s="6"/>
      <c r="T235" s="6"/>
      <c r="U235" s="6"/>
      <c r="V235" s="6"/>
      <c r="W235" s="6"/>
      <c r="X235" s="6"/>
      <c r="Y235" s="6"/>
      <c r="Z235" s="6"/>
      <c r="AA235" s="6"/>
    </row>
    <row r="236" spans="1:27" hidden="1" x14ac:dyDescent="0.25">
      <c r="A236" s="10">
        <v>4599</v>
      </c>
      <c r="B236" s="8" t="s">
        <v>46</v>
      </c>
      <c r="C236" s="19">
        <v>43805</v>
      </c>
      <c r="D236" s="8" t="s">
        <v>47</v>
      </c>
      <c r="E236" s="8" t="s">
        <v>47</v>
      </c>
      <c r="F236" s="8">
        <v>3.22</v>
      </c>
      <c r="G236" s="6"/>
      <c r="H236" s="6"/>
      <c r="I236" s="6"/>
      <c r="J236" s="6"/>
      <c r="K236" s="6"/>
      <c r="L236" s="6"/>
      <c r="M236" s="6"/>
      <c r="N236" s="6"/>
      <c r="O236" s="6"/>
      <c r="P236" s="6"/>
      <c r="Q236" s="6"/>
      <c r="R236" s="6"/>
      <c r="S236" s="6"/>
      <c r="T236" s="6"/>
      <c r="U236" s="6"/>
      <c r="V236" s="6"/>
      <c r="W236" s="6"/>
      <c r="X236" s="6"/>
      <c r="Y236" s="6"/>
      <c r="Z236" s="6"/>
      <c r="AA236" s="6"/>
    </row>
    <row r="237" spans="1:27" hidden="1" x14ac:dyDescent="0.25">
      <c r="A237" s="10">
        <v>4600</v>
      </c>
      <c r="B237" s="8" t="s">
        <v>43</v>
      </c>
      <c r="C237" s="19">
        <v>43805</v>
      </c>
      <c r="D237" s="8" t="s">
        <v>49</v>
      </c>
      <c r="E237" s="8" t="s">
        <v>49</v>
      </c>
      <c r="F237" s="8">
        <v>6.3</v>
      </c>
      <c r="G237" s="6"/>
      <c r="H237" s="6"/>
      <c r="I237" s="6"/>
      <c r="J237" s="6"/>
      <c r="K237" s="6"/>
      <c r="L237" s="6"/>
      <c r="M237" s="6"/>
      <c r="N237" s="6"/>
      <c r="O237" s="6"/>
      <c r="P237" s="6"/>
      <c r="Q237" s="6"/>
      <c r="R237" s="6"/>
      <c r="S237" s="6"/>
      <c r="T237" s="6"/>
      <c r="U237" s="6"/>
      <c r="V237" s="6"/>
      <c r="W237" s="6"/>
      <c r="X237" s="6"/>
      <c r="Y237" s="6"/>
      <c r="Z237" s="6"/>
      <c r="AA237" s="6"/>
    </row>
    <row r="238" spans="1:27" hidden="1" x14ac:dyDescent="0.25">
      <c r="A238" s="10">
        <v>4603</v>
      </c>
      <c r="B238" s="8" t="s">
        <v>43</v>
      </c>
      <c r="C238" s="19">
        <v>43805</v>
      </c>
      <c r="D238" s="8" t="s">
        <v>53</v>
      </c>
      <c r="E238" s="8" t="s">
        <v>53</v>
      </c>
      <c r="F238" s="8">
        <v>4.9000000000000004</v>
      </c>
      <c r="G238" s="6"/>
      <c r="H238" s="6"/>
      <c r="I238" s="6"/>
      <c r="J238" s="6"/>
      <c r="K238" s="6"/>
      <c r="L238" s="6"/>
      <c r="M238" s="6"/>
      <c r="N238" s="6"/>
      <c r="O238" s="6"/>
      <c r="P238" s="6"/>
      <c r="Q238" s="6"/>
      <c r="R238" s="6"/>
      <c r="S238" s="6"/>
      <c r="T238" s="6"/>
      <c r="U238" s="6"/>
      <c r="V238" s="6"/>
      <c r="W238" s="6"/>
      <c r="X238" s="6"/>
      <c r="Y238" s="6"/>
      <c r="Z238" s="6"/>
      <c r="AA238" s="6"/>
    </row>
    <row r="239" spans="1:27" hidden="1" x14ac:dyDescent="0.25">
      <c r="A239" s="10">
        <v>4606</v>
      </c>
      <c r="B239" s="8" t="s">
        <v>43</v>
      </c>
      <c r="C239" s="19">
        <v>43805</v>
      </c>
      <c r="D239" s="8" t="s">
        <v>45</v>
      </c>
      <c r="E239" s="8" t="s">
        <v>45</v>
      </c>
      <c r="F239" s="8">
        <v>2.3199999999999998</v>
      </c>
      <c r="G239" s="6"/>
      <c r="H239" s="6"/>
      <c r="I239" s="6"/>
      <c r="J239" s="6"/>
      <c r="K239" s="6"/>
      <c r="L239" s="6"/>
      <c r="M239" s="6"/>
      <c r="N239" s="6"/>
      <c r="O239" s="6"/>
      <c r="P239" s="6"/>
      <c r="Q239" s="6"/>
      <c r="R239" s="6"/>
      <c r="S239" s="6"/>
      <c r="T239" s="6"/>
      <c r="U239" s="6"/>
      <c r="V239" s="6"/>
      <c r="W239" s="6"/>
      <c r="X239" s="6"/>
      <c r="Y239" s="6"/>
      <c r="Z239" s="6"/>
      <c r="AA239" s="6"/>
    </row>
    <row r="240" spans="1:27" hidden="1" x14ac:dyDescent="0.25">
      <c r="A240" s="10">
        <v>4607</v>
      </c>
      <c r="B240" s="8" t="s">
        <v>43</v>
      </c>
      <c r="C240" s="19">
        <v>43805</v>
      </c>
      <c r="D240" s="8" t="s">
        <v>81</v>
      </c>
      <c r="E240" s="8" t="s">
        <v>81</v>
      </c>
      <c r="F240" s="8">
        <v>2.3119999999999998</v>
      </c>
      <c r="G240" s="6"/>
      <c r="H240" s="6"/>
      <c r="I240" s="6"/>
      <c r="J240" s="6"/>
      <c r="K240" s="6"/>
      <c r="L240" s="6"/>
      <c r="M240" s="6"/>
      <c r="N240" s="6"/>
      <c r="O240" s="6"/>
      <c r="P240" s="6"/>
      <c r="Q240" s="6"/>
      <c r="R240" s="6"/>
      <c r="S240" s="6"/>
      <c r="T240" s="6"/>
      <c r="U240" s="6"/>
      <c r="V240" s="6"/>
      <c r="W240" s="6"/>
      <c r="X240" s="6"/>
      <c r="Y240" s="6"/>
      <c r="Z240" s="6"/>
      <c r="AA240" s="6"/>
    </row>
    <row r="241" spans="1:27" hidden="1" x14ac:dyDescent="0.25">
      <c r="A241" s="10">
        <v>4608</v>
      </c>
      <c r="B241" s="8" t="s">
        <v>52</v>
      </c>
      <c r="C241" s="19">
        <v>43805</v>
      </c>
      <c r="D241" s="8" t="s">
        <v>51</v>
      </c>
      <c r="E241" s="8" t="s">
        <v>51</v>
      </c>
      <c r="F241" s="8">
        <v>2.72</v>
      </c>
      <c r="G241" s="6"/>
      <c r="H241" s="6"/>
      <c r="I241" s="6"/>
      <c r="J241" s="6"/>
      <c r="K241" s="6"/>
      <c r="L241" s="6"/>
      <c r="M241" s="6"/>
      <c r="N241" s="6"/>
      <c r="O241" s="6"/>
      <c r="P241" s="6"/>
      <c r="Q241" s="6"/>
      <c r="R241" s="6"/>
      <c r="S241" s="6"/>
      <c r="T241" s="6"/>
      <c r="U241" s="6"/>
      <c r="V241" s="6"/>
      <c r="W241" s="6"/>
      <c r="X241" s="6"/>
      <c r="Y241" s="6"/>
      <c r="Z241" s="6"/>
      <c r="AA241" s="6"/>
    </row>
    <row r="242" spans="1:27" hidden="1" x14ac:dyDescent="0.25">
      <c r="A242" s="10">
        <v>4609</v>
      </c>
      <c r="B242" s="8" t="s">
        <v>52</v>
      </c>
      <c r="C242" s="19">
        <v>43805</v>
      </c>
      <c r="D242" s="8" t="s">
        <v>66</v>
      </c>
      <c r="E242" s="8" t="s">
        <v>66</v>
      </c>
      <c r="F242" s="8">
        <v>2.88</v>
      </c>
      <c r="G242" s="6"/>
      <c r="H242" s="6"/>
      <c r="I242" s="6"/>
      <c r="J242" s="6"/>
      <c r="K242" s="6"/>
      <c r="L242" s="6"/>
      <c r="M242" s="6"/>
      <c r="N242" s="6"/>
      <c r="O242" s="6"/>
      <c r="P242" s="6"/>
      <c r="Q242" s="6"/>
      <c r="R242" s="6"/>
      <c r="S242" s="6"/>
      <c r="T242" s="6"/>
      <c r="U242" s="6"/>
      <c r="V242" s="6"/>
      <c r="W242" s="6"/>
      <c r="X242" s="6"/>
      <c r="Y242" s="6"/>
      <c r="Z242" s="6"/>
      <c r="AA242" s="6"/>
    </row>
    <row r="243" spans="1:27" hidden="1" x14ac:dyDescent="0.25">
      <c r="A243" s="10">
        <v>4610</v>
      </c>
      <c r="B243" s="8" t="s">
        <v>43</v>
      </c>
      <c r="C243" s="19">
        <v>43805</v>
      </c>
      <c r="D243" s="8" t="s">
        <v>54</v>
      </c>
      <c r="E243" s="8" t="s">
        <v>55</v>
      </c>
      <c r="F243" s="8">
        <v>2.58</v>
      </c>
      <c r="G243" s="6"/>
      <c r="H243" s="6"/>
      <c r="I243" s="6"/>
      <c r="J243" s="6"/>
      <c r="K243" s="6"/>
      <c r="L243" s="6"/>
      <c r="M243" s="6"/>
      <c r="N243" s="6"/>
      <c r="O243" s="6"/>
      <c r="P243" s="6"/>
      <c r="Q243" s="6"/>
      <c r="R243" s="6"/>
      <c r="S243" s="6"/>
      <c r="T243" s="6"/>
      <c r="U243" s="6"/>
      <c r="V243" s="6"/>
      <c r="W243" s="6"/>
      <c r="X243" s="6"/>
      <c r="Y243" s="6"/>
      <c r="Z243" s="6"/>
      <c r="AA243" s="6"/>
    </row>
    <row r="244" spans="1:27" hidden="1" x14ac:dyDescent="0.25">
      <c r="A244" s="10">
        <v>4615</v>
      </c>
      <c r="B244" s="8" t="s">
        <v>43</v>
      </c>
      <c r="C244" s="19">
        <v>43805</v>
      </c>
      <c r="D244" s="8" t="s">
        <v>41</v>
      </c>
      <c r="E244" s="8" t="s">
        <v>41</v>
      </c>
      <c r="F244" s="8">
        <v>0.3</v>
      </c>
      <c r="G244" s="6"/>
      <c r="H244" s="6"/>
      <c r="I244" s="6"/>
      <c r="J244" s="6"/>
      <c r="K244" s="6"/>
      <c r="L244" s="6"/>
      <c r="M244" s="6"/>
      <c r="N244" s="6"/>
      <c r="O244" s="6"/>
      <c r="P244" s="6"/>
      <c r="Q244" s="6"/>
      <c r="R244" s="6"/>
      <c r="S244" s="6"/>
      <c r="T244" s="6"/>
      <c r="U244" s="6"/>
      <c r="V244" s="6"/>
      <c r="W244" s="6"/>
      <c r="X244" s="6"/>
      <c r="Y244" s="6"/>
      <c r="Z244" s="6"/>
      <c r="AA244" s="6"/>
    </row>
    <row r="245" spans="1:27" hidden="1" x14ac:dyDescent="0.25">
      <c r="A245" s="10">
        <v>4616</v>
      </c>
      <c r="B245" s="8" t="s">
        <v>43</v>
      </c>
      <c r="C245" s="19">
        <v>43805</v>
      </c>
      <c r="D245" s="8" t="s">
        <v>49</v>
      </c>
      <c r="E245" s="8" t="s">
        <v>49</v>
      </c>
      <c r="F245" s="8">
        <v>8.4000000000000005E-2</v>
      </c>
      <c r="G245" s="6"/>
      <c r="H245" s="6"/>
      <c r="I245" s="6"/>
      <c r="J245" s="6"/>
      <c r="K245" s="6"/>
      <c r="L245" s="6"/>
      <c r="M245" s="6"/>
      <c r="N245" s="6"/>
      <c r="O245" s="6"/>
      <c r="P245" s="6"/>
      <c r="Q245" s="6"/>
      <c r="R245" s="6"/>
      <c r="S245" s="6"/>
      <c r="T245" s="6"/>
      <c r="U245" s="6"/>
      <c r="V245" s="6"/>
      <c r="W245" s="6"/>
      <c r="X245" s="6"/>
      <c r="Y245" s="6"/>
      <c r="Z245" s="6"/>
      <c r="AA245" s="6"/>
    </row>
    <row r="246" spans="1:27" hidden="1" x14ac:dyDescent="0.25">
      <c r="A246" s="10">
        <v>4617</v>
      </c>
      <c r="B246" s="8" t="s">
        <v>52</v>
      </c>
      <c r="C246" s="19">
        <v>43805</v>
      </c>
      <c r="D246" s="8" t="s">
        <v>51</v>
      </c>
      <c r="E246" s="8" t="s">
        <v>51</v>
      </c>
      <c r="F246" s="8">
        <v>2.2999999999999998</v>
      </c>
      <c r="G246" s="6"/>
      <c r="H246" s="6"/>
      <c r="I246" s="6"/>
      <c r="J246" s="6"/>
      <c r="K246" s="6"/>
      <c r="L246" s="6"/>
      <c r="M246" s="6"/>
      <c r="N246" s="6"/>
      <c r="O246" s="6"/>
      <c r="P246" s="6"/>
      <c r="Q246" s="6"/>
      <c r="R246" s="6"/>
      <c r="S246" s="6"/>
      <c r="T246" s="6"/>
      <c r="U246" s="6"/>
      <c r="V246" s="6"/>
      <c r="W246" s="6"/>
      <c r="X246" s="6"/>
      <c r="Y246" s="6"/>
      <c r="Z246" s="6"/>
      <c r="AA246" s="6"/>
    </row>
    <row r="247" spans="1:27" hidden="1" x14ac:dyDescent="0.25">
      <c r="A247" s="10">
        <v>4620</v>
      </c>
      <c r="B247" s="8" t="s">
        <v>52</v>
      </c>
      <c r="C247" s="19">
        <v>43805</v>
      </c>
      <c r="D247" s="8" t="s">
        <v>56</v>
      </c>
      <c r="E247" s="8" t="s">
        <v>56</v>
      </c>
      <c r="F247" s="8">
        <v>4.2</v>
      </c>
      <c r="G247" s="6"/>
      <c r="H247" s="6"/>
      <c r="I247" s="6"/>
      <c r="J247" s="6"/>
      <c r="K247" s="6"/>
      <c r="L247" s="6"/>
      <c r="M247" s="6"/>
      <c r="N247" s="6"/>
      <c r="O247" s="6"/>
      <c r="P247" s="6"/>
      <c r="Q247" s="6"/>
      <c r="R247" s="6"/>
      <c r="S247" s="6"/>
      <c r="T247" s="6"/>
      <c r="U247" s="6"/>
      <c r="V247" s="6"/>
      <c r="W247" s="6"/>
      <c r="X247" s="6"/>
      <c r="Y247" s="6"/>
      <c r="Z247" s="6"/>
      <c r="AA247" s="6"/>
    </row>
    <row r="248" spans="1:27" hidden="1" x14ac:dyDescent="0.25">
      <c r="A248" s="10">
        <v>4624</v>
      </c>
      <c r="B248" s="8" t="s">
        <v>52</v>
      </c>
      <c r="C248" s="19">
        <v>43805</v>
      </c>
      <c r="D248" s="8" t="s">
        <v>58</v>
      </c>
      <c r="E248" s="8" t="s">
        <v>58</v>
      </c>
      <c r="F248" s="8">
        <v>4.4000000000000004</v>
      </c>
      <c r="G248" s="6"/>
      <c r="H248" s="6"/>
      <c r="I248" s="6"/>
      <c r="J248" s="6"/>
      <c r="K248" s="6"/>
      <c r="L248" s="6"/>
      <c r="M248" s="6"/>
      <c r="N248" s="6"/>
      <c r="O248" s="6"/>
      <c r="P248" s="6"/>
      <c r="Q248" s="6"/>
      <c r="R248" s="6"/>
      <c r="S248" s="6"/>
      <c r="T248" s="6"/>
      <c r="U248" s="6"/>
      <c r="V248" s="6"/>
      <c r="W248" s="6"/>
      <c r="X248" s="6"/>
      <c r="Y248" s="6"/>
      <c r="Z248" s="6"/>
      <c r="AA248" s="6"/>
    </row>
    <row r="249" spans="1:27" hidden="1" x14ac:dyDescent="0.25">
      <c r="A249" s="10">
        <v>4625</v>
      </c>
      <c r="B249" s="8" t="s">
        <v>43</v>
      </c>
      <c r="C249" s="19">
        <v>43805</v>
      </c>
      <c r="D249" s="8" t="s">
        <v>54</v>
      </c>
      <c r="E249" s="8" t="s">
        <v>55</v>
      </c>
      <c r="F249" s="8">
        <v>5.4</v>
      </c>
      <c r="G249" s="6"/>
      <c r="H249" s="6"/>
      <c r="I249" s="6"/>
      <c r="J249" s="6"/>
      <c r="K249" s="6"/>
      <c r="L249" s="6"/>
      <c r="M249" s="6"/>
      <c r="N249" s="6"/>
      <c r="O249" s="6"/>
      <c r="P249" s="6"/>
      <c r="Q249" s="6"/>
      <c r="R249" s="6"/>
      <c r="S249" s="6"/>
      <c r="T249" s="6"/>
      <c r="U249" s="6"/>
      <c r="V249" s="6"/>
      <c r="W249" s="6"/>
      <c r="X249" s="6"/>
      <c r="Y249" s="6"/>
      <c r="Z249" s="6"/>
      <c r="AA249" s="6"/>
    </row>
    <row r="250" spans="1:27" hidden="1" x14ac:dyDescent="0.25">
      <c r="A250" s="10">
        <v>4625</v>
      </c>
      <c r="B250" s="8" t="s">
        <v>43</v>
      </c>
      <c r="C250" s="19">
        <v>43805</v>
      </c>
      <c r="D250" s="8" t="s">
        <v>54</v>
      </c>
      <c r="E250" s="8" t="s">
        <v>45</v>
      </c>
      <c r="F250" s="8">
        <v>0.9</v>
      </c>
      <c r="G250" s="6"/>
      <c r="H250" s="6"/>
      <c r="I250" s="6"/>
      <c r="J250" s="6"/>
      <c r="K250" s="6"/>
      <c r="L250" s="6"/>
      <c r="M250" s="6"/>
      <c r="N250" s="6"/>
      <c r="O250" s="6"/>
      <c r="P250" s="6"/>
      <c r="Q250" s="6"/>
      <c r="R250" s="6"/>
      <c r="S250" s="6"/>
      <c r="T250" s="6"/>
      <c r="U250" s="6"/>
      <c r="V250" s="6"/>
      <c r="W250" s="6"/>
      <c r="X250" s="6"/>
      <c r="Y250" s="6"/>
      <c r="Z250" s="6"/>
      <c r="AA250" s="6"/>
    </row>
    <row r="251" spans="1:27" hidden="1" x14ac:dyDescent="0.25">
      <c r="A251" s="10">
        <v>4626</v>
      </c>
      <c r="B251" s="8" t="s">
        <v>52</v>
      </c>
      <c r="C251" s="19">
        <v>43805</v>
      </c>
      <c r="D251" s="8" t="s">
        <v>56</v>
      </c>
      <c r="E251" s="8" t="s">
        <v>56</v>
      </c>
      <c r="F251" s="8">
        <v>2.1800000000000002</v>
      </c>
      <c r="G251" s="6"/>
      <c r="H251" s="6"/>
      <c r="I251" s="6"/>
      <c r="J251" s="6"/>
      <c r="K251" s="6"/>
      <c r="L251" s="6"/>
      <c r="M251" s="6"/>
      <c r="N251" s="6"/>
      <c r="O251" s="6"/>
      <c r="P251" s="6"/>
      <c r="Q251" s="6"/>
      <c r="R251" s="6"/>
      <c r="S251" s="6"/>
      <c r="T251" s="6"/>
      <c r="U251" s="6"/>
      <c r="V251" s="6"/>
      <c r="W251" s="6"/>
      <c r="X251" s="6"/>
      <c r="Y251" s="6"/>
      <c r="Z251" s="6"/>
      <c r="AA251" s="6"/>
    </row>
    <row r="252" spans="1:27" hidden="1" x14ac:dyDescent="0.25">
      <c r="A252" s="10">
        <v>4629</v>
      </c>
      <c r="B252" s="8" t="s">
        <v>52</v>
      </c>
      <c r="C252" s="19">
        <v>43805</v>
      </c>
      <c r="D252" s="8" t="s">
        <v>51</v>
      </c>
      <c r="E252" s="8" t="s">
        <v>51</v>
      </c>
      <c r="F252" s="8">
        <v>3.7</v>
      </c>
      <c r="G252" s="6"/>
      <c r="H252" s="6"/>
      <c r="I252" s="6"/>
      <c r="J252" s="6"/>
      <c r="K252" s="6"/>
      <c r="L252" s="6"/>
      <c r="M252" s="6"/>
      <c r="N252" s="6"/>
      <c r="O252" s="6"/>
      <c r="P252" s="6"/>
      <c r="Q252" s="6"/>
      <c r="R252" s="6"/>
      <c r="S252" s="6"/>
      <c r="T252" s="6"/>
      <c r="U252" s="6"/>
      <c r="V252" s="6"/>
      <c r="W252" s="6"/>
      <c r="X252" s="6"/>
      <c r="Y252" s="6"/>
      <c r="Z252" s="6"/>
      <c r="AA252" s="6"/>
    </row>
    <row r="253" spans="1:27" hidden="1" x14ac:dyDescent="0.25">
      <c r="A253" s="10">
        <v>4630</v>
      </c>
      <c r="B253" s="8" t="s">
        <v>43</v>
      </c>
      <c r="C253" s="19">
        <v>43805</v>
      </c>
      <c r="D253" s="8" t="s">
        <v>49</v>
      </c>
      <c r="E253" s="8" t="s">
        <v>49</v>
      </c>
      <c r="F253" s="8">
        <v>2.7160000000000002</v>
      </c>
      <c r="G253" s="6"/>
      <c r="H253" s="6"/>
      <c r="I253" s="6"/>
      <c r="J253" s="6"/>
      <c r="K253" s="6"/>
      <c r="L253" s="6"/>
      <c r="M253" s="6"/>
      <c r="N253" s="6"/>
      <c r="O253" s="6"/>
      <c r="P253" s="6"/>
      <c r="Q253" s="6"/>
      <c r="R253" s="6"/>
      <c r="S253" s="6"/>
      <c r="T253" s="6"/>
      <c r="U253" s="6"/>
      <c r="V253" s="6"/>
      <c r="W253" s="6"/>
      <c r="X253" s="6"/>
      <c r="Y253" s="6"/>
      <c r="Z253" s="6"/>
      <c r="AA253" s="6"/>
    </row>
    <row r="254" spans="1:27" hidden="1" x14ac:dyDescent="0.25">
      <c r="A254" s="10">
        <v>4634</v>
      </c>
      <c r="B254" s="8" t="s">
        <v>43</v>
      </c>
      <c r="C254" s="19">
        <v>43805</v>
      </c>
      <c r="D254" s="8" t="s">
        <v>42</v>
      </c>
      <c r="E254" s="8" t="s">
        <v>59</v>
      </c>
      <c r="F254" s="8">
        <v>3.46</v>
      </c>
      <c r="G254" s="6"/>
      <c r="H254" s="6"/>
      <c r="I254" s="6"/>
      <c r="J254" s="6"/>
      <c r="K254" s="6"/>
      <c r="L254" s="6"/>
      <c r="M254" s="6"/>
      <c r="N254" s="6"/>
      <c r="O254" s="6"/>
      <c r="P254" s="6"/>
      <c r="Q254" s="6"/>
      <c r="R254" s="6"/>
      <c r="S254" s="6"/>
      <c r="T254" s="6"/>
      <c r="U254" s="6"/>
      <c r="V254" s="6"/>
      <c r="W254" s="6"/>
      <c r="X254" s="6"/>
      <c r="Y254" s="6"/>
      <c r="Z254" s="6"/>
      <c r="AA254" s="6"/>
    </row>
    <row r="255" spans="1:27" hidden="1" x14ac:dyDescent="0.25">
      <c r="A255" s="10">
        <v>4634</v>
      </c>
      <c r="B255" s="8" t="s">
        <v>43</v>
      </c>
      <c r="C255" s="19">
        <v>43805</v>
      </c>
      <c r="D255" s="8" t="s">
        <v>42</v>
      </c>
      <c r="E255" s="8" t="s">
        <v>60</v>
      </c>
      <c r="F255" s="8">
        <v>1.1399999999999999</v>
      </c>
      <c r="G255" s="6"/>
      <c r="H255" s="6"/>
      <c r="I255" s="6"/>
      <c r="J255" s="6"/>
      <c r="K255" s="6"/>
      <c r="L255" s="6"/>
      <c r="M255" s="6"/>
      <c r="N255" s="6"/>
      <c r="O255" s="6"/>
      <c r="P255" s="6"/>
      <c r="Q255" s="6"/>
      <c r="R255" s="6"/>
      <c r="S255" s="6"/>
      <c r="T255" s="6"/>
      <c r="U255" s="6"/>
      <c r="V255" s="6"/>
      <c r="W255" s="6"/>
      <c r="X255" s="6"/>
      <c r="Y255" s="6"/>
      <c r="Z255" s="6"/>
      <c r="AA255" s="6"/>
    </row>
    <row r="256" spans="1:27" hidden="1" x14ac:dyDescent="0.25">
      <c r="A256" s="10">
        <v>4640</v>
      </c>
      <c r="B256" s="8" t="s">
        <v>43</v>
      </c>
      <c r="C256" s="19">
        <v>43805</v>
      </c>
      <c r="D256" s="8" t="s">
        <v>50</v>
      </c>
      <c r="E256" s="8" t="s">
        <v>50</v>
      </c>
      <c r="F256" s="8">
        <v>7.9000000000000001E-2</v>
      </c>
      <c r="G256" s="6"/>
      <c r="H256" s="6"/>
      <c r="I256" s="6"/>
      <c r="J256" s="6"/>
      <c r="K256" s="6"/>
      <c r="L256" s="6"/>
      <c r="M256" s="6"/>
      <c r="N256" s="6"/>
      <c r="O256" s="6"/>
      <c r="P256" s="6"/>
      <c r="Q256" s="6"/>
      <c r="R256" s="6"/>
      <c r="S256" s="6"/>
      <c r="T256" s="6"/>
      <c r="U256" s="6"/>
      <c r="V256" s="6"/>
      <c r="W256" s="6"/>
      <c r="X256" s="6"/>
      <c r="Y256" s="6"/>
      <c r="Z256" s="6"/>
      <c r="AA256" s="6"/>
    </row>
    <row r="257" spans="1:27" hidden="1" x14ac:dyDescent="0.25">
      <c r="A257" s="10">
        <v>4641</v>
      </c>
      <c r="B257" s="8" t="s">
        <v>43</v>
      </c>
      <c r="C257" s="19">
        <v>43805</v>
      </c>
      <c r="D257" s="8" t="s">
        <v>42</v>
      </c>
      <c r="E257" s="8" t="s">
        <v>59</v>
      </c>
      <c r="F257" s="8">
        <v>1.34</v>
      </c>
      <c r="G257" s="6"/>
      <c r="H257" s="6"/>
      <c r="I257" s="6"/>
      <c r="J257" s="6"/>
      <c r="K257" s="6"/>
      <c r="L257" s="6"/>
      <c r="M257" s="6"/>
      <c r="N257" s="6"/>
      <c r="O257" s="6"/>
      <c r="P257" s="6"/>
      <c r="Q257" s="6"/>
      <c r="R257" s="6"/>
      <c r="S257" s="6"/>
      <c r="T257" s="6"/>
      <c r="U257" s="6"/>
      <c r="V257" s="6"/>
      <c r="W257" s="6"/>
      <c r="X257" s="6"/>
      <c r="Y257" s="6"/>
      <c r="Z257" s="6"/>
      <c r="AA257" s="6"/>
    </row>
    <row r="258" spans="1:27" hidden="1" x14ac:dyDescent="0.25">
      <c r="A258" s="10">
        <v>4641</v>
      </c>
      <c r="B258" s="8" t="s">
        <v>43</v>
      </c>
      <c r="C258" s="19">
        <v>43805</v>
      </c>
      <c r="D258" s="8" t="s">
        <v>42</v>
      </c>
      <c r="E258" s="8" t="s">
        <v>60</v>
      </c>
      <c r="F258" s="8">
        <v>0.86</v>
      </c>
      <c r="G258" s="6"/>
      <c r="H258" s="6"/>
      <c r="I258" s="6"/>
      <c r="J258" s="6"/>
      <c r="K258" s="6"/>
      <c r="L258" s="6"/>
      <c r="M258" s="6"/>
      <c r="N258" s="6"/>
      <c r="O258" s="6"/>
      <c r="P258" s="6"/>
      <c r="Q258" s="6"/>
      <c r="R258" s="6"/>
      <c r="S258" s="6"/>
      <c r="T258" s="6"/>
      <c r="U258" s="6"/>
      <c r="V258" s="6"/>
      <c r="W258" s="6"/>
      <c r="X258" s="6"/>
      <c r="Y258" s="6"/>
      <c r="Z258" s="6"/>
      <c r="AA258" s="6"/>
    </row>
    <row r="259" spans="1:27" hidden="1" x14ac:dyDescent="0.25">
      <c r="A259" s="10">
        <v>4643</v>
      </c>
      <c r="B259" s="8" t="s">
        <v>43</v>
      </c>
      <c r="C259" s="19">
        <v>43805</v>
      </c>
      <c r="D259" s="8" t="s">
        <v>49</v>
      </c>
      <c r="E259" s="8" t="s">
        <v>49</v>
      </c>
      <c r="F259" s="8">
        <v>4.28</v>
      </c>
      <c r="G259" s="6"/>
      <c r="H259" s="6"/>
      <c r="I259" s="6"/>
      <c r="J259" s="6"/>
      <c r="K259" s="6"/>
      <c r="L259" s="6"/>
      <c r="M259" s="6"/>
      <c r="N259" s="6"/>
      <c r="O259" s="6"/>
      <c r="P259" s="6"/>
      <c r="Q259" s="6"/>
      <c r="R259" s="6"/>
      <c r="S259" s="6"/>
      <c r="T259" s="6"/>
      <c r="U259" s="6"/>
      <c r="V259" s="6"/>
      <c r="W259" s="6"/>
      <c r="X259" s="6"/>
      <c r="Y259" s="6"/>
      <c r="Z259" s="6"/>
      <c r="AA259" s="6"/>
    </row>
    <row r="260" spans="1:27" hidden="1" x14ac:dyDescent="0.25">
      <c r="A260" s="10">
        <v>4644</v>
      </c>
      <c r="B260" s="8" t="s">
        <v>52</v>
      </c>
      <c r="C260" s="19">
        <v>43805</v>
      </c>
      <c r="D260" s="8" t="s">
        <v>51</v>
      </c>
      <c r="E260" s="8" t="s">
        <v>51</v>
      </c>
      <c r="F260" s="8">
        <v>5.3</v>
      </c>
      <c r="G260" s="6"/>
      <c r="H260" s="6"/>
      <c r="I260" s="6"/>
      <c r="J260" s="6"/>
      <c r="K260" s="6"/>
      <c r="L260" s="6"/>
      <c r="M260" s="6"/>
      <c r="N260" s="6"/>
      <c r="O260" s="6"/>
      <c r="P260" s="6"/>
      <c r="Q260" s="6"/>
      <c r="R260" s="6"/>
      <c r="S260" s="6"/>
      <c r="T260" s="6"/>
      <c r="U260" s="6"/>
      <c r="V260" s="6"/>
      <c r="W260" s="6"/>
      <c r="X260" s="6"/>
      <c r="Y260" s="6"/>
      <c r="Z260" s="6"/>
      <c r="AA260" s="6"/>
    </row>
    <row r="261" spans="1:27" hidden="1" x14ac:dyDescent="0.25">
      <c r="A261" s="10">
        <v>4662</v>
      </c>
      <c r="B261" s="8" t="s">
        <v>43</v>
      </c>
      <c r="C261" s="19">
        <v>43805</v>
      </c>
      <c r="D261" s="8" t="s">
        <v>42</v>
      </c>
      <c r="E261" s="8" t="s">
        <v>59</v>
      </c>
      <c r="F261" s="8">
        <v>0.84</v>
      </c>
      <c r="G261" s="6"/>
      <c r="H261" s="6"/>
      <c r="I261" s="6"/>
      <c r="J261" s="6"/>
      <c r="K261" s="6"/>
      <c r="L261" s="6"/>
      <c r="M261" s="6"/>
      <c r="N261" s="6"/>
      <c r="O261" s="6"/>
      <c r="P261" s="6"/>
      <c r="Q261" s="6"/>
      <c r="R261" s="6"/>
      <c r="S261" s="6"/>
      <c r="T261" s="6"/>
      <c r="U261" s="6"/>
      <c r="V261" s="6"/>
      <c r="W261" s="6"/>
      <c r="X261" s="6"/>
      <c r="Y261" s="6"/>
      <c r="Z261" s="6"/>
      <c r="AA261" s="6"/>
    </row>
    <row r="262" spans="1:27" hidden="1" x14ac:dyDescent="0.25">
      <c r="A262" s="10">
        <v>4662</v>
      </c>
      <c r="B262" s="8" t="s">
        <v>43</v>
      </c>
      <c r="C262" s="19">
        <v>43805</v>
      </c>
      <c r="D262" s="8" t="s">
        <v>42</v>
      </c>
      <c r="E262" s="8" t="s">
        <v>60</v>
      </c>
      <c r="F262" s="8">
        <v>2.62</v>
      </c>
      <c r="G262" s="6"/>
      <c r="H262" s="6"/>
      <c r="I262" s="6"/>
      <c r="J262" s="6"/>
      <c r="K262" s="6"/>
      <c r="L262" s="6"/>
      <c r="M262" s="6"/>
      <c r="N262" s="6"/>
      <c r="O262" s="6"/>
      <c r="P262" s="6"/>
      <c r="Q262" s="6"/>
      <c r="R262" s="6"/>
      <c r="S262" s="6"/>
      <c r="T262" s="6"/>
      <c r="U262" s="6"/>
      <c r="V262" s="6"/>
      <c r="W262" s="6"/>
      <c r="X262" s="6"/>
      <c r="Y262" s="6"/>
      <c r="Z262" s="6"/>
      <c r="AA262" s="6"/>
    </row>
    <row r="263" spans="1:27" hidden="1" x14ac:dyDescent="0.25">
      <c r="A263" s="10">
        <v>4665</v>
      </c>
      <c r="B263" s="8" t="s">
        <v>43</v>
      </c>
      <c r="C263" s="19">
        <v>43805</v>
      </c>
      <c r="D263" s="8" t="s">
        <v>49</v>
      </c>
      <c r="E263" s="8" t="s">
        <v>49</v>
      </c>
      <c r="F263" s="8">
        <v>6.68</v>
      </c>
      <c r="G263" s="6"/>
      <c r="H263" s="6"/>
      <c r="I263" s="6"/>
      <c r="J263" s="6"/>
      <c r="K263" s="6"/>
      <c r="L263" s="6"/>
      <c r="M263" s="6"/>
      <c r="N263" s="6"/>
      <c r="O263" s="6"/>
      <c r="P263" s="6"/>
      <c r="Q263" s="6"/>
      <c r="R263" s="6"/>
      <c r="S263" s="6"/>
      <c r="T263" s="6"/>
      <c r="U263" s="6"/>
      <c r="V263" s="6"/>
      <c r="W263" s="6"/>
      <c r="X263" s="6"/>
      <c r="Y263" s="6"/>
      <c r="Z263" s="6"/>
      <c r="AA263" s="6"/>
    </row>
    <row r="264" spans="1:27" hidden="1" x14ac:dyDescent="0.25">
      <c r="A264" s="10">
        <v>4667</v>
      </c>
      <c r="B264" s="8" t="s">
        <v>46</v>
      </c>
      <c r="C264" s="19">
        <v>43805</v>
      </c>
      <c r="D264" s="8" t="s">
        <v>47</v>
      </c>
      <c r="E264" s="8" t="s">
        <v>47</v>
      </c>
      <c r="F264" s="8">
        <v>5.64</v>
      </c>
      <c r="G264" s="6"/>
      <c r="H264" s="6"/>
      <c r="I264" s="6"/>
      <c r="J264" s="6"/>
      <c r="K264" s="6"/>
      <c r="L264" s="6"/>
      <c r="M264" s="6"/>
      <c r="N264" s="6"/>
      <c r="O264" s="6"/>
      <c r="P264" s="6"/>
      <c r="Q264" s="6"/>
      <c r="R264" s="6"/>
      <c r="S264" s="6"/>
      <c r="T264" s="6"/>
      <c r="U264" s="6"/>
      <c r="V264" s="6"/>
      <c r="W264" s="6"/>
      <c r="X264" s="6"/>
      <c r="Y264" s="6"/>
      <c r="Z264" s="6"/>
      <c r="AA264" s="6"/>
    </row>
    <row r="265" spans="1:27" hidden="1" x14ac:dyDescent="0.25">
      <c r="A265" s="10">
        <v>4669</v>
      </c>
      <c r="B265" s="8" t="s">
        <v>43</v>
      </c>
      <c r="C265" s="19">
        <v>43805</v>
      </c>
      <c r="D265" s="8" t="s">
        <v>50</v>
      </c>
      <c r="E265" s="8" t="s">
        <v>50</v>
      </c>
      <c r="F265" s="8">
        <v>3.8809999999999998</v>
      </c>
      <c r="G265" s="6"/>
      <c r="H265" s="6"/>
      <c r="I265" s="6"/>
      <c r="J265" s="6"/>
      <c r="K265" s="6"/>
      <c r="L265" s="6"/>
      <c r="M265" s="6"/>
      <c r="N265" s="6"/>
      <c r="O265" s="6"/>
      <c r="P265" s="6"/>
      <c r="Q265" s="6"/>
      <c r="R265" s="6"/>
      <c r="S265" s="6"/>
      <c r="T265" s="6"/>
      <c r="U265" s="6"/>
      <c r="V265" s="6"/>
      <c r="W265" s="6"/>
      <c r="X265" s="6"/>
      <c r="Y265" s="6"/>
      <c r="Z265" s="6"/>
      <c r="AA265" s="6"/>
    </row>
    <row r="266" spans="1:27" hidden="1" x14ac:dyDescent="0.25">
      <c r="A266" s="10">
        <v>4690</v>
      </c>
      <c r="B266" s="8" t="s">
        <v>46</v>
      </c>
      <c r="C266" s="19">
        <v>43805</v>
      </c>
      <c r="D266" s="8" t="s">
        <v>47</v>
      </c>
      <c r="E266" s="8" t="s">
        <v>47</v>
      </c>
      <c r="F266" s="8">
        <v>4.5999999999999996</v>
      </c>
      <c r="G266" s="6"/>
      <c r="H266" s="6"/>
      <c r="I266" s="6"/>
      <c r="J266" s="6"/>
      <c r="K266" s="6"/>
      <c r="L266" s="6"/>
      <c r="M266" s="6"/>
      <c r="N266" s="6"/>
      <c r="O266" s="6"/>
      <c r="P266" s="6"/>
      <c r="Q266" s="6"/>
      <c r="R266" s="6"/>
      <c r="S266" s="6"/>
      <c r="T266" s="6"/>
      <c r="U266" s="6"/>
      <c r="V266" s="6"/>
      <c r="W266" s="6"/>
      <c r="X266" s="6"/>
      <c r="Y266" s="6"/>
      <c r="Z266" s="6"/>
      <c r="AA266" s="6"/>
    </row>
    <row r="267" spans="1:27" hidden="1" x14ac:dyDescent="0.25">
      <c r="A267" s="10">
        <v>4698</v>
      </c>
      <c r="B267" s="8" t="s">
        <v>43</v>
      </c>
      <c r="C267" s="19">
        <v>43805</v>
      </c>
      <c r="D267" s="8" t="s">
        <v>55</v>
      </c>
      <c r="E267" s="8" t="s">
        <v>55</v>
      </c>
      <c r="F267" s="8">
        <v>1.92</v>
      </c>
      <c r="G267" s="6"/>
      <c r="H267" s="6"/>
      <c r="I267" s="6"/>
      <c r="J267" s="6"/>
      <c r="K267" s="6"/>
      <c r="L267" s="6"/>
      <c r="M267" s="6"/>
      <c r="N267" s="6"/>
      <c r="O267" s="6"/>
      <c r="P267" s="6"/>
      <c r="Q267" s="6"/>
      <c r="R267" s="6"/>
      <c r="S267" s="6"/>
      <c r="T267" s="6"/>
      <c r="U267" s="6"/>
      <c r="V267" s="6"/>
      <c r="W267" s="6"/>
      <c r="X267" s="6"/>
      <c r="Y267" s="6"/>
      <c r="Z267" s="6"/>
      <c r="AA267" s="6"/>
    </row>
    <row r="268" spans="1:27" hidden="1" x14ac:dyDescent="0.25">
      <c r="A268" s="10">
        <v>4699</v>
      </c>
      <c r="B268" s="8" t="s">
        <v>43</v>
      </c>
      <c r="C268" s="19">
        <v>43805</v>
      </c>
      <c r="D268" s="8" t="s">
        <v>50</v>
      </c>
      <c r="E268" s="8" t="s">
        <v>50</v>
      </c>
      <c r="F268" s="8">
        <v>5.8</v>
      </c>
      <c r="G268" s="6"/>
      <c r="H268" s="6"/>
      <c r="I268" s="6"/>
      <c r="J268" s="6"/>
      <c r="K268" s="6"/>
      <c r="L268" s="6"/>
      <c r="M268" s="6"/>
      <c r="N268" s="6"/>
      <c r="O268" s="6"/>
      <c r="P268" s="6"/>
      <c r="Q268" s="6"/>
      <c r="R268" s="6"/>
      <c r="S268" s="6"/>
      <c r="T268" s="6"/>
      <c r="U268" s="6"/>
      <c r="V268" s="6"/>
      <c r="W268" s="6"/>
      <c r="X268" s="6"/>
      <c r="Y268" s="6"/>
      <c r="Z268" s="6"/>
      <c r="AA268" s="6"/>
    </row>
    <row r="269" spans="1:27" hidden="1" x14ac:dyDescent="0.25">
      <c r="A269" s="10">
        <v>4710</v>
      </c>
      <c r="B269" s="8" t="s">
        <v>43</v>
      </c>
      <c r="C269" s="19">
        <v>43805</v>
      </c>
      <c r="D269" s="8" t="s">
        <v>55</v>
      </c>
      <c r="E269" s="8" t="s">
        <v>45</v>
      </c>
      <c r="F269" s="8">
        <v>2.96</v>
      </c>
      <c r="G269" s="6"/>
      <c r="H269" s="6"/>
      <c r="I269" s="6"/>
      <c r="J269" s="6"/>
      <c r="K269" s="6"/>
      <c r="L269" s="6"/>
      <c r="M269" s="6"/>
      <c r="N269" s="6"/>
      <c r="O269" s="6"/>
      <c r="P269" s="6"/>
      <c r="Q269" s="6"/>
      <c r="R269" s="6"/>
      <c r="S269" s="6"/>
      <c r="T269" s="6"/>
      <c r="U269" s="6"/>
      <c r="V269" s="6"/>
      <c r="W269" s="6"/>
      <c r="X269" s="6"/>
      <c r="Y269" s="6"/>
      <c r="Z269" s="6"/>
      <c r="AA269" s="6"/>
    </row>
    <row r="270" spans="1:27" hidden="1" x14ac:dyDescent="0.25">
      <c r="A270" s="10">
        <v>4711</v>
      </c>
      <c r="B270" s="8" t="s">
        <v>43</v>
      </c>
      <c r="C270" s="19">
        <v>43805</v>
      </c>
      <c r="D270" s="8" t="s">
        <v>45</v>
      </c>
      <c r="E270" s="8" t="s">
        <v>45</v>
      </c>
      <c r="F270" s="8">
        <v>1.6</v>
      </c>
      <c r="G270" s="6"/>
      <c r="H270" s="6"/>
      <c r="I270" s="6"/>
      <c r="J270" s="6"/>
      <c r="K270" s="6"/>
      <c r="L270" s="6"/>
      <c r="M270" s="6"/>
      <c r="N270" s="6"/>
      <c r="O270" s="6"/>
      <c r="P270" s="6"/>
      <c r="Q270" s="6"/>
      <c r="R270" s="6"/>
      <c r="S270" s="6"/>
      <c r="T270" s="6"/>
      <c r="U270" s="6"/>
      <c r="V270" s="6"/>
      <c r="W270" s="6"/>
      <c r="X270" s="6"/>
      <c r="Y270" s="6"/>
      <c r="Z270" s="6"/>
      <c r="AA270" s="6"/>
    </row>
    <row r="271" spans="1:27" hidden="1" x14ac:dyDescent="0.25">
      <c r="A271" s="10">
        <v>4724</v>
      </c>
      <c r="B271" s="8" t="s">
        <v>43</v>
      </c>
      <c r="C271" s="19">
        <v>43805</v>
      </c>
      <c r="D271" s="8" t="s">
        <v>54</v>
      </c>
      <c r="E271" s="8" t="s">
        <v>55</v>
      </c>
      <c r="F271" s="8">
        <v>6.02</v>
      </c>
      <c r="G271" s="6"/>
      <c r="H271" s="6"/>
      <c r="I271" s="6"/>
      <c r="J271" s="6"/>
      <c r="K271" s="6"/>
      <c r="L271" s="6"/>
      <c r="M271" s="6"/>
      <c r="N271" s="6"/>
      <c r="O271" s="6"/>
      <c r="P271" s="6"/>
      <c r="Q271" s="6"/>
      <c r="R271" s="6"/>
      <c r="S271" s="6"/>
      <c r="T271" s="6"/>
      <c r="U271" s="6"/>
      <c r="V271" s="6"/>
      <c r="W271" s="6"/>
      <c r="X271" s="6"/>
      <c r="Y271" s="6"/>
      <c r="Z271" s="6"/>
      <c r="AA271" s="6"/>
    </row>
    <row r="272" spans="1:27" hidden="1" x14ac:dyDescent="0.25">
      <c r="A272" s="10">
        <v>4724</v>
      </c>
      <c r="B272" s="8" t="s">
        <v>43</v>
      </c>
      <c r="C272" s="19">
        <v>43805</v>
      </c>
      <c r="D272" s="8" t="s">
        <v>54</v>
      </c>
      <c r="E272" s="8" t="s">
        <v>45</v>
      </c>
      <c r="F272" s="8">
        <v>3.34</v>
      </c>
      <c r="G272" s="6"/>
      <c r="H272" s="6"/>
      <c r="I272" s="6"/>
      <c r="J272" s="6"/>
      <c r="K272" s="6"/>
      <c r="L272" s="6"/>
      <c r="M272" s="6"/>
      <c r="N272" s="6"/>
      <c r="O272" s="6"/>
      <c r="P272" s="6"/>
      <c r="Q272" s="6"/>
      <c r="R272" s="6"/>
      <c r="S272" s="6"/>
      <c r="T272" s="6"/>
      <c r="U272" s="6"/>
      <c r="V272" s="6"/>
      <c r="W272" s="6"/>
      <c r="X272" s="6"/>
      <c r="Y272" s="6"/>
      <c r="Z272" s="6"/>
      <c r="AA272" s="6"/>
    </row>
    <row r="273" spans="1:27" hidden="1" x14ac:dyDescent="0.25">
      <c r="A273" s="10">
        <v>4734</v>
      </c>
      <c r="B273" s="8" t="s">
        <v>64</v>
      </c>
      <c r="C273" s="19">
        <v>43805</v>
      </c>
      <c r="D273" s="8" t="s">
        <v>67</v>
      </c>
      <c r="E273" s="8" t="s">
        <v>68</v>
      </c>
      <c r="F273" s="8">
        <v>0.40799999999999997</v>
      </c>
      <c r="G273" s="6"/>
      <c r="H273" s="6"/>
      <c r="I273" s="6"/>
      <c r="J273" s="6"/>
      <c r="K273" s="6"/>
      <c r="L273" s="6"/>
      <c r="M273" s="6"/>
      <c r="N273" s="6"/>
      <c r="O273" s="6"/>
      <c r="P273" s="6"/>
      <c r="Q273" s="6"/>
      <c r="R273" s="6"/>
      <c r="S273" s="6"/>
      <c r="T273" s="6"/>
      <c r="U273" s="6"/>
      <c r="V273" s="6"/>
      <c r="W273" s="6"/>
      <c r="X273" s="6"/>
      <c r="Y273" s="6"/>
      <c r="Z273" s="6"/>
      <c r="AA273" s="6"/>
    </row>
    <row r="274" spans="1:27" hidden="1" x14ac:dyDescent="0.25">
      <c r="A274" s="10">
        <v>4741</v>
      </c>
      <c r="B274" s="8" t="s">
        <v>43</v>
      </c>
      <c r="C274" s="19">
        <v>43805</v>
      </c>
      <c r="D274" s="8" t="s">
        <v>55</v>
      </c>
      <c r="E274" s="8" t="s">
        <v>45</v>
      </c>
      <c r="F274" s="8">
        <v>1.968</v>
      </c>
      <c r="G274" s="6"/>
      <c r="H274" s="6"/>
      <c r="I274" s="6"/>
      <c r="J274" s="6"/>
      <c r="K274" s="6"/>
      <c r="L274" s="6"/>
      <c r="M274" s="6"/>
      <c r="N274" s="6"/>
      <c r="O274" s="6"/>
      <c r="P274" s="6"/>
      <c r="Q274" s="6"/>
      <c r="R274" s="6"/>
      <c r="S274" s="6"/>
      <c r="T274" s="6"/>
      <c r="U274" s="6"/>
      <c r="V274" s="6"/>
      <c r="W274" s="6"/>
      <c r="X274" s="6"/>
      <c r="Y274" s="6"/>
      <c r="Z274" s="6"/>
      <c r="AA274" s="6"/>
    </row>
    <row r="275" spans="1:27" hidden="1" x14ac:dyDescent="0.25">
      <c r="A275" s="10">
        <v>4743</v>
      </c>
      <c r="B275" s="8" t="s">
        <v>43</v>
      </c>
      <c r="C275" s="19">
        <v>43805</v>
      </c>
      <c r="D275" s="8" t="s">
        <v>60</v>
      </c>
      <c r="E275" s="8" t="s">
        <v>60</v>
      </c>
      <c r="F275" s="8">
        <v>2.66</v>
      </c>
      <c r="G275" s="6"/>
      <c r="H275" s="6"/>
      <c r="I275" s="6"/>
      <c r="J275" s="6"/>
      <c r="K275" s="6"/>
      <c r="L275" s="6"/>
      <c r="M275" s="6"/>
      <c r="N275" s="6"/>
      <c r="O275" s="6"/>
      <c r="P275" s="6"/>
      <c r="Q275" s="6"/>
      <c r="R275" s="6"/>
      <c r="S275" s="6"/>
      <c r="T275" s="6"/>
      <c r="U275" s="6"/>
      <c r="V275" s="6"/>
      <c r="W275" s="6"/>
      <c r="X275" s="6"/>
      <c r="Y275" s="6"/>
      <c r="Z275" s="6"/>
      <c r="AA275" s="6"/>
    </row>
    <row r="276" spans="1:27" hidden="1" x14ac:dyDescent="0.25">
      <c r="A276" s="10">
        <v>4752</v>
      </c>
      <c r="B276" s="8" t="s">
        <v>43</v>
      </c>
      <c r="C276" s="19">
        <v>43805</v>
      </c>
      <c r="D276" s="8" t="s">
        <v>49</v>
      </c>
      <c r="E276" s="8" t="s">
        <v>49</v>
      </c>
      <c r="F276" s="8">
        <v>3.06</v>
      </c>
      <c r="G276" s="6"/>
      <c r="H276" s="6"/>
      <c r="I276" s="6"/>
      <c r="J276" s="6"/>
      <c r="K276" s="6"/>
      <c r="L276" s="6"/>
      <c r="M276" s="6"/>
      <c r="N276" s="6"/>
      <c r="O276" s="6"/>
      <c r="P276" s="6"/>
      <c r="Q276" s="6"/>
      <c r="R276" s="6"/>
      <c r="S276" s="6"/>
      <c r="T276" s="6"/>
      <c r="U276" s="6"/>
      <c r="V276" s="6"/>
      <c r="W276" s="6"/>
      <c r="X276" s="6"/>
      <c r="Y276" s="6"/>
      <c r="Z276" s="6"/>
      <c r="AA276" s="6"/>
    </row>
    <row r="277" spans="1:27" hidden="1" x14ac:dyDescent="0.25">
      <c r="A277" s="10">
        <v>4756</v>
      </c>
      <c r="B277" s="8" t="s">
        <v>43</v>
      </c>
      <c r="C277" s="19">
        <v>43805</v>
      </c>
      <c r="D277" s="8" t="s">
        <v>49</v>
      </c>
      <c r="E277" s="8" t="s">
        <v>49</v>
      </c>
      <c r="F277" s="8">
        <v>7.5999999999999998E-2</v>
      </c>
      <c r="G277" s="6"/>
      <c r="H277" s="6"/>
      <c r="I277" s="6"/>
      <c r="J277" s="6"/>
      <c r="K277" s="6"/>
      <c r="L277" s="6"/>
      <c r="M277" s="6"/>
      <c r="N277" s="6"/>
      <c r="O277" s="6"/>
      <c r="P277" s="6"/>
      <c r="Q277" s="6"/>
      <c r="R277" s="6"/>
      <c r="S277" s="6"/>
      <c r="T277" s="6"/>
      <c r="U277" s="6"/>
      <c r="V277" s="6"/>
      <c r="W277" s="6"/>
      <c r="X277" s="6"/>
      <c r="Y277" s="6"/>
      <c r="Z277" s="6"/>
      <c r="AA277" s="6"/>
    </row>
    <row r="278" spans="1:27" hidden="1" x14ac:dyDescent="0.25">
      <c r="A278" s="10">
        <v>4786</v>
      </c>
      <c r="B278" s="8" t="s">
        <v>43</v>
      </c>
      <c r="C278" s="19">
        <v>43805</v>
      </c>
      <c r="D278" s="8" t="s">
        <v>49</v>
      </c>
      <c r="E278" s="8" t="s">
        <v>49</v>
      </c>
      <c r="F278" s="8">
        <v>2.464</v>
      </c>
      <c r="G278" s="6"/>
      <c r="H278" s="6"/>
      <c r="I278" s="6"/>
      <c r="J278" s="6"/>
      <c r="K278" s="6"/>
      <c r="L278" s="6"/>
      <c r="M278" s="6"/>
      <c r="N278" s="6"/>
      <c r="O278" s="6"/>
      <c r="P278" s="6"/>
      <c r="Q278" s="6"/>
      <c r="R278" s="6"/>
      <c r="S278" s="6"/>
      <c r="T278" s="6"/>
      <c r="U278" s="6"/>
      <c r="V278" s="6"/>
      <c r="W278" s="6"/>
      <c r="X278" s="6"/>
      <c r="Y278" s="6"/>
      <c r="Z278" s="6"/>
      <c r="AA278" s="6"/>
    </row>
    <row r="279" spans="1:27" hidden="1" x14ac:dyDescent="0.25">
      <c r="A279" s="10">
        <v>4792</v>
      </c>
      <c r="B279" s="8" t="s">
        <v>43</v>
      </c>
      <c r="C279" s="19">
        <v>43805</v>
      </c>
      <c r="D279" s="8" t="s">
        <v>49</v>
      </c>
      <c r="E279" s="8" t="s">
        <v>49</v>
      </c>
      <c r="F279" s="8">
        <v>4.2</v>
      </c>
      <c r="G279" s="6"/>
      <c r="H279" s="6"/>
      <c r="I279" s="6"/>
      <c r="J279" s="6"/>
      <c r="K279" s="6"/>
      <c r="L279" s="6"/>
      <c r="M279" s="6"/>
      <c r="N279" s="6"/>
      <c r="O279" s="6"/>
      <c r="P279" s="6"/>
      <c r="Q279" s="6"/>
      <c r="R279" s="6"/>
      <c r="S279" s="6"/>
      <c r="T279" s="6"/>
      <c r="U279" s="6"/>
      <c r="V279" s="6"/>
      <c r="W279" s="6"/>
      <c r="X279" s="6"/>
      <c r="Y279" s="6"/>
      <c r="Z279" s="6"/>
      <c r="AA279" s="6"/>
    </row>
    <row r="280" spans="1:27" hidden="1" x14ac:dyDescent="0.25">
      <c r="A280" s="10">
        <v>4824</v>
      </c>
      <c r="B280" s="8" t="s">
        <v>43</v>
      </c>
      <c r="C280" s="19">
        <v>43806</v>
      </c>
      <c r="D280" s="8" t="s">
        <v>50</v>
      </c>
      <c r="E280" s="8" t="s">
        <v>50</v>
      </c>
      <c r="F280" s="8">
        <v>3.02</v>
      </c>
      <c r="G280" s="6"/>
      <c r="H280" s="6"/>
      <c r="I280" s="6"/>
      <c r="J280" s="6"/>
      <c r="K280" s="6"/>
      <c r="L280" s="6"/>
      <c r="M280" s="6"/>
      <c r="N280" s="6"/>
      <c r="O280" s="6"/>
      <c r="P280" s="6"/>
      <c r="Q280" s="6"/>
      <c r="R280" s="6"/>
      <c r="S280" s="6"/>
      <c r="T280" s="6"/>
      <c r="U280" s="6"/>
      <c r="V280" s="6"/>
      <c r="W280" s="6"/>
      <c r="X280" s="6"/>
      <c r="Y280" s="6"/>
      <c r="Z280" s="6"/>
      <c r="AA280" s="6"/>
    </row>
    <row r="281" spans="1:27" hidden="1" x14ac:dyDescent="0.25">
      <c r="A281" s="10">
        <v>4826</v>
      </c>
      <c r="B281" s="8" t="s">
        <v>43</v>
      </c>
      <c r="C281" s="19">
        <v>43806</v>
      </c>
      <c r="D281" s="8" t="s">
        <v>48</v>
      </c>
      <c r="E281" s="8" t="s">
        <v>48</v>
      </c>
      <c r="F281" s="8">
        <v>2.16</v>
      </c>
      <c r="G281" s="6"/>
      <c r="H281" s="6"/>
      <c r="I281" s="6"/>
      <c r="J281" s="6"/>
      <c r="K281" s="6"/>
      <c r="L281" s="6"/>
      <c r="M281" s="6"/>
      <c r="N281" s="6"/>
      <c r="O281" s="6"/>
      <c r="P281" s="6"/>
      <c r="Q281" s="6"/>
      <c r="R281" s="6"/>
      <c r="S281" s="6"/>
      <c r="T281" s="6"/>
      <c r="U281" s="6"/>
      <c r="V281" s="6"/>
      <c r="W281" s="6"/>
      <c r="X281" s="6"/>
      <c r="Y281" s="6"/>
      <c r="Z281" s="6"/>
      <c r="AA281" s="6"/>
    </row>
    <row r="282" spans="1:27" hidden="1" x14ac:dyDescent="0.25">
      <c r="A282" s="10">
        <v>4827</v>
      </c>
      <c r="B282" s="8" t="s">
        <v>46</v>
      </c>
      <c r="C282" s="19">
        <v>43806</v>
      </c>
      <c r="D282" s="8" t="s">
        <v>47</v>
      </c>
      <c r="E282" s="8" t="s">
        <v>47</v>
      </c>
      <c r="F282" s="8">
        <v>4.9000000000000004</v>
      </c>
      <c r="G282" s="6"/>
      <c r="H282" s="6"/>
      <c r="I282" s="6"/>
      <c r="J282" s="6"/>
      <c r="K282" s="6"/>
      <c r="L282" s="6"/>
      <c r="M282" s="6"/>
      <c r="N282" s="6"/>
      <c r="O282" s="6"/>
      <c r="P282" s="6"/>
      <c r="Q282" s="6"/>
      <c r="R282" s="6"/>
      <c r="S282" s="6"/>
      <c r="T282" s="6"/>
      <c r="U282" s="6"/>
      <c r="V282" s="6"/>
      <c r="W282" s="6"/>
      <c r="X282" s="6"/>
      <c r="Y282" s="6"/>
      <c r="Z282" s="6"/>
      <c r="AA282" s="6"/>
    </row>
    <row r="283" spans="1:27" hidden="1" x14ac:dyDescent="0.25">
      <c r="A283" s="10">
        <v>4830</v>
      </c>
      <c r="B283" s="8" t="s">
        <v>43</v>
      </c>
      <c r="C283" s="19">
        <v>43806</v>
      </c>
      <c r="D283" s="8" t="s">
        <v>48</v>
      </c>
      <c r="E283" s="8" t="s">
        <v>48</v>
      </c>
      <c r="F283" s="8">
        <v>4.54</v>
      </c>
      <c r="G283" s="6"/>
      <c r="H283" s="6"/>
      <c r="I283" s="6"/>
      <c r="J283" s="6"/>
      <c r="K283" s="6"/>
      <c r="L283" s="6"/>
      <c r="M283" s="6"/>
      <c r="N283" s="6"/>
      <c r="O283" s="6"/>
      <c r="P283" s="6"/>
      <c r="Q283" s="6"/>
      <c r="R283" s="6"/>
      <c r="S283" s="6"/>
      <c r="T283" s="6"/>
      <c r="U283" s="6"/>
      <c r="V283" s="6"/>
      <c r="W283" s="6"/>
      <c r="X283" s="6"/>
      <c r="Y283" s="6"/>
      <c r="Z283" s="6"/>
      <c r="AA283" s="6"/>
    </row>
    <row r="284" spans="1:27" hidden="1" x14ac:dyDescent="0.25">
      <c r="A284" s="10">
        <v>4831</v>
      </c>
      <c r="B284" s="8" t="s">
        <v>43</v>
      </c>
      <c r="C284" s="19">
        <v>43806</v>
      </c>
      <c r="D284" s="8" t="s">
        <v>49</v>
      </c>
      <c r="E284" s="8" t="s">
        <v>49</v>
      </c>
      <c r="F284" s="8">
        <v>8.8000000000000007</v>
      </c>
      <c r="G284" s="6"/>
      <c r="H284" s="6"/>
      <c r="I284" s="6"/>
      <c r="J284" s="6"/>
      <c r="K284" s="6"/>
      <c r="L284" s="6"/>
      <c r="M284" s="6"/>
      <c r="N284" s="6"/>
      <c r="O284" s="6"/>
      <c r="P284" s="6"/>
      <c r="Q284" s="6"/>
      <c r="R284" s="6"/>
      <c r="S284" s="6"/>
      <c r="T284" s="6"/>
      <c r="U284" s="6"/>
      <c r="V284" s="6"/>
      <c r="W284" s="6"/>
      <c r="X284" s="6"/>
      <c r="Y284" s="6"/>
      <c r="Z284" s="6"/>
      <c r="AA284" s="6"/>
    </row>
    <row r="285" spans="1:27" hidden="1" x14ac:dyDescent="0.25">
      <c r="A285" s="10">
        <v>4832</v>
      </c>
      <c r="B285" s="8" t="s">
        <v>43</v>
      </c>
      <c r="C285" s="19">
        <v>43806</v>
      </c>
      <c r="D285" s="8" t="s">
        <v>53</v>
      </c>
      <c r="E285" s="8" t="s">
        <v>53</v>
      </c>
      <c r="F285" s="8">
        <v>3.4</v>
      </c>
      <c r="G285" s="6"/>
      <c r="H285" s="6"/>
      <c r="I285" s="6"/>
      <c r="J285" s="6"/>
      <c r="K285" s="6"/>
      <c r="L285" s="6"/>
      <c r="M285" s="6"/>
      <c r="N285" s="6"/>
      <c r="O285" s="6"/>
      <c r="P285" s="6"/>
      <c r="Q285" s="6"/>
      <c r="R285" s="6"/>
      <c r="S285" s="6"/>
      <c r="T285" s="6"/>
      <c r="U285" s="6"/>
      <c r="V285" s="6"/>
      <c r="W285" s="6"/>
      <c r="X285" s="6"/>
      <c r="Y285" s="6"/>
      <c r="Z285" s="6"/>
      <c r="AA285" s="6"/>
    </row>
    <row r="286" spans="1:27" hidden="1" x14ac:dyDescent="0.25">
      <c r="A286" s="10">
        <v>4834</v>
      </c>
      <c r="B286" s="8" t="s">
        <v>43</v>
      </c>
      <c r="C286" s="19">
        <v>43806</v>
      </c>
      <c r="D286" s="8" t="s">
        <v>49</v>
      </c>
      <c r="E286" s="8" t="s">
        <v>49</v>
      </c>
      <c r="F286" s="8">
        <v>2.94</v>
      </c>
      <c r="G286" s="6"/>
      <c r="H286" s="6"/>
      <c r="I286" s="6"/>
      <c r="J286" s="6"/>
      <c r="K286" s="6"/>
      <c r="L286" s="6"/>
      <c r="M286" s="6"/>
      <c r="N286" s="6"/>
      <c r="O286" s="6"/>
      <c r="P286" s="6"/>
      <c r="Q286" s="6"/>
      <c r="R286" s="6"/>
      <c r="S286" s="6"/>
      <c r="T286" s="6"/>
      <c r="U286" s="6"/>
      <c r="V286" s="6"/>
      <c r="W286" s="6"/>
      <c r="X286" s="6"/>
      <c r="Y286" s="6"/>
      <c r="Z286" s="6"/>
      <c r="AA286" s="6"/>
    </row>
    <row r="287" spans="1:27" hidden="1" x14ac:dyDescent="0.25">
      <c r="A287" s="10">
        <v>4836</v>
      </c>
      <c r="B287" s="8" t="s">
        <v>52</v>
      </c>
      <c r="C287" s="19">
        <v>43806</v>
      </c>
      <c r="D287" s="8" t="s">
        <v>51</v>
      </c>
      <c r="E287" s="8" t="s">
        <v>51</v>
      </c>
      <c r="F287" s="8">
        <v>4.88</v>
      </c>
      <c r="G287" s="6"/>
      <c r="H287" s="6"/>
      <c r="I287" s="6"/>
      <c r="J287" s="6"/>
      <c r="K287" s="6"/>
      <c r="L287" s="6"/>
      <c r="M287" s="6"/>
      <c r="N287" s="6"/>
      <c r="O287" s="6"/>
      <c r="P287" s="6"/>
      <c r="Q287" s="6"/>
      <c r="R287" s="6"/>
      <c r="S287" s="6"/>
      <c r="T287" s="6"/>
      <c r="U287" s="6"/>
      <c r="V287" s="6"/>
      <c r="W287" s="6"/>
      <c r="X287" s="6"/>
      <c r="Y287" s="6"/>
      <c r="Z287" s="6"/>
      <c r="AA287" s="6"/>
    </row>
    <row r="288" spans="1:27" hidden="1" x14ac:dyDescent="0.25">
      <c r="A288" s="10">
        <v>4843</v>
      </c>
      <c r="B288" s="8" t="s">
        <v>43</v>
      </c>
      <c r="C288" s="19">
        <v>43806</v>
      </c>
      <c r="D288" s="8" t="s">
        <v>81</v>
      </c>
      <c r="E288" s="8" t="s">
        <v>81</v>
      </c>
      <c r="F288" s="8">
        <v>4.74</v>
      </c>
      <c r="G288" s="6"/>
      <c r="H288" s="6"/>
      <c r="I288" s="6"/>
      <c r="J288" s="6"/>
      <c r="K288" s="6"/>
      <c r="L288" s="6"/>
      <c r="M288" s="6"/>
      <c r="N288" s="6"/>
      <c r="O288" s="6"/>
      <c r="P288" s="6"/>
      <c r="Q288" s="6"/>
      <c r="R288" s="6"/>
      <c r="S288" s="6"/>
      <c r="T288" s="6"/>
      <c r="U288" s="6"/>
      <c r="V288" s="6"/>
      <c r="W288" s="6"/>
      <c r="X288" s="6"/>
      <c r="Y288" s="6"/>
      <c r="Z288" s="6"/>
      <c r="AA288" s="6"/>
    </row>
    <row r="289" spans="1:27" hidden="1" x14ac:dyDescent="0.25">
      <c r="A289" s="10">
        <v>4845</v>
      </c>
      <c r="B289" s="8" t="s">
        <v>43</v>
      </c>
      <c r="C289" s="19">
        <v>43806</v>
      </c>
      <c r="D289" s="8" t="s">
        <v>49</v>
      </c>
      <c r="E289" s="8" t="s">
        <v>49</v>
      </c>
      <c r="F289" s="8">
        <v>4.5</v>
      </c>
      <c r="G289" s="6"/>
      <c r="H289" s="6"/>
      <c r="I289" s="6"/>
      <c r="J289" s="6"/>
      <c r="K289" s="6"/>
      <c r="L289" s="6"/>
      <c r="M289" s="6"/>
      <c r="N289" s="6"/>
      <c r="O289" s="6"/>
      <c r="P289" s="6"/>
      <c r="Q289" s="6"/>
      <c r="R289" s="6"/>
      <c r="S289" s="6"/>
      <c r="T289" s="6"/>
      <c r="U289" s="6"/>
      <c r="V289" s="6"/>
      <c r="W289" s="6"/>
      <c r="X289" s="6"/>
      <c r="Y289" s="6"/>
      <c r="Z289" s="6"/>
      <c r="AA289" s="6"/>
    </row>
    <row r="290" spans="1:27" hidden="1" x14ac:dyDescent="0.25">
      <c r="A290" s="10">
        <v>4848</v>
      </c>
      <c r="B290" s="8" t="s">
        <v>43</v>
      </c>
      <c r="C290" s="19">
        <v>43806</v>
      </c>
      <c r="D290" s="8" t="s">
        <v>49</v>
      </c>
      <c r="E290" s="8" t="s">
        <v>49</v>
      </c>
      <c r="F290" s="8">
        <v>5.0199999999999996</v>
      </c>
      <c r="G290" s="6"/>
      <c r="H290" s="6"/>
      <c r="I290" s="6"/>
      <c r="J290" s="6"/>
      <c r="K290" s="6"/>
      <c r="L290" s="6"/>
      <c r="M290" s="6"/>
      <c r="N290" s="6"/>
      <c r="O290" s="6"/>
      <c r="P290" s="6"/>
      <c r="Q290" s="6"/>
      <c r="R290" s="6"/>
      <c r="S290" s="6"/>
      <c r="T290" s="6"/>
      <c r="U290" s="6"/>
      <c r="V290" s="6"/>
      <c r="W290" s="6"/>
      <c r="X290" s="6"/>
      <c r="Y290" s="6"/>
      <c r="Z290" s="6"/>
      <c r="AA290" s="6"/>
    </row>
    <row r="291" spans="1:27" hidden="1" x14ac:dyDescent="0.25">
      <c r="A291" s="10">
        <v>4849</v>
      </c>
      <c r="B291" s="8" t="s">
        <v>43</v>
      </c>
      <c r="C291" s="19">
        <v>43806</v>
      </c>
      <c r="D291" s="8" t="s">
        <v>49</v>
      </c>
      <c r="E291" s="8" t="s">
        <v>49</v>
      </c>
      <c r="F291" s="8">
        <v>3.38</v>
      </c>
      <c r="G291" s="6"/>
      <c r="H291" s="6"/>
      <c r="I291" s="6"/>
      <c r="J291" s="6"/>
      <c r="K291" s="6"/>
      <c r="L291" s="6"/>
      <c r="M291" s="6"/>
      <c r="N291" s="6"/>
      <c r="O291" s="6"/>
      <c r="P291" s="6"/>
      <c r="Q291" s="6"/>
      <c r="R291" s="6"/>
      <c r="S291" s="6"/>
      <c r="T291" s="6"/>
      <c r="U291" s="6"/>
      <c r="V291" s="6"/>
      <c r="W291" s="6"/>
      <c r="X291" s="6"/>
      <c r="Y291" s="6"/>
      <c r="Z291" s="6"/>
      <c r="AA291" s="6"/>
    </row>
    <row r="292" spans="1:27" hidden="1" x14ac:dyDescent="0.25">
      <c r="A292" s="10">
        <v>4850</v>
      </c>
      <c r="B292" s="8" t="s">
        <v>46</v>
      </c>
      <c r="C292" s="19">
        <v>43806</v>
      </c>
      <c r="D292" s="8" t="s">
        <v>47</v>
      </c>
      <c r="E292" s="8" t="s">
        <v>47</v>
      </c>
      <c r="F292" s="8">
        <v>4.4000000000000004</v>
      </c>
      <c r="G292" s="6"/>
      <c r="H292" s="6"/>
      <c r="I292" s="6"/>
      <c r="J292" s="6"/>
      <c r="K292" s="6"/>
      <c r="L292" s="6"/>
      <c r="M292" s="6"/>
      <c r="N292" s="6"/>
      <c r="O292" s="6"/>
      <c r="P292" s="6"/>
      <c r="Q292" s="6"/>
      <c r="R292" s="6"/>
      <c r="S292" s="6"/>
      <c r="T292" s="6"/>
      <c r="U292" s="6"/>
      <c r="V292" s="6"/>
      <c r="W292" s="6"/>
      <c r="X292" s="6"/>
      <c r="Y292" s="6"/>
      <c r="Z292" s="6"/>
      <c r="AA292" s="6"/>
    </row>
    <row r="293" spans="1:27" hidden="1" x14ac:dyDescent="0.25">
      <c r="A293" s="10">
        <v>4851</v>
      </c>
      <c r="B293" s="8" t="s">
        <v>43</v>
      </c>
      <c r="C293" s="19">
        <v>43806</v>
      </c>
      <c r="D293" s="8" t="s">
        <v>49</v>
      </c>
      <c r="E293" s="8" t="s">
        <v>49</v>
      </c>
      <c r="F293" s="8">
        <v>6.1</v>
      </c>
      <c r="G293" s="6"/>
      <c r="H293" s="6"/>
      <c r="I293" s="6"/>
      <c r="J293" s="6"/>
      <c r="K293" s="6"/>
      <c r="L293" s="6"/>
      <c r="M293" s="6"/>
      <c r="N293" s="6"/>
      <c r="O293" s="6"/>
      <c r="P293" s="6"/>
      <c r="Q293" s="6"/>
      <c r="R293" s="6"/>
      <c r="S293" s="6"/>
      <c r="T293" s="6"/>
      <c r="U293" s="6"/>
      <c r="V293" s="6"/>
      <c r="W293" s="6"/>
      <c r="X293" s="6"/>
      <c r="Y293" s="6"/>
      <c r="Z293" s="6"/>
      <c r="AA293" s="6"/>
    </row>
    <row r="294" spans="1:27" hidden="1" x14ac:dyDescent="0.25">
      <c r="A294" s="10">
        <v>4853</v>
      </c>
      <c r="B294" s="8" t="s">
        <v>46</v>
      </c>
      <c r="C294" s="19">
        <v>43806</v>
      </c>
      <c r="D294" s="8" t="s">
        <v>47</v>
      </c>
      <c r="E294" s="8" t="s">
        <v>47</v>
      </c>
      <c r="F294" s="8">
        <v>5.96</v>
      </c>
      <c r="G294" s="6"/>
      <c r="H294" s="6"/>
      <c r="I294" s="6"/>
      <c r="J294" s="6"/>
      <c r="K294" s="6"/>
      <c r="L294" s="6"/>
      <c r="M294" s="6"/>
      <c r="N294" s="6"/>
      <c r="O294" s="6"/>
      <c r="P294" s="6"/>
      <c r="Q294" s="6"/>
      <c r="R294" s="6"/>
      <c r="S294" s="6"/>
      <c r="T294" s="6"/>
      <c r="U294" s="6"/>
      <c r="V294" s="6"/>
      <c r="W294" s="6"/>
      <c r="X294" s="6"/>
      <c r="Y294" s="6"/>
      <c r="Z294" s="6"/>
      <c r="AA294" s="6"/>
    </row>
    <row r="295" spans="1:27" hidden="1" x14ac:dyDescent="0.25">
      <c r="A295" s="10">
        <v>4858</v>
      </c>
      <c r="B295" s="8" t="s">
        <v>43</v>
      </c>
      <c r="C295" s="19">
        <v>43807</v>
      </c>
      <c r="D295" s="8" t="s">
        <v>50</v>
      </c>
      <c r="E295" s="8" t="s">
        <v>50</v>
      </c>
      <c r="F295" s="8">
        <v>2.58</v>
      </c>
      <c r="G295" s="6"/>
      <c r="H295" s="6"/>
      <c r="I295" s="6"/>
      <c r="J295" s="6"/>
      <c r="K295" s="6"/>
      <c r="L295" s="6"/>
      <c r="M295" s="6"/>
      <c r="N295" s="6"/>
      <c r="O295" s="6"/>
      <c r="P295" s="6"/>
      <c r="Q295" s="6"/>
      <c r="R295" s="6"/>
      <c r="S295" s="6"/>
      <c r="T295" s="6"/>
      <c r="U295" s="6"/>
      <c r="V295" s="6"/>
      <c r="W295" s="6"/>
      <c r="X295" s="6"/>
      <c r="Y295" s="6"/>
      <c r="Z295" s="6"/>
      <c r="AA295" s="6"/>
    </row>
    <row r="296" spans="1:27" hidden="1" x14ac:dyDescent="0.25">
      <c r="A296" s="10">
        <v>4861</v>
      </c>
      <c r="B296" s="8" t="s">
        <v>43</v>
      </c>
      <c r="C296" s="19">
        <v>43807</v>
      </c>
      <c r="D296" s="8" t="s">
        <v>49</v>
      </c>
      <c r="E296" s="8" t="s">
        <v>49</v>
      </c>
      <c r="F296" s="8">
        <v>2.56</v>
      </c>
      <c r="G296" s="6"/>
      <c r="H296" s="6"/>
      <c r="I296" s="6"/>
      <c r="J296" s="6"/>
      <c r="K296" s="6"/>
      <c r="L296" s="6"/>
      <c r="M296" s="6"/>
      <c r="N296" s="6"/>
      <c r="O296" s="6"/>
      <c r="P296" s="6"/>
      <c r="Q296" s="6"/>
      <c r="R296" s="6"/>
      <c r="S296" s="6"/>
      <c r="T296" s="6"/>
      <c r="U296" s="6"/>
      <c r="V296" s="6"/>
      <c r="W296" s="6"/>
      <c r="X296" s="6"/>
      <c r="Y296" s="6"/>
      <c r="Z296" s="6"/>
      <c r="AA296" s="6"/>
    </row>
    <row r="297" spans="1:27" hidden="1" x14ac:dyDescent="0.25">
      <c r="A297" s="10">
        <v>4863</v>
      </c>
      <c r="B297" s="8" t="s">
        <v>46</v>
      </c>
      <c r="C297" s="19">
        <v>43807</v>
      </c>
      <c r="D297" s="8" t="s">
        <v>47</v>
      </c>
      <c r="E297" s="8" t="s">
        <v>47</v>
      </c>
      <c r="F297" s="8">
        <v>5.38</v>
      </c>
      <c r="G297" s="6"/>
      <c r="H297" s="6"/>
      <c r="I297" s="6"/>
      <c r="J297" s="6"/>
      <c r="K297" s="6"/>
      <c r="L297" s="6"/>
      <c r="M297" s="6"/>
      <c r="N297" s="6"/>
      <c r="O297" s="6"/>
      <c r="P297" s="6"/>
      <c r="Q297" s="6"/>
      <c r="R297" s="6"/>
      <c r="S297" s="6"/>
      <c r="T297" s="6"/>
      <c r="U297" s="6"/>
      <c r="V297" s="6"/>
      <c r="W297" s="6"/>
      <c r="X297" s="6"/>
      <c r="Y297" s="6"/>
      <c r="Z297" s="6"/>
      <c r="AA297" s="6"/>
    </row>
    <row r="298" spans="1:27" hidden="1" x14ac:dyDescent="0.25">
      <c r="A298" s="10">
        <v>4865</v>
      </c>
      <c r="B298" s="8" t="s">
        <v>43</v>
      </c>
      <c r="C298" s="19">
        <v>43807</v>
      </c>
      <c r="D298" s="8" t="s">
        <v>49</v>
      </c>
      <c r="E298" s="8" t="s">
        <v>49</v>
      </c>
      <c r="F298" s="8">
        <v>3.44</v>
      </c>
      <c r="G298" s="6"/>
      <c r="H298" s="6"/>
      <c r="I298" s="6"/>
      <c r="J298" s="6"/>
      <c r="K298" s="6"/>
      <c r="L298" s="6"/>
      <c r="M298" s="6"/>
      <c r="N298" s="6"/>
      <c r="O298" s="6"/>
      <c r="P298" s="6"/>
      <c r="Q298" s="6"/>
      <c r="R298" s="6"/>
      <c r="S298" s="6"/>
      <c r="T298" s="6"/>
      <c r="U298" s="6"/>
      <c r="V298" s="6"/>
      <c r="W298" s="6"/>
      <c r="X298" s="6"/>
      <c r="Y298" s="6"/>
      <c r="Z298" s="6"/>
      <c r="AA298" s="6"/>
    </row>
    <row r="299" spans="1:27" hidden="1" x14ac:dyDescent="0.25">
      <c r="A299" s="10">
        <v>4866</v>
      </c>
      <c r="B299" s="8" t="s">
        <v>43</v>
      </c>
      <c r="C299" s="19">
        <v>43807</v>
      </c>
      <c r="D299" s="8" t="s">
        <v>50</v>
      </c>
      <c r="E299" s="8" t="s">
        <v>50</v>
      </c>
      <c r="F299" s="8">
        <v>2.88</v>
      </c>
      <c r="G299" s="6"/>
      <c r="H299" s="6"/>
      <c r="I299" s="6"/>
      <c r="J299" s="6"/>
      <c r="K299" s="6"/>
      <c r="L299" s="6"/>
      <c r="M299" s="6"/>
      <c r="N299" s="6"/>
      <c r="O299" s="6"/>
      <c r="P299" s="6"/>
      <c r="Q299" s="6"/>
      <c r="R299" s="6"/>
      <c r="S299" s="6"/>
      <c r="T299" s="6"/>
      <c r="U299" s="6"/>
      <c r="V299" s="6"/>
      <c r="W299" s="6"/>
      <c r="X299" s="6"/>
      <c r="Y299" s="6"/>
      <c r="Z299" s="6"/>
      <c r="AA299" s="6"/>
    </row>
    <row r="300" spans="1:27" hidden="1" x14ac:dyDescent="0.25">
      <c r="A300" s="10">
        <v>4867</v>
      </c>
      <c r="B300" s="8" t="s">
        <v>43</v>
      </c>
      <c r="C300" s="19">
        <v>43807</v>
      </c>
      <c r="D300" s="8" t="s">
        <v>49</v>
      </c>
      <c r="E300" s="8" t="s">
        <v>49</v>
      </c>
      <c r="F300" s="8">
        <v>3.12</v>
      </c>
      <c r="G300" s="6"/>
      <c r="H300" s="6"/>
      <c r="I300" s="6"/>
      <c r="J300" s="6"/>
      <c r="K300" s="6"/>
      <c r="L300" s="6"/>
      <c r="M300" s="6"/>
      <c r="N300" s="6"/>
      <c r="O300" s="6"/>
      <c r="P300" s="6"/>
      <c r="Q300" s="6"/>
      <c r="R300" s="6"/>
      <c r="S300" s="6"/>
      <c r="T300" s="6"/>
      <c r="U300" s="6"/>
      <c r="V300" s="6"/>
      <c r="W300" s="6"/>
      <c r="X300" s="6"/>
      <c r="Y300" s="6"/>
      <c r="Z300" s="6"/>
      <c r="AA300" s="6"/>
    </row>
    <row r="301" spans="1:27" hidden="1" x14ac:dyDescent="0.25">
      <c r="A301" s="10">
        <v>4869</v>
      </c>
      <c r="B301" s="8" t="s">
        <v>43</v>
      </c>
      <c r="C301" s="19">
        <v>43807</v>
      </c>
      <c r="D301" s="8" t="s">
        <v>49</v>
      </c>
      <c r="E301" s="8" t="s">
        <v>49</v>
      </c>
      <c r="F301" s="8">
        <v>4.24</v>
      </c>
      <c r="G301" s="6"/>
      <c r="H301" s="6"/>
      <c r="I301" s="6"/>
      <c r="J301" s="6"/>
      <c r="K301" s="6"/>
      <c r="L301" s="6"/>
      <c r="M301" s="6"/>
      <c r="N301" s="6"/>
      <c r="O301" s="6"/>
      <c r="P301" s="6"/>
      <c r="Q301" s="6"/>
      <c r="R301" s="6"/>
      <c r="S301" s="6"/>
      <c r="T301" s="6"/>
      <c r="U301" s="6"/>
      <c r="V301" s="6"/>
      <c r="W301" s="6"/>
      <c r="X301" s="6"/>
      <c r="Y301" s="6"/>
      <c r="Z301" s="6"/>
      <c r="AA301" s="6"/>
    </row>
    <row r="302" spans="1:27" hidden="1" x14ac:dyDescent="0.25">
      <c r="A302" s="10">
        <v>4871</v>
      </c>
      <c r="B302" s="8" t="s">
        <v>43</v>
      </c>
      <c r="C302" s="19">
        <v>43807</v>
      </c>
      <c r="D302" s="8" t="s">
        <v>49</v>
      </c>
      <c r="E302" s="8" t="s">
        <v>49</v>
      </c>
      <c r="F302" s="8">
        <v>2.3199999999999998</v>
      </c>
      <c r="G302" s="6"/>
      <c r="H302" s="6"/>
      <c r="I302" s="6"/>
      <c r="J302" s="6"/>
      <c r="K302" s="6"/>
      <c r="L302" s="6"/>
      <c r="M302" s="6"/>
      <c r="N302" s="6"/>
      <c r="O302" s="6"/>
      <c r="P302" s="6"/>
      <c r="Q302" s="6"/>
      <c r="R302" s="6"/>
      <c r="S302" s="6"/>
      <c r="T302" s="6"/>
      <c r="U302" s="6"/>
      <c r="V302" s="6"/>
      <c r="W302" s="6"/>
      <c r="X302" s="6"/>
      <c r="Y302" s="6"/>
      <c r="Z302" s="6"/>
      <c r="AA302" s="6"/>
    </row>
    <row r="303" spans="1:27" hidden="1" x14ac:dyDescent="0.25">
      <c r="A303" s="10">
        <v>4872</v>
      </c>
      <c r="B303" s="8" t="s">
        <v>43</v>
      </c>
      <c r="C303" s="19">
        <v>43807</v>
      </c>
      <c r="D303" s="8" t="s">
        <v>48</v>
      </c>
      <c r="E303" s="8" t="s">
        <v>48</v>
      </c>
      <c r="F303" s="8">
        <v>1.5</v>
      </c>
      <c r="G303" s="6"/>
      <c r="H303" s="6"/>
      <c r="I303" s="6"/>
      <c r="J303" s="6"/>
      <c r="K303" s="6"/>
      <c r="L303" s="6"/>
      <c r="M303" s="6"/>
      <c r="N303" s="6"/>
      <c r="O303" s="6"/>
      <c r="P303" s="6"/>
      <c r="Q303" s="6"/>
      <c r="R303" s="6"/>
      <c r="S303" s="6"/>
      <c r="T303" s="6"/>
      <c r="U303" s="6"/>
      <c r="V303" s="6"/>
      <c r="W303" s="6"/>
      <c r="X303" s="6"/>
      <c r="Y303" s="6"/>
      <c r="Z303" s="6"/>
      <c r="AA303" s="6"/>
    </row>
    <row r="304" spans="1:27" hidden="1" x14ac:dyDescent="0.25">
      <c r="A304" s="10">
        <v>4874</v>
      </c>
      <c r="B304" s="8" t="s">
        <v>43</v>
      </c>
      <c r="C304" s="19">
        <v>43807</v>
      </c>
      <c r="D304" s="8" t="s">
        <v>49</v>
      </c>
      <c r="E304" s="8" t="s">
        <v>49</v>
      </c>
      <c r="F304" s="8">
        <v>6.2</v>
      </c>
      <c r="G304" s="6"/>
      <c r="H304" s="6"/>
      <c r="I304" s="6"/>
      <c r="J304" s="6"/>
      <c r="K304" s="6"/>
      <c r="L304" s="6"/>
      <c r="M304" s="6"/>
      <c r="N304" s="6"/>
      <c r="O304" s="6"/>
      <c r="P304" s="6"/>
      <c r="Q304" s="6"/>
      <c r="R304" s="6"/>
      <c r="S304" s="6"/>
      <c r="T304" s="6"/>
      <c r="U304" s="6"/>
      <c r="V304" s="6"/>
      <c r="W304" s="6"/>
      <c r="X304" s="6"/>
      <c r="Y304" s="6"/>
      <c r="Z304" s="6"/>
      <c r="AA304" s="6"/>
    </row>
    <row r="305" spans="1:27" hidden="1" x14ac:dyDescent="0.25">
      <c r="A305" s="10">
        <v>4875</v>
      </c>
      <c r="B305" s="8" t="s">
        <v>43</v>
      </c>
      <c r="C305" s="19">
        <v>43807</v>
      </c>
      <c r="D305" s="8" t="s">
        <v>49</v>
      </c>
      <c r="E305" s="8" t="s">
        <v>49</v>
      </c>
      <c r="F305" s="8">
        <v>2.34</v>
      </c>
      <c r="G305" s="6"/>
      <c r="H305" s="6"/>
      <c r="I305" s="6"/>
      <c r="J305" s="6"/>
      <c r="K305" s="6"/>
      <c r="L305" s="6"/>
      <c r="M305" s="6"/>
      <c r="N305" s="6"/>
      <c r="O305" s="6"/>
      <c r="P305" s="6"/>
      <c r="Q305" s="6"/>
      <c r="R305" s="6"/>
      <c r="S305" s="6"/>
      <c r="T305" s="6"/>
      <c r="U305" s="6"/>
      <c r="V305" s="6"/>
      <c r="W305" s="6"/>
      <c r="X305" s="6"/>
      <c r="Y305" s="6"/>
      <c r="Z305" s="6"/>
      <c r="AA305" s="6"/>
    </row>
    <row r="306" spans="1:27" hidden="1" x14ac:dyDescent="0.25">
      <c r="A306" s="10">
        <v>4876</v>
      </c>
      <c r="B306" s="8" t="s">
        <v>43</v>
      </c>
      <c r="C306" s="19">
        <v>43807</v>
      </c>
      <c r="D306" s="8" t="s">
        <v>49</v>
      </c>
      <c r="E306" s="8" t="s">
        <v>49</v>
      </c>
      <c r="F306" s="8">
        <v>2.3199999999999998</v>
      </c>
      <c r="G306" s="6"/>
      <c r="H306" s="6"/>
      <c r="I306" s="6"/>
      <c r="J306" s="6"/>
      <c r="K306" s="6"/>
      <c r="L306" s="6"/>
      <c r="M306" s="6"/>
      <c r="N306" s="6"/>
      <c r="O306" s="6"/>
      <c r="P306" s="6"/>
      <c r="Q306" s="6"/>
      <c r="R306" s="6"/>
      <c r="S306" s="6"/>
      <c r="T306" s="6"/>
      <c r="U306" s="6"/>
      <c r="V306" s="6"/>
      <c r="W306" s="6"/>
      <c r="X306" s="6"/>
      <c r="Y306" s="6"/>
      <c r="Z306" s="6"/>
      <c r="AA306" s="6"/>
    </row>
    <row r="307" spans="1:27" hidden="1" x14ac:dyDescent="0.25">
      <c r="A307" s="10">
        <v>4877</v>
      </c>
      <c r="B307" s="8" t="s">
        <v>43</v>
      </c>
      <c r="C307" s="19">
        <v>43807</v>
      </c>
      <c r="D307" s="8" t="s">
        <v>49</v>
      </c>
      <c r="E307" s="8" t="s">
        <v>49</v>
      </c>
      <c r="F307" s="8">
        <v>4.26</v>
      </c>
      <c r="G307" s="6"/>
      <c r="H307" s="6"/>
      <c r="I307" s="6"/>
      <c r="J307" s="6"/>
      <c r="K307" s="6"/>
      <c r="L307" s="6"/>
      <c r="M307" s="6"/>
      <c r="N307" s="6"/>
      <c r="O307" s="6"/>
      <c r="P307" s="6"/>
      <c r="Q307" s="6"/>
      <c r="R307" s="6"/>
      <c r="S307" s="6"/>
      <c r="T307" s="6"/>
      <c r="U307" s="6"/>
      <c r="V307" s="6"/>
      <c r="W307" s="6"/>
      <c r="X307" s="6"/>
      <c r="Y307" s="6"/>
      <c r="Z307" s="6"/>
      <c r="AA307" s="6"/>
    </row>
    <row r="308" spans="1:27" hidden="1" x14ac:dyDescent="0.25">
      <c r="A308" s="10">
        <v>4879</v>
      </c>
      <c r="B308" s="8" t="s">
        <v>43</v>
      </c>
      <c r="C308" s="19">
        <v>43807</v>
      </c>
      <c r="D308" s="8" t="s">
        <v>49</v>
      </c>
      <c r="E308" s="8" t="s">
        <v>49</v>
      </c>
      <c r="F308" s="8">
        <v>2.2599999999999998</v>
      </c>
      <c r="G308" s="6"/>
      <c r="H308" s="6"/>
      <c r="I308" s="6"/>
      <c r="J308" s="6"/>
      <c r="K308" s="6"/>
      <c r="L308" s="6"/>
      <c r="M308" s="6"/>
      <c r="N308" s="6"/>
      <c r="O308" s="6"/>
      <c r="P308" s="6"/>
      <c r="Q308" s="6"/>
      <c r="R308" s="6"/>
      <c r="S308" s="6"/>
      <c r="T308" s="6"/>
      <c r="U308" s="6"/>
      <c r="V308" s="6"/>
      <c r="W308" s="6"/>
      <c r="X308" s="6"/>
      <c r="Y308" s="6"/>
      <c r="Z308" s="6"/>
      <c r="AA308" s="6"/>
    </row>
    <row r="309" spans="1:27" hidden="1" x14ac:dyDescent="0.25">
      <c r="A309" s="10">
        <v>4882</v>
      </c>
      <c r="B309" s="8" t="s">
        <v>46</v>
      </c>
      <c r="C309" s="19">
        <v>43807</v>
      </c>
      <c r="D309" s="8" t="s">
        <v>47</v>
      </c>
      <c r="E309" s="8" t="s">
        <v>47</v>
      </c>
      <c r="F309" s="8">
        <v>2.54</v>
      </c>
      <c r="G309" s="6"/>
      <c r="H309" s="6"/>
      <c r="I309" s="6"/>
      <c r="J309" s="6"/>
      <c r="K309" s="6"/>
      <c r="L309" s="6"/>
      <c r="M309" s="6"/>
      <c r="N309" s="6"/>
      <c r="O309" s="6"/>
      <c r="P309" s="6"/>
      <c r="Q309" s="6"/>
      <c r="R309" s="6"/>
      <c r="S309" s="6"/>
      <c r="T309" s="6"/>
      <c r="U309" s="6"/>
      <c r="V309" s="6"/>
      <c r="W309" s="6"/>
      <c r="X309" s="6"/>
      <c r="Y309" s="6"/>
      <c r="Z309" s="6"/>
      <c r="AA309" s="6"/>
    </row>
    <row r="310" spans="1:27" hidden="1" x14ac:dyDescent="0.25">
      <c r="A310" s="10">
        <v>4883</v>
      </c>
      <c r="B310" s="8" t="s">
        <v>46</v>
      </c>
      <c r="C310" s="19">
        <v>43807</v>
      </c>
      <c r="D310" s="8" t="s">
        <v>47</v>
      </c>
      <c r="E310" s="8" t="s">
        <v>47</v>
      </c>
      <c r="F310" s="8">
        <v>3.7</v>
      </c>
      <c r="G310" s="6"/>
      <c r="H310" s="6"/>
      <c r="I310" s="6"/>
      <c r="J310" s="6"/>
      <c r="K310" s="6"/>
      <c r="L310" s="6"/>
      <c r="M310" s="6"/>
      <c r="N310" s="6"/>
      <c r="O310" s="6"/>
      <c r="P310" s="6"/>
      <c r="Q310" s="6"/>
      <c r="R310" s="6"/>
      <c r="S310" s="6"/>
      <c r="T310" s="6"/>
      <c r="U310" s="6"/>
      <c r="V310" s="6"/>
      <c r="W310" s="6"/>
      <c r="X310" s="6"/>
      <c r="Y310" s="6"/>
      <c r="Z310" s="6"/>
      <c r="AA310" s="6"/>
    </row>
    <row r="311" spans="1:27" hidden="1" x14ac:dyDescent="0.25">
      <c r="A311" s="10">
        <v>4886</v>
      </c>
      <c r="B311" s="8" t="s">
        <v>43</v>
      </c>
      <c r="C311" s="19">
        <v>43808</v>
      </c>
      <c r="D311" s="8" t="s">
        <v>49</v>
      </c>
      <c r="E311" s="8" t="s">
        <v>49</v>
      </c>
      <c r="F311" s="8">
        <v>8.5000000000000006E-2</v>
      </c>
      <c r="G311" s="6"/>
      <c r="H311" s="6"/>
      <c r="I311" s="6"/>
      <c r="J311" s="6"/>
      <c r="K311" s="6"/>
      <c r="L311" s="6"/>
      <c r="M311" s="6"/>
      <c r="N311" s="6"/>
      <c r="O311" s="6"/>
      <c r="P311" s="6"/>
      <c r="Q311" s="6"/>
      <c r="R311" s="6"/>
      <c r="S311" s="6"/>
      <c r="T311" s="6"/>
      <c r="U311" s="6"/>
      <c r="V311" s="6"/>
      <c r="W311" s="6"/>
      <c r="X311" s="6"/>
      <c r="Y311" s="6"/>
      <c r="Z311" s="6"/>
      <c r="AA311" s="6"/>
    </row>
    <row r="312" spans="1:27" hidden="1" x14ac:dyDescent="0.25">
      <c r="A312" s="10">
        <v>4887</v>
      </c>
      <c r="B312" s="8" t="s">
        <v>43</v>
      </c>
      <c r="C312" s="19">
        <v>43808</v>
      </c>
      <c r="D312" s="8" t="s">
        <v>49</v>
      </c>
      <c r="E312" s="8" t="s">
        <v>49</v>
      </c>
      <c r="F312" s="8">
        <v>2.8969999999999998</v>
      </c>
      <c r="G312" s="6"/>
      <c r="H312" s="6"/>
      <c r="I312" s="6"/>
      <c r="J312" s="6"/>
      <c r="K312" s="6"/>
      <c r="L312" s="6"/>
      <c r="M312" s="6"/>
      <c r="N312" s="6"/>
      <c r="O312" s="6"/>
      <c r="P312" s="6"/>
      <c r="Q312" s="6"/>
      <c r="R312" s="6"/>
      <c r="S312" s="6"/>
      <c r="T312" s="6"/>
      <c r="U312" s="6"/>
      <c r="V312" s="6"/>
      <c r="W312" s="6"/>
      <c r="X312" s="6"/>
      <c r="Y312" s="6"/>
      <c r="Z312" s="6"/>
      <c r="AA312" s="6"/>
    </row>
    <row r="313" spans="1:27" hidden="1" x14ac:dyDescent="0.25">
      <c r="A313" s="10">
        <v>4889</v>
      </c>
      <c r="B313" s="8" t="s">
        <v>43</v>
      </c>
      <c r="C313" s="19">
        <v>43808</v>
      </c>
      <c r="D313" s="8" t="s">
        <v>51</v>
      </c>
      <c r="E313" s="8" t="s">
        <v>51</v>
      </c>
      <c r="F313" s="8">
        <v>0.24</v>
      </c>
      <c r="G313" s="6"/>
      <c r="H313" s="6"/>
      <c r="I313" s="6"/>
      <c r="J313" s="6"/>
      <c r="K313" s="6"/>
      <c r="L313" s="6"/>
      <c r="M313" s="6"/>
      <c r="N313" s="6"/>
      <c r="O313" s="6"/>
      <c r="P313" s="6"/>
      <c r="Q313" s="6"/>
      <c r="R313" s="6"/>
      <c r="S313" s="6"/>
      <c r="T313" s="6"/>
      <c r="U313" s="6"/>
      <c r="V313" s="6"/>
      <c r="W313" s="6"/>
      <c r="X313" s="6"/>
      <c r="Y313" s="6"/>
      <c r="Z313" s="6"/>
      <c r="AA313" s="6"/>
    </row>
    <row r="314" spans="1:27" hidden="1" x14ac:dyDescent="0.25">
      <c r="A314" s="10">
        <v>4890</v>
      </c>
      <c r="B314" s="8" t="s">
        <v>52</v>
      </c>
      <c r="C314" s="19">
        <v>43808</v>
      </c>
      <c r="D314" s="8" t="s">
        <v>51</v>
      </c>
      <c r="E314" s="8" t="s">
        <v>51</v>
      </c>
      <c r="F314" s="8">
        <v>2.12</v>
      </c>
      <c r="G314" s="6"/>
      <c r="H314" s="6"/>
      <c r="I314" s="6"/>
      <c r="J314" s="6"/>
      <c r="K314" s="6"/>
      <c r="L314" s="6"/>
      <c r="M314" s="6"/>
      <c r="N314" s="6"/>
      <c r="O314" s="6"/>
      <c r="P314" s="6"/>
      <c r="Q314" s="6"/>
      <c r="R314" s="6"/>
      <c r="S314" s="6"/>
      <c r="T314" s="6"/>
      <c r="U314" s="6"/>
      <c r="V314" s="6"/>
      <c r="W314" s="6"/>
      <c r="X314" s="6"/>
      <c r="Y314" s="6"/>
      <c r="Z314" s="6"/>
      <c r="AA314" s="6"/>
    </row>
    <row r="315" spans="1:27" hidden="1" x14ac:dyDescent="0.25">
      <c r="A315" s="10">
        <v>4892</v>
      </c>
      <c r="B315" s="8" t="s">
        <v>52</v>
      </c>
      <c r="C315" s="19">
        <v>43808</v>
      </c>
      <c r="D315" s="8" t="s">
        <v>56</v>
      </c>
      <c r="E315" s="8" t="s">
        <v>56</v>
      </c>
      <c r="F315" s="8">
        <v>0.41</v>
      </c>
      <c r="G315" s="6"/>
      <c r="H315" s="6"/>
      <c r="I315" s="6"/>
      <c r="J315" s="6"/>
      <c r="K315" s="6"/>
      <c r="L315" s="6"/>
      <c r="M315" s="6"/>
      <c r="N315" s="6"/>
      <c r="O315" s="6"/>
      <c r="P315" s="6"/>
      <c r="Q315" s="6"/>
      <c r="R315" s="6"/>
      <c r="S315" s="6"/>
      <c r="T315" s="6"/>
      <c r="U315" s="6"/>
      <c r="V315" s="6"/>
      <c r="W315" s="6"/>
      <c r="X315" s="6"/>
      <c r="Y315" s="6"/>
      <c r="Z315" s="6"/>
      <c r="AA315" s="6"/>
    </row>
    <row r="316" spans="1:27" hidden="1" x14ac:dyDescent="0.25">
      <c r="A316" s="10">
        <v>4893</v>
      </c>
      <c r="B316" s="8" t="s">
        <v>52</v>
      </c>
      <c r="C316" s="19">
        <v>43808</v>
      </c>
      <c r="D316" s="8" t="s">
        <v>56</v>
      </c>
      <c r="E316" s="8" t="s">
        <v>56</v>
      </c>
      <c r="F316" s="8">
        <v>0.108</v>
      </c>
      <c r="G316" s="6"/>
      <c r="H316" s="6"/>
      <c r="I316" s="6"/>
      <c r="J316" s="6"/>
      <c r="K316" s="6"/>
      <c r="L316" s="6"/>
      <c r="M316" s="6"/>
      <c r="N316" s="6"/>
      <c r="O316" s="6"/>
      <c r="P316" s="6"/>
      <c r="Q316" s="6"/>
      <c r="R316" s="6"/>
      <c r="S316" s="6"/>
      <c r="T316" s="6"/>
      <c r="U316" s="6"/>
      <c r="V316" s="6"/>
      <c r="W316" s="6"/>
      <c r="X316" s="6"/>
      <c r="Y316" s="6"/>
      <c r="Z316" s="6"/>
      <c r="AA316" s="6"/>
    </row>
    <row r="317" spans="1:27" hidden="1" x14ac:dyDescent="0.25">
      <c r="A317" s="10">
        <v>4895</v>
      </c>
      <c r="B317" s="8" t="s">
        <v>43</v>
      </c>
      <c r="C317" s="19">
        <v>43808</v>
      </c>
      <c r="D317" s="8" t="s">
        <v>49</v>
      </c>
      <c r="E317" s="8" t="s">
        <v>49</v>
      </c>
      <c r="F317" s="8">
        <v>0.10100000000000001</v>
      </c>
      <c r="G317" s="6"/>
      <c r="H317" s="6"/>
      <c r="I317" s="6"/>
      <c r="J317" s="6"/>
      <c r="K317" s="6"/>
      <c r="L317" s="6"/>
      <c r="M317" s="6"/>
      <c r="N317" s="6"/>
      <c r="O317" s="6"/>
      <c r="P317" s="6"/>
      <c r="Q317" s="6"/>
      <c r="R317" s="6"/>
      <c r="S317" s="6"/>
      <c r="T317" s="6"/>
      <c r="U317" s="6"/>
      <c r="V317" s="6"/>
      <c r="W317" s="6"/>
      <c r="X317" s="6"/>
      <c r="Y317" s="6"/>
      <c r="Z317" s="6"/>
      <c r="AA317" s="6"/>
    </row>
    <row r="318" spans="1:27" hidden="1" x14ac:dyDescent="0.25">
      <c r="A318" s="10">
        <v>4896</v>
      </c>
      <c r="B318" s="8" t="s">
        <v>52</v>
      </c>
      <c r="C318" s="19">
        <v>43808</v>
      </c>
      <c r="D318" s="8" t="s">
        <v>45</v>
      </c>
      <c r="E318" s="8" t="s">
        <v>45</v>
      </c>
      <c r="F318" s="8">
        <v>6.18</v>
      </c>
      <c r="G318" s="6"/>
      <c r="H318" s="6"/>
      <c r="I318" s="6"/>
      <c r="J318" s="6"/>
      <c r="K318" s="6"/>
      <c r="L318" s="6"/>
      <c r="M318" s="6"/>
      <c r="N318" s="6"/>
      <c r="O318" s="6"/>
      <c r="P318" s="6"/>
      <c r="Q318" s="6"/>
      <c r="R318" s="6"/>
      <c r="S318" s="6"/>
      <c r="T318" s="6"/>
      <c r="U318" s="6"/>
      <c r="V318" s="6"/>
      <c r="W318" s="6"/>
      <c r="X318" s="6"/>
      <c r="Y318" s="6"/>
      <c r="Z318" s="6"/>
      <c r="AA318" s="6"/>
    </row>
    <row r="319" spans="1:27" hidden="1" x14ac:dyDescent="0.25">
      <c r="A319" s="10">
        <v>4901</v>
      </c>
      <c r="B319" s="8" t="s">
        <v>43</v>
      </c>
      <c r="C319" s="19">
        <v>43808</v>
      </c>
      <c r="D319" s="8" t="s">
        <v>49</v>
      </c>
      <c r="E319" s="8" t="s">
        <v>49</v>
      </c>
      <c r="F319" s="8">
        <v>2.2799999999999998</v>
      </c>
      <c r="G319" s="6"/>
      <c r="H319" s="6"/>
      <c r="I319" s="6"/>
      <c r="J319" s="6"/>
      <c r="K319" s="6"/>
      <c r="L319" s="6"/>
      <c r="M319" s="6"/>
      <c r="N319" s="6"/>
      <c r="O319" s="6"/>
      <c r="P319" s="6"/>
      <c r="Q319" s="6"/>
      <c r="R319" s="6"/>
      <c r="S319" s="6"/>
      <c r="T319" s="6"/>
      <c r="U319" s="6"/>
      <c r="V319" s="6"/>
      <c r="W319" s="6"/>
      <c r="X319" s="6"/>
      <c r="Y319" s="6"/>
      <c r="Z319" s="6"/>
      <c r="AA319" s="6"/>
    </row>
    <row r="320" spans="1:27" hidden="1" x14ac:dyDescent="0.25">
      <c r="A320" s="10">
        <v>4902</v>
      </c>
      <c r="B320" s="8" t="s">
        <v>52</v>
      </c>
      <c r="C320" s="19">
        <v>43808</v>
      </c>
      <c r="D320" s="8" t="s">
        <v>51</v>
      </c>
      <c r="E320" s="8" t="s">
        <v>51</v>
      </c>
      <c r="F320" s="8">
        <v>6.44</v>
      </c>
      <c r="G320" s="6"/>
      <c r="H320" s="6"/>
      <c r="I320" s="6"/>
      <c r="J320" s="6"/>
      <c r="K320" s="6"/>
      <c r="L320" s="6"/>
      <c r="M320" s="6"/>
      <c r="N320" s="6"/>
      <c r="O320" s="6"/>
      <c r="P320" s="6"/>
      <c r="Q320" s="6"/>
      <c r="R320" s="6"/>
      <c r="S320" s="6"/>
      <c r="T320" s="6"/>
      <c r="U320" s="6"/>
      <c r="V320" s="6"/>
      <c r="W320" s="6"/>
      <c r="X320" s="6"/>
      <c r="Y320" s="6"/>
      <c r="Z320" s="6"/>
      <c r="AA320" s="6"/>
    </row>
    <row r="321" spans="1:27" hidden="1" x14ac:dyDescent="0.25">
      <c r="A321" s="10">
        <v>4903</v>
      </c>
      <c r="B321" s="8" t="s">
        <v>43</v>
      </c>
      <c r="C321" s="19">
        <v>43808</v>
      </c>
      <c r="D321" s="8" t="s">
        <v>54</v>
      </c>
      <c r="E321" s="8" t="s">
        <v>55</v>
      </c>
      <c r="F321" s="8">
        <v>4.8600000000000003</v>
      </c>
      <c r="G321" s="6"/>
      <c r="H321" s="6"/>
      <c r="I321" s="6"/>
      <c r="J321" s="6"/>
      <c r="K321" s="6"/>
      <c r="L321" s="6"/>
      <c r="M321" s="6"/>
      <c r="N321" s="6"/>
      <c r="O321" s="6"/>
      <c r="P321" s="6"/>
      <c r="Q321" s="6"/>
      <c r="R321" s="6"/>
      <c r="S321" s="6"/>
      <c r="T321" s="6"/>
      <c r="U321" s="6"/>
      <c r="V321" s="6"/>
      <c r="W321" s="6"/>
      <c r="X321" s="6"/>
      <c r="Y321" s="6"/>
      <c r="Z321" s="6"/>
      <c r="AA321" s="6"/>
    </row>
    <row r="322" spans="1:27" hidden="1" x14ac:dyDescent="0.25">
      <c r="A322" s="10">
        <v>4907</v>
      </c>
      <c r="B322" s="8" t="s">
        <v>43</v>
      </c>
      <c r="C322" s="19">
        <v>43808</v>
      </c>
      <c r="D322" s="8" t="s">
        <v>67</v>
      </c>
      <c r="E322" s="8" t="s">
        <v>60</v>
      </c>
      <c r="F322" s="8">
        <v>1.92</v>
      </c>
      <c r="G322" s="6"/>
      <c r="H322" s="6"/>
      <c r="I322" s="6"/>
      <c r="J322" s="6"/>
      <c r="K322" s="6"/>
      <c r="L322" s="6"/>
      <c r="M322" s="6"/>
      <c r="N322" s="6"/>
      <c r="O322" s="6"/>
      <c r="P322" s="6"/>
      <c r="Q322" s="6"/>
      <c r="R322" s="6"/>
      <c r="S322" s="6"/>
      <c r="T322" s="6"/>
      <c r="U322" s="6"/>
      <c r="V322" s="6"/>
      <c r="W322" s="6"/>
      <c r="X322" s="6"/>
      <c r="Y322" s="6"/>
      <c r="Z322" s="6"/>
      <c r="AA322" s="6"/>
    </row>
    <row r="323" spans="1:27" hidden="1" x14ac:dyDescent="0.25">
      <c r="A323" s="10">
        <v>4907</v>
      </c>
      <c r="B323" s="8" t="s">
        <v>43</v>
      </c>
      <c r="C323" s="19">
        <v>43808</v>
      </c>
      <c r="D323" s="8" t="s">
        <v>67</v>
      </c>
      <c r="E323" s="8" t="s">
        <v>45</v>
      </c>
      <c r="F323" s="8">
        <v>2.66</v>
      </c>
      <c r="G323" s="6"/>
      <c r="H323" s="6"/>
      <c r="I323" s="6"/>
      <c r="J323" s="6"/>
      <c r="K323" s="6"/>
      <c r="L323" s="6"/>
      <c r="M323" s="6"/>
      <c r="N323" s="6"/>
      <c r="O323" s="6"/>
      <c r="P323" s="6"/>
      <c r="Q323" s="6"/>
      <c r="R323" s="6"/>
      <c r="S323" s="6"/>
      <c r="T323" s="6"/>
      <c r="U323" s="6"/>
      <c r="V323" s="6"/>
      <c r="W323" s="6"/>
      <c r="X323" s="6"/>
      <c r="Y323" s="6"/>
      <c r="Z323" s="6"/>
      <c r="AA323" s="6"/>
    </row>
    <row r="324" spans="1:27" hidden="1" x14ac:dyDescent="0.25">
      <c r="A324" s="10">
        <v>4910</v>
      </c>
      <c r="B324" s="8" t="s">
        <v>43</v>
      </c>
      <c r="C324" s="19">
        <v>43808</v>
      </c>
      <c r="D324" s="8" t="s">
        <v>49</v>
      </c>
      <c r="E324" s="8" t="s">
        <v>49</v>
      </c>
      <c r="F324" s="8">
        <v>8.36</v>
      </c>
      <c r="G324" s="6"/>
      <c r="H324" s="6"/>
      <c r="I324" s="6"/>
      <c r="J324" s="6"/>
      <c r="K324" s="6"/>
      <c r="L324" s="6"/>
      <c r="M324" s="6"/>
      <c r="N324" s="6"/>
      <c r="O324" s="6"/>
      <c r="P324" s="6"/>
      <c r="Q324" s="6"/>
      <c r="R324" s="6"/>
      <c r="S324" s="6"/>
      <c r="T324" s="6"/>
      <c r="U324" s="6"/>
      <c r="V324" s="6"/>
      <c r="W324" s="6"/>
      <c r="X324" s="6"/>
      <c r="Y324" s="6"/>
      <c r="Z324" s="6"/>
      <c r="AA324" s="6"/>
    </row>
    <row r="325" spans="1:27" hidden="1" x14ac:dyDescent="0.25">
      <c r="A325" s="10">
        <v>4912</v>
      </c>
      <c r="B325" s="8" t="s">
        <v>43</v>
      </c>
      <c r="C325" s="19">
        <v>43808</v>
      </c>
      <c r="D325" s="8" t="s">
        <v>53</v>
      </c>
      <c r="E325" s="8" t="s">
        <v>53</v>
      </c>
      <c r="F325" s="8">
        <v>0.08</v>
      </c>
      <c r="G325" s="6"/>
      <c r="H325" s="6"/>
      <c r="I325" s="6"/>
      <c r="J325" s="6"/>
      <c r="K325" s="6"/>
      <c r="L325" s="6"/>
      <c r="M325" s="6"/>
      <c r="N325" s="6"/>
      <c r="O325" s="6"/>
      <c r="P325" s="6"/>
      <c r="Q325" s="6"/>
      <c r="R325" s="6"/>
      <c r="S325" s="6"/>
      <c r="T325" s="6"/>
      <c r="U325" s="6"/>
      <c r="V325" s="6"/>
      <c r="W325" s="6"/>
      <c r="X325" s="6"/>
      <c r="Y325" s="6"/>
      <c r="Z325" s="6"/>
      <c r="AA325" s="6"/>
    </row>
    <row r="326" spans="1:27" hidden="1" x14ac:dyDescent="0.25">
      <c r="A326" s="10">
        <v>4914</v>
      </c>
      <c r="B326" s="8" t="s">
        <v>43</v>
      </c>
      <c r="C326" s="19">
        <v>43808</v>
      </c>
      <c r="D326" s="8" t="s">
        <v>42</v>
      </c>
      <c r="E326" s="8" t="s">
        <v>60</v>
      </c>
      <c r="F326" s="8">
        <v>2.82</v>
      </c>
      <c r="G326" s="6"/>
      <c r="H326" s="6"/>
      <c r="I326" s="6"/>
      <c r="J326" s="6"/>
      <c r="K326" s="6"/>
      <c r="L326" s="6"/>
      <c r="M326" s="6"/>
      <c r="N326" s="6"/>
      <c r="O326" s="6"/>
      <c r="P326" s="6"/>
      <c r="Q326" s="6"/>
      <c r="R326" s="6"/>
      <c r="S326" s="6"/>
      <c r="T326" s="6"/>
      <c r="U326" s="6"/>
      <c r="V326" s="6"/>
      <c r="W326" s="6"/>
      <c r="X326" s="6"/>
      <c r="Y326" s="6"/>
      <c r="Z326" s="6"/>
      <c r="AA326" s="6"/>
    </row>
    <row r="327" spans="1:27" hidden="1" x14ac:dyDescent="0.25">
      <c r="A327" s="10">
        <v>4914</v>
      </c>
      <c r="B327" s="8" t="s">
        <v>43</v>
      </c>
      <c r="C327" s="19">
        <v>43808</v>
      </c>
      <c r="D327" s="8" t="s">
        <v>42</v>
      </c>
      <c r="E327" s="8" t="s">
        <v>59</v>
      </c>
      <c r="F327" s="8">
        <v>0.83399999999999996</v>
      </c>
      <c r="G327" s="6"/>
      <c r="H327" s="6"/>
      <c r="I327" s="6"/>
      <c r="J327" s="6"/>
      <c r="K327" s="6"/>
      <c r="L327" s="6"/>
      <c r="M327" s="6"/>
      <c r="N327" s="6"/>
      <c r="O327" s="6"/>
      <c r="P327" s="6"/>
      <c r="Q327" s="6"/>
      <c r="R327" s="6"/>
      <c r="S327" s="6"/>
      <c r="T327" s="6"/>
      <c r="U327" s="6"/>
      <c r="V327" s="6"/>
      <c r="W327" s="6"/>
      <c r="X327" s="6"/>
      <c r="Y327" s="6"/>
      <c r="Z327" s="6"/>
      <c r="AA327" s="6"/>
    </row>
    <row r="328" spans="1:27" hidden="1" x14ac:dyDescent="0.25">
      <c r="A328" s="10">
        <v>4914</v>
      </c>
      <c r="B328" s="8" t="s">
        <v>43</v>
      </c>
      <c r="C328" s="19">
        <v>43808</v>
      </c>
      <c r="D328" s="8" t="s">
        <v>42</v>
      </c>
      <c r="E328" s="8" t="s">
        <v>63</v>
      </c>
      <c r="F328" s="8">
        <v>0.24399999999999999</v>
      </c>
      <c r="G328" s="6"/>
      <c r="H328" s="6"/>
      <c r="I328" s="6"/>
      <c r="J328" s="6"/>
      <c r="K328" s="6"/>
      <c r="L328" s="6"/>
      <c r="M328" s="6"/>
      <c r="N328" s="6"/>
      <c r="O328" s="6"/>
      <c r="P328" s="6"/>
      <c r="Q328" s="6"/>
      <c r="R328" s="6"/>
      <c r="S328" s="6"/>
      <c r="T328" s="6"/>
      <c r="U328" s="6"/>
      <c r="V328" s="6"/>
      <c r="W328" s="6"/>
      <c r="X328" s="6"/>
      <c r="Y328" s="6"/>
      <c r="Z328" s="6"/>
      <c r="AA328" s="6"/>
    </row>
    <row r="329" spans="1:27" hidden="1" x14ac:dyDescent="0.25">
      <c r="A329" s="10">
        <v>4916</v>
      </c>
      <c r="B329" s="8" t="s">
        <v>52</v>
      </c>
      <c r="C329" s="19">
        <v>43808</v>
      </c>
      <c r="D329" s="8" t="s">
        <v>58</v>
      </c>
      <c r="E329" s="8" t="s">
        <v>58</v>
      </c>
      <c r="F329" s="8">
        <v>1.68</v>
      </c>
      <c r="G329" s="6"/>
      <c r="H329" s="6"/>
      <c r="I329" s="6"/>
      <c r="J329" s="6"/>
      <c r="K329" s="6"/>
      <c r="L329" s="6"/>
      <c r="M329" s="6"/>
      <c r="N329" s="6"/>
      <c r="O329" s="6"/>
      <c r="P329" s="6"/>
      <c r="Q329" s="6"/>
      <c r="R329" s="6"/>
      <c r="S329" s="6"/>
      <c r="T329" s="6"/>
      <c r="U329" s="6"/>
      <c r="V329" s="6"/>
      <c r="W329" s="6"/>
      <c r="X329" s="6"/>
      <c r="Y329" s="6"/>
      <c r="Z329" s="6"/>
      <c r="AA329" s="6"/>
    </row>
    <row r="330" spans="1:27" hidden="1" x14ac:dyDescent="0.25">
      <c r="A330" s="10">
        <v>4924</v>
      </c>
      <c r="B330" s="8" t="s">
        <v>43</v>
      </c>
      <c r="C330" s="19">
        <v>43808</v>
      </c>
      <c r="D330" s="8" t="s">
        <v>45</v>
      </c>
      <c r="E330" s="8" t="s">
        <v>49</v>
      </c>
      <c r="F330" s="8">
        <v>2.3319999999999999</v>
      </c>
      <c r="G330" s="6"/>
      <c r="H330" s="6"/>
      <c r="I330" s="6"/>
      <c r="J330" s="6"/>
      <c r="K330" s="6"/>
      <c r="L330" s="6"/>
      <c r="M330" s="6"/>
      <c r="N330" s="6"/>
      <c r="O330" s="6"/>
      <c r="P330" s="6"/>
      <c r="Q330" s="6"/>
      <c r="R330" s="6"/>
      <c r="S330" s="6"/>
      <c r="T330" s="6"/>
      <c r="U330" s="6"/>
      <c r="V330" s="6"/>
      <c r="W330" s="6"/>
      <c r="X330" s="6"/>
      <c r="Y330" s="6"/>
      <c r="Z330" s="6"/>
      <c r="AA330" s="6"/>
    </row>
    <row r="331" spans="1:27" hidden="1" x14ac:dyDescent="0.25">
      <c r="A331" s="10">
        <v>4926</v>
      </c>
      <c r="B331" s="8" t="s">
        <v>43</v>
      </c>
      <c r="C331" s="19">
        <v>43808</v>
      </c>
      <c r="D331" s="8" t="s">
        <v>42</v>
      </c>
      <c r="E331" s="8" t="s">
        <v>60</v>
      </c>
      <c r="F331" s="8">
        <v>1.86</v>
      </c>
      <c r="G331" s="6"/>
      <c r="H331" s="6"/>
      <c r="I331" s="6"/>
      <c r="J331" s="6"/>
      <c r="K331" s="6"/>
      <c r="L331" s="6"/>
      <c r="M331" s="6"/>
      <c r="N331" s="6"/>
      <c r="O331" s="6"/>
      <c r="P331" s="6"/>
      <c r="Q331" s="6"/>
      <c r="R331" s="6"/>
      <c r="S331" s="6"/>
      <c r="T331" s="6"/>
      <c r="U331" s="6"/>
      <c r="V331" s="6"/>
      <c r="W331" s="6"/>
      <c r="X331" s="6"/>
      <c r="Y331" s="6"/>
      <c r="Z331" s="6"/>
      <c r="AA331" s="6"/>
    </row>
    <row r="332" spans="1:27" hidden="1" x14ac:dyDescent="0.25">
      <c r="A332" s="10">
        <v>4926</v>
      </c>
      <c r="B332" s="8" t="s">
        <v>43</v>
      </c>
      <c r="C332" s="19">
        <v>43808</v>
      </c>
      <c r="D332" s="8" t="s">
        <v>42</v>
      </c>
      <c r="E332" s="8" t="s">
        <v>59</v>
      </c>
      <c r="F332" s="8">
        <v>8.3000000000000004E-2</v>
      </c>
      <c r="G332" s="6"/>
      <c r="H332" s="6"/>
      <c r="I332" s="6"/>
      <c r="J332" s="6"/>
      <c r="K332" s="6"/>
      <c r="L332" s="6"/>
      <c r="M332" s="6"/>
      <c r="N332" s="6"/>
      <c r="O332" s="6"/>
      <c r="P332" s="6"/>
      <c r="Q332" s="6"/>
      <c r="R332" s="6"/>
      <c r="S332" s="6"/>
      <c r="T332" s="6"/>
      <c r="U332" s="6"/>
      <c r="V332" s="6"/>
      <c r="W332" s="6"/>
      <c r="X332" s="6"/>
      <c r="Y332" s="6"/>
      <c r="Z332" s="6"/>
      <c r="AA332" s="6"/>
    </row>
    <row r="333" spans="1:27" hidden="1" x14ac:dyDescent="0.25">
      <c r="A333" s="10">
        <v>4926</v>
      </c>
      <c r="B333" s="8" t="s">
        <v>43</v>
      </c>
      <c r="C333" s="19">
        <v>43808</v>
      </c>
      <c r="D333" s="8" t="s">
        <v>42</v>
      </c>
      <c r="E333" s="8" t="s">
        <v>63</v>
      </c>
      <c r="F333" s="8">
        <v>0.97599999999999998</v>
      </c>
      <c r="G333" s="6"/>
      <c r="H333" s="6"/>
      <c r="I333" s="6"/>
      <c r="J333" s="6"/>
      <c r="K333" s="6"/>
      <c r="L333" s="6"/>
      <c r="M333" s="6"/>
      <c r="N333" s="6"/>
      <c r="O333" s="6"/>
      <c r="P333" s="6"/>
      <c r="Q333" s="6"/>
      <c r="R333" s="6"/>
      <c r="S333" s="6"/>
      <c r="T333" s="6"/>
      <c r="U333" s="6"/>
      <c r="V333" s="6"/>
      <c r="W333" s="6"/>
      <c r="X333" s="6"/>
      <c r="Y333" s="6"/>
      <c r="Z333" s="6"/>
      <c r="AA333" s="6"/>
    </row>
    <row r="334" spans="1:27" hidden="1" x14ac:dyDescent="0.25">
      <c r="A334" s="10">
        <v>4929</v>
      </c>
      <c r="B334" s="8" t="s">
        <v>43</v>
      </c>
      <c r="C334" s="19">
        <v>43808</v>
      </c>
      <c r="D334" s="8" t="s">
        <v>42</v>
      </c>
      <c r="E334" s="8" t="s">
        <v>60</v>
      </c>
      <c r="F334" s="8">
        <v>2.96</v>
      </c>
      <c r="G334" s="6"/>
      <c r="H334" s="6"/>
      <c r="I334" s="6"/>
      <c r="J334" s="6"/>
      <c r="K334" s="6"/>
      <c r="L334" s="6"/>
      <c r="M334" s="6"/>
      <c r="N334" s="6"/>
      <c r="O334" s="6"/>
      <c r="P334" s="6"/>
      <c r="Q334" s="6"/>
      <c r="R334" s="6"/>
      <c r="S334" s="6"/>
      <c r="T334" s="6"/>
      <c r="U334" s="6"/>
      <c r="V334" s="6"/>
      <c r="W334" s="6"/>
      <c r="X334" s="6"/>
      <c r="Y334" s="6"/>
      <c r="Z334" s="6"/>
      <c r="AA334" s="6"/>
    </row>
    <row r="335" spans="1:27" hidden="1" x14ac:dyDescent="0.25">
      <c r="A335" s="10">
        <v>4929</v>
      </c>
      <c r="B335" s="8" t="s">
        <v>43</v>
      </c>
      <c r="C335" s="19">
        <v>43808</v>
      </c>
      <c r="D335" s="8" t="s">
        <v>42</v>
      </c>
      <c r="E335" s="8" t="s">
        <v>59</v>
      </c>
      <c r="F335" s="8">
        <v>1.863</v>
      </c>
      <c r="G335" s="6"/>
      <c r="H335" s="6"/>
      <c r="I335" s="6"/>
      <c r="J335" s="6"/>
      <c r="K335" s="6"/>
      <c r="L335" s="6"/>
      <c r="M335" s="6"/>
      <c r="N335" s="6"/>
      <c r="O335" s="6"/>
      <c r="P335" s="6"/>
      <c r="Q335" s="6"/>
      <c r="R335" s="6"/>
      <c r="S335" s="6"/>
      <c r="T335" s="6"/>
      <c r="U335" s="6"/>
      <c r="V335" s="6"/>
      <c r="W335" s="6"/>
      <c r="X335" s="6"/>
      <c r="Y335" s="6"/>
      <c r="Z335" s="6"/>
      <c r="AA335" s="6"/>
    </row>
    <row r="336" spans="1:27" hidden="1" x14ac:dyDescent="0.25">
      <c r="A336" s="10">
        <v>4931</v>
      </c>
      <c r="B336" s="8" t="s">
        <v>52</v>
      </c>
      <c r="C336" s="19">
        <v>43808</v>
      </c>
      <c r="D336" s="8" t="s">
        <v>51</v>
      </c>
      <c r="E336" s="8" t="s">
        <v>49</v>
      </c>
      <c r="F336" s="8">
        <v>3.16</v>
      </c>
      <c r="G336" s="6"/>
      <c r="H336" s="6"/>
      <c r="I336" s="6"/>
      <c r="J336" s="6"/>
      <c r="K336" s="6"/>
      <c r="L336" s="6"/>
      <c r="M336" s="6"/>
      <c r="N336" s="6"/>
      <c r="O336" s="6"/>
      <c r="P336" s="6"/>
      <c r="Q336" s="6"/>
      <c r="R336" s="6"/>
      <c r="S336" s="6"/>
      <c r="T336" s="6"/>
      <c r="U336" s="6"/>
      <c r="V336" s="6"/>
      <c r="W336" s="6"/>
      <c r="X336" s="6"/>
      <c r="Y336" s="6"/>
      <c r="Z336" s="6"/>
      <c r="AA336" s="6"/>
    </row>
    <row r="337" spans="1:27" hidden="1" x14ac:dyDescent="0.25">
      <c r="A337" s="10">
        <v>4936</v>
      </c>
      <c r="B337" s="8" t="s">
        <v>43</v>
      </c>
      <c r="C337" s="19">
        <v>43808</v>
      </c>
      <c r="D337" s="8" t="s">
        <v>42</v>
      </c>
      <c r="E337" s="8" t="s">
        <v>45</v>
      </c>
      <c r="F337" s="8">
        <v>5.12</v>
      </c>
      <c r="G337" s="6"/>
      <c r="H337" s="6"/>
      <c r="I337" s="6"/>
      <c r="J337" s="6"/>
      <c r="K337" s="6"/>
      <c r="L337" s="6"/>
      <c r="M337" s="6"/>
      <c r="N337" s="6"/>
      <c r="O337" s="6"/>
      <c r="P337" s="6"/>
      <c r="Q337" s="6"/>
      <c r="R337" s="6"/>
      <c r="S337" s="6"/>
      <c r="T337" s="6"/>
      <c r="U337" s="6"/>
      <c r="V337" s="6"/>
      <c r="W337" s="6"/>
      <c r="X337" s="6"/>
      <c r="Y337" s="6"/>
      <c r="Z337" s="6"/>
      <c r="AA337" s="6"/>
    </row>
    <row r="338" spans="1:27" hidden="1" x14ac:dyDescent="0.25">
      <c r="A338" s="10">
        <v>4943</v>
      </c>
      <c r="B338" s="8" t="s">
        <v>52</v>
      </c>
      <c r="C338" s="19">
        <v>43808</v>
      </c>
      <c r="D338" s="8" t="s">
        <v>51</v>
      </c>
      <c r="E338" s="8" t="s">
        <v>51</v>
      </c>
      <c r="F338" s="8">
        <v>4.28</v>
      </c>
      <c r="G338" s="6"/>
      <c r="H338" s="6"/>
      <c r="I338" s="6"/>
      <c r="J338" s="6"/>
      <c r="K338" s="6"/>
      <c r="L338" s="6"/>
      <c r="M338" s="6"/>
      <c r="N338" s="6"/>
      <c r="O338" s="6"/>
      <c r="P338" s="6"/>
      <c r="Q338" s="6"/>
      <c r="R338" s="6"/>
      <c r="S338" s="6"/>
      <c r="T338" s="6"/>
      <c r="U338" s="6"/>
      <c r="V338" s="6"/>
      <c r="W338" s="6"/>
      <c r="X338" s="6"/>
      <c r="Y338" s="6"/>
      <c r="Z338" s="6"/>
      <c r="AA338" s="6"/>
    </row>
    <row r="339" spans="1:27" hidden="1" x14ac:dyDescent="0.25">
      <c r="A339" s="10">
        <v>4945</v>
      </c>
      <c r="B339" s="8" t="s">
        <v>43</v>
      </c>
      <c r="C339" s="19">
        <v>43808</v>
      </c>
      <c r="D339" s="8" t="s">
        <v>42</v>
      </c>
      <c r="E339" s="8" t="s">
        <v>60</v>
      </c>
      <c r="F339" s="8">
        <v>1.44</v>
      </c>
      <c r="G339" s="6"/>
      <c r="H339" s="6"/>
      <c r="I339" s="6"/>
      <c r="J339" s="6"/>
      <c r="K339" s="6"/>
      <c r="L339" s="6"/>
      <c r="M339" s="6"/>
      <c r="N339" s="6"/>
      <c r="O339" s="6"/>
      <c r="P339" s="6"/>
      <c r="Q339" s="6"/>
      <c r="R339" s="6"/>
      <c r="S339" s="6"/>
      <c r="T339" s="6"/>
      <c r="U339" s="6"/>
      <c r="V339" s="6"/>
      <c r="W339" s="6"/>
      <c r="X339" s="6"/>
      <c r="Y339" s="6"/>
      <c r="Z339" s="6"/>
      <c r="AA339" s="6"/>
    </row>
    <row r="340" spans="1:27" hidden="1" x14ac:dyDescent="0.25">
      <c r="A340" s="10">
        <v>4945</v>
      </c>
      <c r="B340" s="8" t="s">
        <v>43</v>
      </c>
      <c r="C340" s="19">
        <v>43808</v>
      </c>
      <c r="D340" s="8" t="s">
        <v>42</v>
      </c>
      <c r="E340" s="8" t="s">
        <v>59</v>
      </c>
      <c r="F340" s="8">
        <v>4.82</v>
      </c>
      <c r="G340" s="6"/>
      <c r="H340" s="6"/>
      <c r="I340" s="6"/>
      <c r="J340" s="6"/>
      <c r="K340" s="6"/>
      <c r="L340" s="6"/>
      <c r="M340" s="6"/>
      <c r="N340" s="6"/>
      <c r="O340" s="6"/>
      <c r="P340" s="6"/>
      <c r="Q340" s="6"/>
      <c r="R340" s="6"/>
      <c r="S340" s="6"/>
      <c r="T340" s="6"/>
      <c r="U340" s="6"/>
      <c r="V340" s="6"/>
      <c r="W340" s="6"/>
      <c r="X340" s="6"/>
      <c r="Y340" s="6"/>
      <c r="Z340" s="6"/>
      <c r="AA340" s="6"/>
    </row>
    <row r="341" spans="1:27" hidden="1" x14ac:dyDescent="0.25">
      <c r="A341" s="10">
        <v>4945</v>
      </c>
      <c r="B341" s="8" t="s">
        <v>43</v>
      </c>
      <c r="C341" s="19">
        <v>43808</v>
      </c>
      <c r="D341" s="8" t="s">
        <v>42</v>
      </c>
      <c r="E341" s="8" t="s">
        <v>63</v>
      </c>
      <c r="F341" s="8">
        <v>1.1000000000000001</v>
      </c>
      <c r="G341" s="6"/>
      <c r="H341" s="6"/>
      <c r="I341" s="6"/>
      <c r="J341" s="6"/>
      <c r="K341" s="6"/>
      <c r="L341" s="6"/>
      <c r="M341" s="6"/>
      <c r="N341" s="6"/>
      <c r="O341" s="6"/>
      <c r="P341" s="6"/>
      <c r="Q341" s="6"/>
      <c r="R341" s="6"/>
      <c r="S341" s="6"/>
      <c r="T341" s="6"/>
      <c r="U341" s="6"/>
      <c r="V341" s="6"/>
      <c r="W341" s="6"/>
      <c r="X341" s="6"/>
      <c r="Y341" s="6"/>
      <c r="Z341" s="6"/>
      <c r="AA341" s="6"/>
    </row>
    <row r="342" spans="1:27" hidden="1" x14ac:dyDescent="0.25">
      <c r="A342" s="10">
        <v>4946</v>
      </c>
      <c r="B342" s="8" t="s">
        <v>43</v>
      </c>
      <c r="C342" s="19">
        <v>43808</v>
      </c>
      <c r="D342" s="8" t="s">
        <v>50</v>
      </c>
      <c r="E342" s="8" t="s">
        <v>50</v>
      </c>
      <c r="F342" s="8">
        <v>2.84</v>
      </c>
      <c r="G342" s="6"/>
      <c r="H342" s="6"/>
      <c r="I342" s="6"/>
      <c r="J342" s="6"/>
      <c r="K342" s="6"/>
      <c r="L342" s="6"/>
      <c r="M342" s="6"/>
      <c r="N342" s="6"/>
      <c r="O342" s="6"/>
      <c r="P342" s="6"/>
      <c r="Q342" s="6"/>
      <c r="R342" s="6"/>
      <c r="S342" s="6"/>
      <c r="T342" s="6"/>
      <c r="U342" s="6"/>
      <c r="V342" s="6"/>
      <c r="W342" s="6"/>
      <c r="X342" s="6"/>
      <c r="Y342" s="6"/>
      <c r="Z342" s="6"/>
      <c r="AA342" s="6"/>
    </row>
    <row r="343" spans="1:27" hidden="1" x14ac:dyDescent="0.25">
      <c r="A343" s="10">
        <v>4950</v>
      </c>
      <c r="B343" s="8" t="s">
        <v>43</v>
      </c>
      <c r="C343" s="19">
        <v>43808</v>
      </c>
      <c r="D343" s="8" t="s">
        <v>49</v>
      </c>
      <c r="E343" s="8" t="s">
        <v>49</v>
      </c>
      <c r="F343" s="8">
        <v>1.6080000000000001</v>
      </c>
      <c r="G343" s="6"/>
      <c r="H343" s="6"/>
      <c r="I343" s="6"/>
      <c r="J343" s="6"/>
      <c r="K343" s="6"/>
      <c r="L343" s="6"/>
      <c r="M343" s="6"/>
      <c r="N343" s="6"/>
      <c r="O343" s="6"/>
      <c r="P343" s="6"/>
      <c r="Q343" s="6"/>
      <c r="R343" s="6"/>
      <c r="S343" s="6"/>
      <c r="T343" s="6"/>
      <c r="U343" s="6"/>
      <c r="V343" s="6"/>
      <c r="W343" s="6"/>
      <c r="X343" s="6"/>
      <c r="Y343" s="6"/>
      <c r="Z343" s="6"/>
      <c r="AA343" s="6"/>
    </row>
    <row r="344" spans="1:27" hidden="1" x14ac:dyDescent="0.25">
      <c r="A344" s="10">
        <v>4958</v>
      </c>
      <c r="B344" s="8" t="s">
        <v>43</v>
      </c>
      <c r="C344" s="19">
        <v>43808</v>
      </c>
      <c r="D344" s="8" t="s">
        <v>45</v>
      </c>
      <c r="E344" s="8" t="s">
        <v>45</v>
      </c>
      <c r="F344" s="8">
        <v>2.198</v>
      </c>
      <c r="G344" s="6"/>
      <c r="H344" s="6"/>
      <c r="I344" s="6"/>
      <c r="J344" s="6"/>
      <c r="K344" s="6"/>
      <c r="L344" s="6"/>
      <c r="M344" s="6"/>
      <c r="N344" s="6"/>
      <c r="O344" s="6"/>
      <c r="P344" s="6"/>
      <c r="Q344" s="6"/>
      <c r="R344" s="6"/>
      <c r="S344" s="6"/>
      <c r="T344" s="6"/>
      <c r="U344" s="6"/>
      <c r="V344" s="6"/>
      <c r="W344" s="6"/>
      <c r="X344" s="6"/>
      <c r="Y344" s="6"/>
      <c r="Z344" s="6"/>
      <c r="AA344" s="6"/>
    </row>
    <row r="345" spans="1:27" hidden="1" x14ac:dyDescent="0.25">
      <c r="A345" s="10">
        <v>4965</v>
      </c>
      <c r="B345" s="8" t="s">
        <v>43</v>
      </c>
      <c r="C345" s="19">
        <v>43808</v>
      </c>
      <c r="D345" s="8" t="s">
        <v>55</v>
      </c>
      <c r="E345" s="8" t="s">
        <v>45</v>
      </c>
      <c r="F345" s="8">
        <v>0.98399999999999999</v>
      </c>
      <c r="G345" s="6"/>
      <c r="H345" s="6"/>
      <c r="I345" s="6"/>
      <c r="J345" s="6"/>
      <c r="K345" s="6"/>
      <c r="L345" s="6"/>
      <c r="M345" s="6"/>
      <c r="N345" s="6"/>
      <c r="O345" s="6"/>
      <c r="P345" s="6"/>
      <c r="Q345" s="6"/>
      <c r="R345" s="6"/>
      <c r="S345" s="6"/>
      <c r="T345" s="6"/>
      <c r="U345" s="6"/>
      <c r="V345" s="6"/>
      <c r="W345" s="6"/>
      <c r="X345" s="6"/>
      <c r="Y345" s="6"/>
      <c r="Z345" s="6"/>
      <c r="AA345" s="6"/>
    </row>
    <row r="346" spans="1:27" hidden="1" x14ac:dyDescent="0.25">
      <c r="A346" s="10">
        <v>4968</v>
      </c>
      <c r="B346" s="8" t="s">
        <v>43</v>
      </c>
      <c r="C346" s="19">
        <v>43808</v>
      </c>
      <c r="D346" s="8" t="s">
        <v>41</v>
      </c>
      <c r="E346" s="8" t="s">
        <v>61</v>
      </c>
      <c r="F346" s="8">
        <v>1.52</v>
      </c>
      <c r="G346" s="6"/>
      <c r="H346" s="6"/>
      <c r="I346" s="6"/>
      <c r="J346" s="6"/>
      <c r="K346" s="6"/>
      <c r="L346" s="6"/>
      <c r="M346" s="6"/>
      <c r="N346" s="6"/>
      <c r="O346" s="6"/>
      <c r="P346" s="6"/>
      <c r="Q346" s="6"/>
      <c r="R346" s="6"/>
      <c r="S346" s="6"/>
      <c r="T346" s="6"/>
      <c r="U346" s="6"/>
      <c r="V346" s="6"/>
      <c r="W346" s="6"/>
      <c r="X346" s="6"/>
      <c r="Y346" s="6"/>
      <c r="Z346" s="6"/>
      <c r="AA346" s="6"/>
    </row>
    <row r="347" spans="1:27" hidden="1" x14ac:dyDescent="0.25">
      <c r="A347" s="10">
        <v>4986</v>
      </c>
      <c r="B347" s="8" t="s">
        <v>43</v>
      </c>
      <c r="C347" s="19">
        <v>43808</v>
      </c>
      <c r="D347" s="8" t="s">
        <v>45</v>
      </c>
      <c r="E347" s="8" t="s">
        <v>45</v>
      </c>
      <c r="F347" s="8">
        <v>9.8000000000000004E-2</v>
      </c>
      <c r="G347" s="6"/>
      <c r="H347" s="6"/>
      <c r="I347" s="6"/>
      <c r="J347" s="6"/>
      <c r="K347" s="6"/>
      <c r="L347" s="6"/>
      <c r="M347" s="6"/>
      <c r="N347" s="6"/>
      <c r="O347" s="6"/>
      <c r="P347" s="6"/>
      <c r="Q347" s="6"/>
      <c r="R347" s="6"/>
      <c r="S347" s="6"/>
      <c r="T347" s="6"/>
      <c r="U347" s="6"/>
      <c r="V347" s="6"/>
      <c r="W347" s="6"/>
      <c r="X347" s="6"/>
      <c r="Y347" s="6"/>
      <c r="Z347" s="6"/>
      <c r="AA347" s="6"/>
    </row>
    <row r="348" spans="1:27" hidden="1" x14ac:dyDescent="0.25">
      <c r="A348" s="10">
        <v>4990</v>
      </c>
      <c r="B348" s="8" t="s">
        <v>43</v>
      </c>
      <c r="C348" s="19">
        <v>43808</v>
      </c>
      <c r="D348" s="8" t="s">
        <v>42</v>
      </c>
      <c r="E348" s="8" t="s">
        <v>59</v>
      </c>
      <c r="F348" s="8">
        <v>0.32</v>
      </c>
      <c r="G348" s="6"/>
      <c r="H348" s="6"/>
      <c r="I348" s="6"/>
      <c r="J348" s="6"/>
      <c r="K348" s="6"/>
      <c r="L348" s="6"/>
      <c r="M348" s="6"/>
      <c r="N348" s="6"/>
      <c r="O348" s="6"/>
      <c r="P348" s="6"/>
      <c r="Q348" s="6"/>
      <c r="R348" s="6"/>
      <c r="S348" s="6"/>
      <c r="T348" s="6"/>
      <c r="U348" s="6"/>
      <c r="V348" s="6"/>
      <c r="W348" s="6"/>
      <c r="X348" s="6"/>
      <c r="Y348" s="6"/>
      <c r="Z348" s="6"/>
      <c r="AA348" s="6"/>
    </row>
    <row r="349" spans="1:27" hidden="1" x14ac:dyDescent="0.25">
      <c r="A349" s="10">
        <v>4990</v>
      </c>
      <c r="B349" s="8" t="s">
        <v>43</v>
      </c>
      <c r="C349" s="19">
        <v>43808</v>
      </c>
      <c r="D349" s="8" t="s">
        <v>42</v>
      </c>
      <c r="E349" s="8" t="s">
        <v>63</v>
      </c>
      <c r="F349" s="8">
        <v>0.96</v>
      </c>
      <c r="G349" s="6"/>
      <c r="H349" s="6"/>
      <c r="I349" s="6"/>
      <c r="J349" s="6"/>
      <c r="K349" s="6"/>
      <c r="L349" s="6"/>
      <c r="M349" s="6"/>
      <c r="N349" s="6"/>
      <c r="O349" s="6"/>
      <c r="P349" s="6"/>
      <c r="Q349" s="6"/>
      <c r="R349" s="6"/>
      <c r="S349" s="6"/>
      <c r="T349" s="6"/>
      <c r="U349" s="6"/>
      <c r="V349" s="6"/>
      <c r="W349" s="6"/>
      <c r="X349" s="6"/>
      <c r="Y349" s="6"/>
      <c r="Z349" s="6"/>
      <c r="AA349" s="6"/>
    </row>
    <row r="350" spans="1:27" hidden="1" x14ac:dyDescent="0.25">
      <c r="A350" s="10">
        <v>4990</v>
      </c>
      <c r="B350" s="8" t="s">
        <v>43</v>
      </c>
      <c r="C350" s="19">
        <v>43808</v>
      </c>
      <c r="D350" s="8" t="s">
        <v>42</v>
      </c>
      <c r="E350" s="8" t="s">
        <v>60</v>
      </c>
      <c r="F350" s="8">
        <v>4.0860000000000003</v>
      </c>
      <c r="G350" s="6"/>
      <c r="H350" s="6"/>
      <c r="I350" s="6"/>
      <c r="J350" s="6"/>
      <c r="K350" s="6"/>
      <c r="L350" s="6"/>
      <c r="M350" s="6"/>
      <c r="N350" s="6"/>
      <c r="O350" s="6"/>
      <c r="P350" s="6"/>
      <c r="Q350" s="6"/>
      <c r="R350" s="6"/>
      <c r="S350" s="6"/>
      <c r="T350" s="6"/>
      <c r="U350" s="6"/>
      <c r="V350" s="6"/>
      <c r="W350" s="6"/>
      <c r="X350" s="6"/>
      <c r="Y350" s="6"/>
      <c r="Z350" s="6"/>
      <c r="AA350" s="6"/>
    </row>
    <row r="351" spans="1:27" hidden="1" x14ac:dyDescent="0.25">
      <c r="A351" s="10">
        <v>5000</v>
      </c>
      <c r="B351" s="8" t="s">
        <v>46</v>
      </c>
      <c r="C351" s="19">
        <v>43808</v>
      </c>
      <c r="D351" s="8" t="s">
        <v>47</v>
      </c>
      <c r="E351" s="8" t="s">
        <v>47</v>
      </c>
      <c r="F351" s="8">
        <v>3.28</v>
      </c>
      <c r="G351" s="6"/>
      <c r="H351" s="6"/>
      <c r="I351" s="6"/>
      <c r="J351" s="6"/>
      <c r="K351" s="6"/>
      <c r="L351" s="6"/>
      <c r="M351" s="6"/>
      <c r="N351" s="6"/>
      <c r="O351" s="6"/>
      <c r="P351" s="6"/>
      <c r="Q351" s="6"/>
      <c r="R351" s="6"/>
      <c r="S351" s="6"/>
      <c r="T351" s="6"/>
      <c r="U351" s="6"/>
      <c r="V351" s="6"/>
      <c r="W351" s="6"/>
      <c r="X351" s="6"/>
      <c r="Y351" s="6"/>
      <c r="Z351" s="6"/>
      <c r="AA351" s="6"/>
    </row>
    <row r="352" spans="1:27" hidden="1" x14ac:dyDescent="0.25">
      <c r="A352" s="10">
        <v>5001</v>
      </c>
      <c r="B352" s="8" t="s">
        <v>43</v>
      </c>
      <c r="C352" s="19">
        <v>43808</v>
      </c>
      <c r="D352" s="8" t="s">
        <v>55</v>
      </c>
      <c r="E352" s="8" t="s">
        <v>45</v>
      </c>
      <c r="F352" s="8">
        <v>2.2400000000000002</v>
      </c>
      <c r="G352" s="6"/>
      <c r="H352" s="6"/>
      <c r="I352" s="6"/>
      <c r="J352" s="6"/>
      <c r="K352" s="6"/>
      <c r="L352" s="6"/>
      <c r="M352" s="6"/>
      <c r="N352" s="6"/>
      <c r="O352" s="6"/>
      <c r="P352" s="6"/>
      <c r="Q352" s="6"/>
      <c r="R352" s="6"/>
      <c r="S352" s="6"/>
      <c r="T352" s="6"/>
      <c r="U352" s="6"/>
      <c r="V352" s="6"/>
      <c r="W352" s="6"/>
      <c r="X352" s="6"/>
      <c r="Y352" s="6"/>
      <c r="Z352" s="6"/>
      <c r="AA352" s="6"/>
    </row>
    <row r="353" spans="1:27" hidden="1" x14ac:dyDescent="0.25">
      <c r="A353" s="10">
        <v>5005</v>
      </c>
      <c r="B353" s="8" t="s">
        <v>43</v>
      </c>
      <c r="C353" s="19">
        <v>43808</v>
      </c>
      <c r="D353" s="8" t="s">
        <v>60</v>
      </c>
      <c r="E353" s="8" t="s">
        <v>60</v>
      </c>
      <c r="F353" s="8">
        <v>3.16</v>
      </c>
      <c r="G353" s="6"/>
      <c r="H353" s="6"/>
      <c r="I353" s="6"/>
      <c r="J353" s="6"/>
      <c r="K353" s="6"/>
      <c r="L353" s="6"/>
      <c r="M353" s="6"/>
      <c r="N353" s="6"/>
      <c r="O353" s="6"/>
      <c r="P353" s="6"/>
      <c r="Q353" s="6"/>
      <c r="R353" s="6"/>
      <c r="S353" s="6"/>
      <c r="T353" s="6"/>
      <c r="U353" s="6"/>
      <c r="V353" s="6"/>
      <c r="W353" s="6"/>
      <c r="X353" s="6"/>
      <c r="Y353" s="6"/>
      <c r="Z353" s="6"/>
      <c r="AA353" s="6"/>
    </row>
    <row r="354" spans="1:27" hidden="1" x14ac:dyDescent="0.25">
      <c r="A354" s="10">
        <v>5013</v>
      </c>
      <c r="B354" s="8" t="s">
        <v>43</v>
      </c>
      <c r="C354" s="19">
        <v>43808</v>
      </c>
      <c r="D354" s="8" t="s">
        <v>72</v>
      </c>
      <c r="E354" s="8" t="s">
        <v>45</v>
      </c>
      <c r="F354" s="8">
        <v>1.32</v>
      </c>
      <c r="G354" s="6"/>
      <c r="H354" s="6"/>
      <c r="I354" s="6"/>
      <c r="J354" s="6"/>
      <c r="K354" s="6"/>
      <c r="L354" s="6"/>
      <c r="M354" s="6"/>
      <c r="N354" s="6"/>
      <c r="O354" s="6"/>
      <c r="P354" s="6"/>
      <c r="Q354" s="6"/>
      <c r="R354" s="6"/>
      <c r="S354" s="6"/>
      <c r="T354" s="6"/>
      <c r="U354" s="6"/>
      <c r="V354" s="6"/>
      <c r="W354" s="6"/>
      <c r="X354" s="6"/>
      <c r="Y354" s="6"/>
      <c r="Z354" s="6"/>
      <c r="AA354" s="6"/>
    </row>
    <row r="355" spans="1:27" hidden="1" x14ac:dyDescent="0.25">
      <c r="A355" s="10">
        <v>5019</v>
      </c>
      <c r="B355" s="8" t="s">
        <v>52</v>
      </c>
      <c r="C355" s="19">
        <v>43808</v>
      </c>
      <c r="D355" s="8" t="s">
        <v>56</v>
      </c>
      <c r="E355" s="8" t="s">
        <v>56</v>
      </c>
      <c r="F355" s="8">
        <v>2.1999999999999999E-2</v>
      </c>
      <c r="G355" s="6"/>
      <c r="H355" s="6"/>
      <c r="I355" s="6"/>
      <c r="J355" s="6"/>
      <c r="K355" s="6"/>
      <c r="L355" s="6"/>
      <c r="M355" s="6"/>
      <c r="N355" s="6"/>
      <c r="O355" s="6"/>
      <c r="P355" s="6"/>
      <c r="Q355" s="6"/>
      <c r="R355" s="6"/>
      <c r="S355" s="6"/>
      <c r="T355" s="6"/>
      <c r="U355" s="6"/>
      <c r="V355" s="6"/>
      <c r="W355" s="6"/>
      <c r="X355" s="6"/>
      <c r="Y355" s="6"/>
      <c r="Z355" s="6"/>
      <c r="AA355" s="6"/>
    </row>
    <row r="356" spans="1:27" hidden="1" x14ac:dyDescent="0.25">
      <c r="A356" s="10">
        <v>5031</v>
      </c>
      <c r="B356" s="8" t="s">
        <v>43</v>
      </c>
      <c r="C356" s="19">
        <v>43808</v>
      </c>
      <c r="D356" s="8" t="s">
        <v>41</v>
      </c>
      <c r="E356" s="8" t="s">
        <v>65</v>
      </c>
      <c r="F356" s="8">
        <v>2.48</v>
      </c>
      <c r="G356" s="6"/>
      <c r="H356" s="6"/>
      <c r="I356" s="6"/>
      <c r="J356" s="6"/>
      <c r="K356" s="6"/>
      <c r="L356" s="6"/>
      <c r="M356" s="6"/>
      <c r="N356" s="6"/>
      <c r="O356" s="6"/>
      <c r="P356" s="6"/>
      <c r="Q356" s="6"/>
      <c r="R356" s="6"/>
      <c r="S356" s="6"/>
      <c r="T356" s="6"/>
      <c r="U356" s="6"/>
      <c r="V356" s="6"/>
      <c r="W356" s="6"/>
      <c r="X356" s="6"/>
      <c r="Y356" s="6"/>
      <c r="Z356" s="6"/>
      <c r="AA356" s="6"/>
    </row>
    <row r="357" spans="1:27" hidden="1" x14ac:dyDescent="0.25">
      <c r="A357" s="10">
        <v>5031</v>
      </c>
      <c r="B357" s="8" t="s">
        <v>43</v>
      </c>
      <c r="C357" s="19">
        <v>43808</v>
      </c>
      <c r="D357" s="8" t="s">
        <v>41</v>
      </c>
      <c r="E357" s="8" t="s">
        <v>41</v>
      </c>
      <c r="F357" s="8">
        <v>5.92</v>
      </c>
      <c r="G357" s="6"/>
      <c r="H357" s="6"/>
      <c r="I357" s="6"/>
      <c r="J357" s="6"/>
      <c r="K357" s="6"/>
      <c r="L357" s="6"/>
      <c r="M357" s="6"/>
      <c r="N357" s="6"/>
      <c r="O357" s="6"/>
      <c r="P357" s="6"/>
      <c r="Q357" s="6"/>
      <c r="R357" s="6"/>
      <c r="S357" s="6"/>
      <c r="T357" s="6"/>
      <c r="U357" s="6"/>
      <c r="V357" s="6"/>
      <c r="W357" s="6"/>
      <c r="X357" s="6"/>
      <c r="Y357" s="6"/>
      <c r="Z357" s="6"/>
      <c r="AA357" s="6"/>
    </row>
    <row r="358" spans="1:27" hidden="1" x14ac:dyDescent="0.25">
      <c r="A358" s="10">
        <v>5032</v>
      </c>
      <c r="B358" s="8" t="s">
        <v>52</v>
      </c>
      <c r="C358" s="19">
        <v>43808</v>
      </c>
      <c r="D358" s="8" t="s">
        <v>56</v>
      </c>
      <c r="E358" s="8" t="s">
        <v>56</v>
      </c>
      <c r="F358" s="8">
        <v>4.96</v>
      </c>
      <c r="G358" s="6"/>
      <c r="H358" s="6"/>
      <c r="I358" s="6"/>
      <c r="J358" s="6"/>
      <c r="K358" s="6"/>
      <c r="L358" s="6"/>
      <c r="M358" s="6"/>
      <c r="N358" s="6"/>
      <c r="O358" s="6"/>
      <c r="P358" s="6"/>
      <c r="Q358" s="6"/>
      <c r="R358" s="6"/>
      <c r="S358" s="6"/>
      <c r="T358" s="6"/>
      <c r="U358" s="6"/>
      <c r="V358" s="6"/>
      <c r="W358" s="6"/>
      <c r="X358" s="6"/>
      <c r="Y358" s="6"/>
      <c r="Z358" s="6"/>
      <c r="AA358" s="6"/>
    </row>
    <row r="359" spans="1:27" hidden="1" x14ac:dyDescent="0.25">
      <c r="A359" s="10">
        <v>5033</v>
      </c>
      <c r="B359" s="8" t="s">
        <v>43</v>
      </c>
      <c r="C359" s="19">
        <v>43808</v>
      </c>
      <c r="D359" s="8" t="s">
        <v>55</v>
      </c>
      <c r="E359" s="8" t="s">
        <v>65</v>
      </c>
      <c r="F359" s="8">
        <v>6.26</v>
      </c>
      <c r="G359" s="6"/>
      <c r="H359" s="6"/>
      <c r="I359" s="6"/>
      <c r="J359" s="6"/>
      <c r="K359" s="6"/>
      <c r="L359" s="6"/>
      <c r="M359" s="6"/>
      <c r="N359" s="6"/>
      <c r="O359" s="6"/>
      <c r="P359" s="6"/>
      <c r="Q359" s="6"/>
      <c r="R359" s="6"/>
      <c r="S359" s="6"/>
      <c r="T359" s="6"/>
      <c r="U359" s="6"/>
      <c r="V359" s="6"/>
      <c r="W359" s="6"/>
      <c r="X359" s="6"/>
      <c r="Y359" s="6"/>
      <c r="Z359" s="6"/>
      <c r="AA359" s="6"/>
    </row>
    <row r="360" spans="1:27" hidden="1" x14ac:dyDescent="0.25">
      <c r="A360" s="10">
        <v>5033</v>
      </c>
      <c r="B360" s="8" t="s">
        <v>43</v>
      </c>
      <c r="C360" s="19">
        <v>43808</v>
      </c>
      <c r="D360" s="8" t="s">
        <v>55</v>
      </c>
      <c r="E360" s="8" t="s">
        <v>55</v>
      </c>
      <c r="F360" s="8">
        <v>3.98</v>
      </c>
      <c r="G360" s="6"/>
      <c r="H360" s="6"/>
      <c r="I360" s="6"/>
      <c r="J360" s="6"/>
      <c r="K360" s="6"/>
      <c r="L360" s="6"/>
      <c r="M360" s="6"/>
      <c r="N360" s="6"/>
      <c r="O360" s="6"/>
      <c r="P360" s="6"/>
      <c r="Q360" s="6"/>
      <c r="R360" s="6"/>
      <c r="S360" s="6"/>
      <c r="T360" s="6"/>
      <c r="U360" s="6"/>
      <c r="V360" s="6"/>
      <c r="W360" s="6"/>
      <c r="X360" s="6"/>
      <c r="Y360" s="6"/>
      <c r="Z360" s="6"/>
      <c r="AA360" s="6"/>
    </row>
    <row r="361" spans="1:27" hidden="1" x14ac:dyDescent="0.25">
      <c r="A361" s="10">
        <v>5036</v>
      </c>
      <c r="B361" s="8" t="s">
        <v>43</v>
      </c>
      <c r="C361" s="19">
        <v>43808</v>
      </c>
      <c r="D361" s="8" t="s">
        <v>45</v>
      </c>
      <c r="E361" s="8" t="s">
        <v>45</v>
      </c>
      <c r="F361" s="8">
        <v>1.278</v>
      </c>
      <c r="G361" s="6"/>
      <c r="H361" s="6"/>
      <c r="I361" s="6"/>
      <c r="J361" s="6"/>
      <c r="K361" s="6"/>
      <c r="L361" s="6"/>
      <c r="M361" s="6"/>
      <c r="N361" s="6"/>
      <c r="O361" s="6"/>
      <c r="P361" s="6"/>
      <c r="Q361" s="6"/>
      <c r="R361" s="6"/>
      <c r="S361" s="6"/>
      <c r="T361" s="6"/>
      <c r="U361" s="6"/>
      <c r="V361" s="6"/>
      <c r="W361" s="6"/>
      <c r="X361" s="6"/>
      <c r="Y361" s="6"/>
      <c r="Z361" s="6"/>
      <c r="AA361" s="6"/>
    </row>
    <row r="362" spans="1:27" hidden="1" x14ac:dyDescent="0.25">
      <c r="A362" s="10">
        <v>5041</v>
      </c>
      <c r="B362" s="8" t="s">
        <v>43</v>
      </c>
      <c r="C362" s="19">
        <v>43808</v>
      </c>
      <c r="D362" s="8" t="s">
        <v>49</v>
      </c>
      <c r="E362" s="8" t="s">
        <v>49</v>
      </c>
      <c r="F362" s="8">
        <v>3.2789999999999999</v>
      </c>
      <c r="G362" s="6"/>
      <c r="H362" s="6"/>
      <c r="I362" s="6"/>
      <c r="J362" s="6"/>
      <c r="K362" s="6"/>
      <c r="L362" s="6"/>
      <c r="M362" s="6"/>
      <c r="N362" s="6"/>
      <c r="O362" s="6"/>
      <c r="P362" s="6"/>
      <c r="Q362" s="6"/>
      <c r="R362" s="6"/>
      <c r="S362" s="6"/>
      <c r="T362" s="6"/>
      <c r="U362" s="6"/>
      <c r="V362" s="6"/>
      <c r="W362" s="6"/>
      <c r="X362" s="6"/>
      <c r="Y362" s="6"/>
      <c r="Z362" s="6"/>
      <c r="AA362" s="6"/>
    </row>
    <row r="363" spans="1:27" hidden="1" x14ac:dyDescent="0.25">
      <c r="A363" s="10">
        <v>5068</v>
      </c>
      <c r="B363" s="8" t="s">
        <v>43</v>
      </c>
      <c r="C363" s="19">
        <v>43808</v>
      </c>
      <c r="D363" s="8" t="s">
        <v>55</v>
      </c>
      <c r="E363" s="8" t="s">
        <v>62</v>
      </c>
      <c r="F363" s="8">
        <v>0.16</v>
      </c>
      <c r="G363" s="6"/>
      <c r="H363" s="6"/>
      <c r="I363" s="6"/>
      <c r="J363" s="6"/>
      <c r="K363" s="6"/>
      <c r="L363" s="6"/>
      <c r="M363" s="6"/>
      <c r="N363" s="6"/>
      <c r="O363" s="6"/>
      <c r="P363" s="6"/>
      <c r="Q363" s="6"/>
      <c r="R363" s="6"/>
      <c r="S363" s="6"/>
      <c r="T363" s="6"/>
      <c r="U363" s="6"/>
      <c r="V363" s="6"/>
      <c r="W363" s="6"/>
      <c r="X363" s="6"/>
      <c r="Y363" s="6"/>
      <c r="Z363" s="6"/>
      <c r="AA363" s="6"/>
    </row>
    <row r="364" spans="1:27" hidden="1" x14ac:dyDescent="0.25">
      <c r="A364" s="10">
        <v>5076</v>
      </c>
      <c r="B364" s="8" t="s">
        <v>43</v>
      </c>
      <c r="C364" s="19">
        <v>43808</v>
      </c>
      <c r="D364" s="8" t="s">
        <v>53</v>
      </c>
      <c r="E364" s="8" t="s">
        <v>53</v>
      </c>
      <c r="F364" s="8">
        <v>3.26</v>
      </c>
      <c r="G364" s="6"/>
      <c r="H364" s="6"/>
      <c r="I364" s="6"/>
      <c r="J364" s="6"/>
      <c r="K364" s="6"/>
      <c r="L364" s="6"/>
      <c r="M364" s="6"/>
      <c r="N364" s="6"/>
      <c r="O364" s="6"/>
      <c r="P364" s="6"/>
      <c r="Q364" s="6"/>
      <c r="R364" s="6"/>
      <c r="S364" s="6"/>
      <c r="T364" s="6"/>
      <c r="U364" s="6"/>
      <c r="V364" s="6"/>
      <c r="W364" s="6"/>
      <c r="X364" s="6"/>
      <c r="Y364" s="6"/>
      <c r="Z364" s="6"/>
      <c r="AA364" s="6"/>
    </row>
    <row r="365" spans="1:27" hidden="1" x14ac:dyDescent="0.25">
      <c r="A365" s="10">
        <v>5080</v>
      </c>
      <c r="B365" s="8" t="s">
        <v>43</v>
      </c>
      <c r="C365" s="19">
        <v>43808</v>
      </c>
      <c r="D365" s="8" t="s">
        <v>49</v>
      </c>
      <c r="E365" s="8" t="s">
        <v>49</v>
      </c>
      <c r="F365" s="8">
        <v>7.42</v>
      </c>
      <c r="G365" s="6"/>
      <c r="H365" s="6"/>
      <c r="I365" s="6"/>
      <c r="J365" s="6"/>
      <c r="K365" s="6"/>
      <c r="L365" s="6"/>
      <c r="M365" s="6"/>
      <c r="N365" s="6"/>
      <c r="O365" s="6"/>
      <c r="P365" s="6"/>
      <c r="Q365" s="6"/>
      <c r="R365" s="6"/>
      <c r="S365" s="6"/>
      <c r="T365" s="6"/>
      <c r="U365" s="6"/>
      <c r="V365" s="6"/>
      <c r="W365" s="6"/>
      <c r="X365" s="6"/>
      <c r="Y365" s="6"/>
      <c r="Z365" s="6"/>
      <c r="AA365" s="6"/>
    </row>
    <row r="366" spans="1:27" hidden="1" x14ac:dyDescent="0.25">
      <c r="A366" s="10">
        <v>5081</v>
      </c>
      <c r="B366" s="8" t="s">
        <v>52</v>
      </c>
      <c r="C366" s="19">
        <v>43808</v>
      </c>
      <c r="D366" s="8" t="s">
        <v>56</v>
      </c>
      <c r="E366" s="8" t="s">
        <v>56</v>
      </c>
      <c r="F366" s="8">
        <v>3.68</v>
      </c>
      <c r="G366" s="6"/>
      <c r="H366" s="6"/>
      <c r="I366" s="6"/>
      <c r="J366" s="6"/>
      <c r="K366" s="6"/>
      <c r="L366" s="6"/>
      <c r="M366" s="6"/>
      <c r="N366" s="6"/>
      <c r="O366" s="6"/>
      <c r="P366" s="6"/>
      <c r="Q366" s="6"/>
      <c r="R366" s="6"/>
      <c r="S366" s="6"/>
      <c r="T366" s="6"/>
      <c r="U366" s="6"/>
      <c r="V366" s="6"/>
      <c r="W366" s="6"/>
      <c r="X366" s="6"/>
      <c r="Y366" s="6"/>
      <c r="Z366" s="6"/>
      <c r="AA366" s="6"/>
    </row>
    <row r="367" spans="1:27" hidden="1" x14ac:dyDescent="0.25">
      <c r="A367" s="10">
        <v>5101</v>
      </c>
      <c r="B367" s="8" t="s">
        <v>43</v>
      </c>
      <c r="C367" s="19">
        <v>43808</v>
      </c>
      <c r="D367" s="8" t="s">
        <v>42</v>
      </c>
      <c r="E367" s="8" t="s">
        <v>59</v>
      </c>
      <c r="F367" s="8">
        <v>1.34</v>
      </c>
      <c r="G367" s="6"/>
      <c r="H367" s="6"/>
      <c r="I367" s="6"/>
      <c r="J367" s="6"/>
      <c r="K367" s="6"/>
      <c r="L367" s="6"/>
      <c r="M367" s="6"/>
      <c r="N367" s="6"/>
      <c r="O367" s="6"/>
      <c r="P367" s="6"/>
      <c r="Q367" s="6"/>
      <c r="R367" s="6"/>
      <c r="S367" s="6"/>
      <c r="T367" s="6"/>
      <c r="U367" s="6"/>
      <c r="V367" s="6"/>
      <c r="W367" s="6"/>
      <c r="X367" s="6"/>
      <c r="Y367" s="6"/>
      <c r="Z367" s="6"/>
      <c r="AA367" s="6"/>
    </row>
    <row r="368" spans="1:27" hidden="1" x14ac:dyDescent="0.25">
      <c r="A368" s="10">
        <v>5101</v>
      </c>
      <c r="B368" s="8" t="s">
        <v>43</v>
      </c>
      <c r="C368" s="19">
        <v>43808</v>
      </c>
      <c r="D368" s="8" t="s">
        <v>42</v>
      </c>
      <c r="E368" s="8" t="s">
        <v>63</v>
      </c>
      <c r="F368" s="8">
        <v>2.2400000000000002</v>
      </c>
      <c r="G368" s="6"/>
      <c r="H368" s="6"/>
      <c r="I368" s="6"/>
      <c r="J368" s="6"/>
      <c r="K368" s="6"/>
      <c r="L368" s="6"/>
      <c r="M368" s="6"/>
      <c r="N368" s="6"/>
      <c r="O368" s="6"/>
      <c r="P368" s="6"/>
      <c r="Q368" s="6"/>
      <c r="R368" s="6"/>
      <c r="S368" s="6"/>
      <c r="T368" s="6"/>
      <c r="U368" s="6"/>
      <c r="V368" s="6"/>
      <c r="W368" s="6"/>
      <c r="X368" s="6"/>
      <c r="Y368" s="6"/>
      <c r="Z368" s="6"/>
      <c r="AA368" s="6"/>
    </row>
    <row r="369" spans="1:27" hidden="1" x14ac:dyDescent="0.25">
      <c r="A369" s="10">
        <v>5101</v>
      </c>
      <c r="B369" s="8" t="s">
        <v>43</v>
      </c>
      <c r="C369" s="19">
        <v>43808</v>
      </c>
      <c r="D369" s="8" t="s">
        <v>42</v>
      </c>
      <c r="E369" s="8" t="s">
        <v>60</v>
      </c>
      <c r="F369" s="8">
        <v>0.45400000000000001</v>
      </c>
      <c r="G369" s="6"/>
      <c r="H369" s="6"/>
      <c r="I369" s="6"/>
      <c r="J369" s="6"/>
      <c r="K369" s="6"/>
      <c r="L369" s="6"/>
      <c r="M369" s="6"/>
      <c r="N369" s="6"/>
      <c r="O369" s="6"/>
      <c r="P369" s="6"/>
      <c r="Q369" s="6"/>
      <c r="R369" s="6"/>
      <c r="S369" s="6"/>
      <c r="T369" s="6"/>
      <c r="U369" s="6"/>
      <c r="V369" s="6"/>
      <c r="W369" s="6"/>
      <c r="X369" s="6"/>
      <c r="Y369" s="6"/>
      <c r="Z369" s="6"/>
      <c r="AA369" s="6"/>
    </row>
    <row r="370" spans="1:27" hidden="1" x14ac:dyDescent="0.25">
      <c r="A370" s="10">
        <v>5135</v>
      </c>
      <c r="B370" s="8" t="s">
        <v>52</v>
      </c>
      <c r="C370" s="20">
        <v>43809</v>
      </c>
      <c r="D370" s="8" t="s">
        <v>51</v>
      </c>
      <c r="E370" s="8" t="s">
        <v>51</v>
      </c>
      <c r="F370" s="8">
        <v>6.22</v>
      </c>
      <c r="G370" s="6"/>
      <c r="H370" s="6"/>
      <c r="I370" s="6"/>
      <c r="J370" s="6"/>
      <c r="K370" s="6"/>
      <c r="L370" s="6"/>
      <c r="M370" s="6"/>
      <c r="N370" s="6"/>
      <c r="O370" s="6"/>
      <c r="P370" s="6"/>
      <c r="Q370" s="6"/>
      <c r="R370" s="6"/>
      <c r="S370" s="6"/>
      <c r="T370" s="6"/>
      <c r="U370" s="6"/>
      <c r="V370" s="6"/>
      <c r="W370" s="6"/>
      <c r="X370" s="6"/>
      <c r="Y370" s="6"/>
      <c r="Z370" s="6"/>
      <c r="AA370" s="6"/>
    </row>
    <row r="371" spans="1:27" hidden="1" x14ac:dyDescent="0.25">
      <c r="A371" s="10">
        <v>5136</v>
      </c>
      <c r="B371" s="8" t="s">
        <v>46</v>
      </c>
      <c r="C371" s="20">
        <v>43809</v>
      </c>
      <c r="D371" s="8" t="s">
        <v>47</v>
      </c>
      <c r="E371" s="8" t="s">
        <v>47</v>
      </c>
      <c r="F371" s="8">
        <v>2.2999999999999998</v>
      </c>
      <c r="G371" s="6"/>
      <c r="H371" s="6"/>
      <c r="I371" s="6"/>
      <c r="J371" s="6"/>
      <c r="K371" s="6"/>
      <c r="L371" s="6"/>
      <c r="M371" s="6"/>
      <c r="N371" s="6"/>
      <c r="O371" s="6"/>
      <c r="P371" s="6"/>
      <c r="Q371" s="6"/>
      <c r="R371" s="6"/>
      <c r="S371" s="6"/>
      <c r="T371" s="6"/>
      <c r="U371" s="6"/>
      <c r="V371" s="6"/>
      <c r="W371" s="6"/>
      <c r="X371" s="6"/>
      <c r="Y371" s="6"/>
      <c r="Z371" s="6"/>
      <c r="AA371" s="6"/>
    </row>
    <row r="372" spans="1:27" hidden="1" x14ac:dyDescent="0.25">
      <c r="A372" s="10">
        <v>5137</v>
      </c>
      <c r="B372" s="8" t="s">
        <v>46</v>
      </c>
      <c r="C372" s="20">
        <v>43809</v>
      </c>
      <c r="D372" s="8" t="s">
        <v>47</v>
      </c>
      <c r="E372" s="8" t="s">
        <v>47</v>
      </c>
      <c r="F372" s="8">
        <v>5.78</v>
      </c>
      <c r="G372" s="6"/>
      <c r="H372" s="6"/>
      <c r="I372" s="6"/>
      <c r="J372" s="6"/>
      <c r="K372" s="6"/>
      <c r="L372" s="6"/>
      <c r="M372" s="6"/>
      <c r="N372" s="6"/>
      <c r="O372" s="6"/>
      <c r="P372" s="6"/>
      <c r="Q372" s="6"/>
      <c r="R372" s="6"/>
      <c r="S372" s="6"/>
      <c r="T372" s="6"/>
      <c r="U372" s="6"/>
      <c r="V372" s="6"/>
      <c r="W372" s="6"/>
      <c r="X372" s="6"/>
      <c r="Y372" s="6"/>
      <c r="Z372" s="6"/>
      <c r="AA372" s="6"/>
    </row>
    <row r="373" spans="1:27" hidden="1" x14ac:dyDescent="0.25">
      <c r="A373" s="10">
        <v>5138</v>
      </c>
      <c r="B373" s="8" t="s">
        <v>52</v>
      </c>
      <c r="C373" s="20">
        <v>43809</v>
      </c>
      <c r="D373" s="8" t="s">
        <v>58</v>
      </c>
      <c r="E373" s="8" t="s">
        <v>58</v>
      </c>
      <c r="F373" s="8">
        <v>1.92</v>
      </c>
      <c r="G373" s="6"/>
      <c r="H373" s="6"/>
      <c r="I373" s="6"/>
      <c r="J373" s="6"/>
      <c r="K373" s="6"/>
      <c r="L373" s="6"/>
      <c r="M373" s="6"/>
      <c r="N373" s="6"/>
      <c r="O373" s="6"/>
      <c r="P373" s="6"/>
      <c r="Q373" s="6"/>
      <c r="R373" s="6"/>
      <c r="S373" s="6"/>
      <c r="T373" s="6"/>
      <c r="U373" s="6"/>
      <c r="V373" s="6"/>
      <c r="W373" s="6"/>
      <c r="X373" s="6"/>
      <c r="Y373" s="6"/>
      <c r="Z373" s="6"/>
      <c r="AA373" s="6"/>
    </row>
    <row r="374" spans="1:27" hidden="1" x14ac:dyDescent="0.25">
      <c r="A374" s="10">
        <v>5139</v>
      </c>
      <c r="B374" s="8" t="s">
        <v>52</v>
      </c>
      <c r="C374" s="20">
        <v>43809</v>
      </c>
      <c r="D374" s="8" t="s">
        <v>56</v>
      </c>
      <c r="E374" s="8" t="s">
        <v>56</v>
      </c>
      <c r="F374" s="8">
        <v>3.62</v>
      </c>
      <c r="G374" s="6"/>
      <c r="H374" s="6"/>
      <c r="I374" s="6"/>
      <c r="J374" s="6"/>
      <c r="K374" s="6"/>
      <c r="L374" s="6"/>
      <c r="M374" s="6"/>
      <c r="N374" s="6"/>
      <c r="O374" s="6"/>
      <c r="P374" s="6"/>
      <c r="Q374" s="6"/>
      <c r="R374" s="6"/>
      <c r="S374" s="6"/>
      <c r="T374" s="6"/>
      <c r="U374" s="6"/>
      <c r="V374" s="6"/>
      <c r="W374" s="6"/>
      <c r="X374" s="6"/>
      <c r="Y374" s="6"/>
      <c r="Z374" s="6"/>
      <c r="AA374" s="6"/>
    </row>
    <row r="375" spans="1:27" hidden="1" x14ac:dyDescent="0.25">
      <c r="A375" s="10">
        <v>5140</v>
      </c>
      <c r="B375" s="8" t="s">
        <v>43</v>
      </c>
      <c r="C375" s="20">
        <v>43809</v>
      </c>
      <c r="D375" s="8" t="s">
        <v>53</v>
      </c>
      <c r="E375" s="8" t="s">
        <v>53</v>
      </c>
      <c r="F375" s="8">
        <v>0.52</v>
      </c>
      <c r="G375" s="6"/>
      <c r="H375" s="6"/>
      <c r="I375" s="6"/>
      <c r="J375" s="6"/>
      <c r="K375" s="6"/>
      <c r="L375" s="6"/>
      <c r="M375" s="6"/>
      <c r="N375" s="6"/>
      <c r="O375" s="6"/>
      <c r="P375" s="6"/>
      <c r="Q375" s="6"/>
      <c r="R375" s="6"/>
      <c r="S375" s="6"/>
      <c r="T375" s="6"/>
      <c r="U375" s="6"/>
      <c r="V375" s="6"/>
      <c r="W375" s="6"/>
      <c r="X375" s="6"/>
      <c r="Y375" s="6"/>
      <c r="Z375" s="6"/>
      <c r="AA375" s="6"/>
    </row>
    <row r="376" spans="1:27" hidden="1" x14ac:dyDescent="0.25">
      <c r="A376" s="10">
        <v>5144</v>
      </c>
      <c r="B376" s="8" t="s">
        <v>52</v>
      </c>
      <c r="C376" s="20">
        <v>43809</v>
      </c>
      <c r="D376" s="8" t="s">
        <v>56</v>
      </c>
      <c r="E376" s="8" t="s">
        <v>56</v>
      </c>
      <c r="F376" s="8">
        <v>4.5599999999999996</v>
      </c>
      <c r="G376" s="6"/>
      <c r="H376" s="6"/>
      <c r="I376" s="6"/>
      <c r="J376" s="6"/>
      <c r="K376" s="6"/>
      <c r="L376" s="6"/>
      <c r="M376" s="6"/>
      <c r="N376" s="6"/>
      <c r="O376" s="6"/>
      <c r="P376" s="6"/>
      <c r="Q376" s="6"/>
      <c r="R376" s="6"/>
      <c r="S376" s="6"/>
      <c r="T376" s="6"/>
      <c r="U376" s="6"/>
      <c r="V376" s="6"/>
      <c r="W376" s="6"/>
      <c r="X376" s="6"/>
      <c r="Y376" s="6"/>
      <c r="Z376" s="6"/>
      <c r="AA376" s="6"/>
    </row>
    <row r="377" spans="1:27" hidden="1" x14ac:dyDescent="0.25">
      <c r="A377" s="10">
        <v>5145</v>
      </c>
      <c r="B377" s="8" t="s">
        <v>64</v>
      </c>
      <c r="C377" s="20">
        <v>43809</v>
      </c>
      <c r="D377" s="8" t="s">
        <v>67</v>
      </c>
      <c r="E377" s="8" t="s">
        <v>67</v>
      </c>
      <c r="F377" s="8">
        <v>2.64</v>
      </c>
      <c r="G377" s="6"/>
      <c r="H377" s="6"/>
      <c r="I377" s="6"/>
      <c r="J377" s="6"/>
      <c r="K377" s="6"/>
      <c r="L377" s="6"/>
      <c r="M377" s="6"/>
      <c r="N377" s="6"/>
      <c r="O377" s="6"/>
      <c r="P377" s="6"/>
      <c r="Q377" s="6"/>
      <c r="R377" s="6"/>
      <c r="S377" s="6"/>
      <c r="T377" s="6"/>
      <c r="U377" s="6"/>
      <c r="V377" s="6"/>
      <c r="W377" s="6"/>
      <c r="X377" s="6"/>
      <c r="Y377" s="6"/>
      <c r="Z377" s="6"/>
      <c r="AA377" s="6"/>
    </row>
    <row r="378" spans="1:27" hidden="1" x14ac:dyDescent="0.25">
      <c r="A378" s="10">
        <v>5147</v>
      </c>
      <c r="B378" s="8" t="s">
        <v>43</v>
      </c>
      <c r="C378" s="20">
        <v>43809</v>
      </c>
      <c r="D378" s="8" t="s">
        <v>49</v>
      </c>
      <c r="E378" s="8" t="s">
        <v>49</v>
      </c>
      <c r="F378" s="8">
        <v>3.2000000000000001E-2</v>
      </c>
      <c r="G378" s="6"/>
      <c r="H378" s="6"/>
      <c r="I378" s="6"/>
      <c r="J378" s="6"/>
      <c r="K378" s="6"/>
      <c r="L378" s="6"/>
      <c r="M378" s="6"/>
      <c r="N378" s="6"/>
      <c r="O378" s="6"/>
      <c r="P378" s="6"/>
      <c r="Q378" s="6"/>
      <c r="R378" s="6"/>
      <c r="S378" s="6"/>
      <c r="T378" s="6"/>
      <c r="U378" s="6"/>
      <c r="V378" s="6"/>
      <c r="W378" s="6"/>
      <c r="X378" s="6"/>
      <c r="Y378" s="6"/>
      <c r="Z378" s="6"/>
      <c r="AA378" s="6"/>
    </row>
    <row r="379" spans="1:27" hidden="1" x14ac:dyDescent="0.25">
      <c r="A379" s="10">
        <v>5160</v>
      </c>
      <c r="B379" s="8" t="s">
        <v>43</v>
      </c>
      <c r="C379" s="20">
        <v>43809</v>
      </c>
      <c r="D379" s="8" t="s">
        <v>49</v>
      </c>
      <c r="E379" s="8" t="s">
        <v>49</v>
      </c>
      <c r="F379" s="8">
        <v>0.76800000000000002</v>
      </c>
      <c r="G379" s="6"/>
      <c r="H379" s="6"/>
      <c r="I379" s="6"/>
      <c r="J379" s="6"/>
      <c r="K379" s="6"/>
      <c r="L379" s="6"/>
      <c r="M379" s="6"/>
      <c r="N379" s="6"/>
      <c r="O379" s="6"/>
      <c r="P379" s="6"/>
      <c r="Q379" s="6"/>
      <c r="R379" s="6"/>
      <c r="S379" s="6"/>
      <c r="T379" s="6"/>
      <c r="U379" s="6"/>
      <c r="V379" s="6"/>
      <c r="W379" s="6"/>
      <c r="X379" s="6"/>
      <c r="Y379" s="6"/>
      <c r="Z379" s="6"/>
      <c r="AA379" s="6"/>
    </row>
    <row r="380" spans="1:27" hidden="1" x14ac:dyDescent="0.25">
      <c r="A380" s="10">
        <v>5161</v>
      </c>
      <c r="B380" s="8" t="s">
        <v>43</v>
      </c>
      <c r="C380" s="20">
        <v>43809</v>
      </c>
      <c r="D380" s="8" t="s">
        <v>55</v>
      </c>
      <c r="E380" s="8" t="s">
        <v>45</v>
      </c>
      <c r="F380" s="8">
        <v>0.52</v>
      </c>
      <c r="G380" s="6"/>
      <c r="H380" s="6"/>
      <c r="I380" s="6"/>
      <c r="J380" s="6"/>
      <c r="K380" s="6"/>
      <c r="L380" s="6"/>
      <c r="M380" s="6"/>
      <c r="N380" s="6"/>
      <c r="O380" s="6"/>
      <c r="P380" s="6"/>
      <c r="Q380" s="6"/>
      <c r="R380" s="6"/>
      <c r="S380" s="6"/>
      <c r="T380" s="6"/>
      <c r="U380" s="6"/>
      <c r="V380" s="6"/>
      <c r="W380" s="6"/>
      <c r="X380" s="6"/>
      <c r="Y380" s="6"/>
      <c r="Z380" s="6"/>
      <c r="AA380" s="6"/>
    </row>
    <row r="381" spans="1:27" hidden="1" x14ac:dyDescent="0.25">
      <c r="A381" s="10">
        <v>5163</v>
      </c>
      <c r="B381" s="8" t="s">
        <v>52</v>
      </c>
      <c r="C381" s="20">
        <v>43809</v>
      </c>
      <c r="D381" s="8" t="s">
        <v>66</v>
      </c>
      <c r="E381" s="8" t="s">
        <v>66</v>
      </c>
      <c r="F381" s="8">
        <v>5</v>
      </c>
      <c r="G381" s="6"/>
      <c r="H381" s="6"/>
      <c r="I381" s="6"/>
      <c r="J381" s="6"/>
      <c r="K381" s="6"/>
      <c r="L381" s="6"/>
      <c r="M381" s="6"/>
      <c r="N381" s="6"/>
      <c r="O381" s="6"/>
      <c r="P381" s="6"/>
      <c r="Q381" s="6"/>
      <c r="R381" s="6"/>
      <c r="S381" s="6"/>
      <c r="T381" s="6"/>
      <c r="U381" s="6"/>
      <c r="V381" s="6"/>
      <c r="W381" s="6"/>
      <c r="X381" s="6"/>
      <c r="Y381" s="6"/>
      <c r="Z381" s="6"/>
      <c r="AA381" s="6"/>
    </row>
    <row r="382" spans="1:27" hidden="1" x14ac:dyDescent="0.25">
      <c r="A382" s="10">
        <v>5177</v>
      </c>
      <c r="B382" s="8" t="s">
        <v>43</v>
      </c>
      <c r="C382" s="20">
        <v>43809</v>
      </c>
      <c r="D382" s="8" t="s">
        <v>41</v>
      </c>
      <c r="E382" s="8" t="s">
        <v>45</v>
      </c>
      <c r="F382" s="8">
        <v>0.56000000000000005</v>
      </c>
      <c r="G382" s="6"/>
      <c r="H382" s="6"/>
      <c r="I382" s="6"/>
      <c r="J382" s="6"/>
      <c r="K382" s="6"/>
      <c r="L382" s="6"/>
      <c r="M382" s="6"/>
      <c r="N382" s="6"/>
      <c r="O382" s="6"/>
      <c r="P382" s="6"/>
      <c r="Q382" s="6"/>
      <c r="R382" s="6"/>
      <c r="S382" s="6"/>
      <c r="T382" s="6"/>
      <c r="U382" s="6"/>
      <c r="V382" s="6"/>
      <c r="W382" s="6"/>
      <c r="X382" s="6"/>
      <c r="Y382" s="6"/>
      <c r="Z382" s="6"/>
      <c r="AA382" s="6"/>
    </row>
    <row r="383" spans="1:27" hidden="1" x14ac:dyDescent="0.25">
      <c r="A383" s="10">
        <v>5179</v>
      </c>
      <c r="B383" s="8" t="s">
        <v>64</v>
      </c>
      <c r="C383" s="20">
        <v>43809</v>
      </c>
      <c r="D383" s="8" t="s">
        <v>60</v>
      </c>
      <c r="E383" s="8" t="s">
        <v>60</v>
      </c>
      <c r="F383" s="8">
        <v>0.66</v>
      </c>
      <c r="G383" s="6"/>
      <c r="H383" s="6"/>
      <c r="I383" s="6"/>
      <c r="J383" s="6"/>
      <c r="K383" s="6"/>
      <c r="L383" s="6"/>
      <c r="M383" s="6"/>
      <c r="N383" s="6"/>
      <c r="O383" s="6"/>
      <c r="P383" s="6"/>
      <c r="Q383" s="6"/>
      <c r="R383" s="6"/>
      <c r="S383" s="6"/>
      <c r="T383" s="6"/>
      <c r="U383" s="6"/>
      <c r="V383" s="6"/>
      <c r="W383" s="6"/>
      <c r="X383" s="6"/>
      <c r="Y383" s="6"/>
      <c r="Z383" s="6"/>
      <c r="AA383" s="6"/>
    </row>
    <row r="384" spans="1:27" hidden="1" x14ac:dyDescent="0.25">
      <c r="A384" s="10">
        <v>5180</v>
      </c>
      <c r="B384" s="8" t="s">
        <v>43</v>
      </c>
      <c r="C384" s="20">
        <v>43809</v>
      </c>
      <c r="D384" s="8" t="s">
        <v>45</v>
      </c>
      <c r="E384" s="8" t="s">
        <v>45</v>
      </c>
      <c r="F384" s="8">
        <v>9.02</v>
      </c>
      <c r="G384" s="6"/>
      <c r="H384" s="6"/>
      <c r="I384" s="6"/>
      <c r="J384" s="6"/>
      <c r="K384" s="6"/>
      <c r="L384" s="6"/>
      <c r="M384" s="6"/>
      <c r="N384" s="6"/>
      <c r="O384" s="6"/>
      <c r="P384" s="6"/>
      <c r="Q384" s="6"/>
      <c r="R384" s="6"/>
      <c r="S384" s="6"/>
      <c r="T384" s="6"/>
      <c r="U384" s="6"/>
      <c r="V384" s="6"/>
      <c r="W384" s="6"/>
      <c r="X384" s="6"/>
      <c r="Y384" s="6"/>
      <c r="Z384" s="6"/>
      <c r="AA384" s="6"/>
    </row>
    <row r="385" spans="1:27" hidden="1" x14ac:dyDescent="0.25">
      <c r="A385" s="10">
        <v>5189</v>
      </c>
      <c r="B385" s="8" t="s">
        <v>43</v>
      </c>
      <c r="C385" s="20">
        <v>43809</v>
      </c>
      <c r="D385" s="8" t="s">
        <v>49</v>
      </c>
      <c r="E385" s="8" t="s">
        <v>49</v>
      </c>
      <c r="F385" s="8">
        <v>0.98</v>
      </c>
      <c r="G385" s="6"/>
      <c r="H385" s="6"/>
      <c r="I385" s="6"/>
      <c r="J385" s="6"/>
      <c r="K385" s="6"/>
      <c r="L385" s="6"/>
      <c r="M385" s="6"/>
      <c r="N385" s="6"/>
      <c r="O385" s="6"/>
      <c r="P385" s="6"/>
      <c r="Q385" s="6"/>
      <c r="R385" s="6"/>
      <c r="S385" s="6"/>
      <c r="T385" s="6"/>
      <c r="U385" s="6"/>
      <c r="V385" s="6"/>
      <c r="W385" s="6"/>
      <c r="X385" s="6"/>
      <c r="Y385" s="6"/>
      <c r="Z385" s="6"/>
      <c r="AA385" s="6"/>
    </row>
    <row r="386" spans="1:27" hidden="1" x14ac:dyDescent="0.25">
      <c r="A386" s="10">
        <v>5190</v>
      </c>
      <c r="B386" s="8" t="s">
        <v>43</v>
      </c>
      <c r="C386" s="20">
        <v>43809</v>
      </c>
      <c r="D386" s="8" t="s">
        <v>49</v>
      </c>
      <c r="E386" s="8" t="s">
        <v>49</v>
      </c>
      <c r="F386" s="8">
        <v>7.66</v>
      </c>
      <c r="G386" s="6"/>
      <c r="H386" s="6"/>
      <c r="I386" s="6"/>
      <c r="J386" s="6"/>
      <c r="K386" s="6"/>
      <c r="L386" s="6"/>
      <c r="M386" s="6"/>
      <c r="N386" s="6"/>
      <c r="O386" s="6"/>
      <c r="P386" s="6"/>
      <c r="Q386" s="6"/>
      <c r="R386" s="6"/>
      <c r="S386" s="6"/>
      <c r="T386" s="6"/>
      <c r="U386" s="6"/>
      <c r="V386" s="6"/>
      <c r="W386" s="6"/>
      <c r="X386" s="6"/>
      <c r="Y386" s="6"/>
      <c r="Z386" s="6"/>
      <c r="AA386" s="6"/>
    </row>
    <row r="387" spans="1:27" hidden="1" x14ac:dyDescent="0.25">
      <c r="A387" s="10">
        <v>5195</v>
      </c>
      <c r="B387" s="8" t="s">
        <v>43</v>
      </c>
      <c r="C387" s="20">
        <v>43809</v>
      </c>
      <c r="D387" s="8" t="s">
        <v>45</v>
      </c>
      <c r="E387" s="8" t="s">
        <v>45</v>
      </c>
      <c r="F387" s="8">
        <v>4.38</v>
      </c>
      <c r="G387" s="6"/>
      <c r="H387" s="6"/>
      <c r="I387" s="6"/>
      <c r="J387" s="6"/>
      <c r="K387" s="6"/>
      <c r="L387" s="6"/>
      <c r="M387" s="6"/>
      <c r="N387" s="6"/>
      <c r="O387" s="6"/>
      <c r="P387" s="6"/>
      <c r="Q387" s="6"/>
      <c r="R387" s="6"/>
      <c r="S387" s="6"/>
      <c r="T387" s="6"/>
      <c r="U387" s="6"/>
      <c r="V387" s="6"/>
      <c r="W387" s="6"/>
      <c r="X387" s="6"/>
      <c r="Y387" s="6"/>
      <c r="Z387" s="6"/>
      <c r="AA387" s="6"/>
    </row>
    <row r="388" spans="1:27" hidden="1" x14ac:dyDescent="0.25">
      <c r="A388" s="10">
        <v>5200</v>
      </c>
      <c r="B388" s="8" t="s">
        <v>43</v>
      </c>
      <c r="C388" s="20">
        <v>43809</v>
      </c>
      <c r="D388" s="8" t="s">
        <v>41</v>
      </c>
      <c r="E388" s="8" t="s">
        <v>45</v>
      </c>
      <c r="F388" s="8">
        <v>3.6</v>
      </c>
      <c r="G388" s="6"/>
      <c r="H388" s="6"/>
      <c r="I388" s="6"/>
      <c r="J388" s="6"/>
      <c r="K388" s="6"/>
      <c r="L388" s="6"/>
      <c r="M388" s="6"/>
      <c r="N388" s="6"/>
      <c r="O388" s="6"/>
      <c r="P388" s="6"/>
      <c r="Q388" s="6"/>
      <c r="R388" s="6"/>
      <c r="S388" s="6"/>
      <c r="T388" s="6"/>
      <c r="U388" s="6"/>
      <c r="V388" s="6"/>
      <c r="W388" s="6"/>
      <c r="X388" s="6"/>
      <c r="Y388" s="6"/>
      <c r="Z388" s="6"/>
      <c r="AA388" s="6"/>
    </row>
    <row r="389" spans="1:27" hidden="1" x14ac:dyDescent="0.25">
      <c r="A389" s="10">
        <v>5210</v>
      </c>
      <c r="B389" s="8" t="s">
        <v>43</v>
      </c>
      <c r="C389" s="20">
        <v>43809</v>
      </c>
      <c r="D389" s="8" t="s">
        <v>45</v>
      </c>
      <c r="E389" s="8" t="s">
        <v>45</v>
      </c>
      <c r="F389" s="8">
        <v>0.34</v>
      </c>
      <c r="G389" s="6"/>
      <c r="H389" s="6"/>
      <c r="I389" s="6"/>
      <c r="J389" s="6"/>
      <c r="K389" s="6"/>
      <c r="L389" s="6"/>
      <c r="M389" s="6"/>
      <c r="N389" s="6"/>
      <c r="O389" s="6"/>
      <c r="P389" s="6"/>
      <c r="Q389" s="6"/>
      <c r="R389" s="6"/>
      <c r="S389" s="6"/>
      <c r="T389" s="6"/>
      <c r="U389" s="6"/>
      <c r="V389" s="6"/>
      <c r="W389" s="6"/>
      <c r="X389" s="6"/>
      <c r="Y389" s="6"/>
      <c r="Z389" s="6"/>
      <c r="AA389" s="6"/>
    </row>
    <row r="390" spans="1:27" hidden="1" x14ac:dyDescent="0.25">
      <c r="A390" s="10">
        <v>5213</v>
      </c>
      <c r="B390" s="8" t="s">
        <v>46</v>
      </c>
      <c r="C390" s="20">
        <v>43809</v>
      </c>
      <c r="D390" s="8" t="s">
        <v>47</v>
      </c>
      <c r="E390" s="8" t="s">
        <v>47</v>
      </c>
      <c r="F390" s="8">
        <v>2.74</v>
      </c>
      <c r="G390" s="6"/>
      <c r="H390" s="6"/>
      <c r="I390" s="6"/>
      <c r="J390" s="6"/>
      <c r="K390" s="6"/>
      <c r="L390" s="6"/>
      <c r="M390" s="6"/>
      <c r="N390" s="6"/>
      <c r="O390" s="6"/>
      <c r="P390" s="6"/>
      <c r="Q390" s="6"/>
      <c r="R390" s="6"/>
      <c r="S390" s="6"/>
      <c r="T390" s="6"/>
      <c r="U390" s="6"/>
      <c r="V390" s="6"/>
      <c r="W390" s="6"/>
      <c r="X390" s="6"/>
      <c r="Y390" s="6"/>
      <c r="Z390" s="6"/>
      <c r="AA390" s="6"/>
    </row>
    <row r="391" spans="1:27" hidden="1" x14ac:dyDescent="0.25">
      <c r="A391" s="10">
        <v>5217</v>
      </c>
      <c r="B391" s="8" t="s">
        <v>52</v>
      </c>
      <c r="C391" s="20">
        <v>43809</v>
      </c>
      <c r="D391" s="8" t="s">
        <v>51</v>
      </c>
      <c r="E391" s="8" t="s">
        <v>51</v>
      </c>
      <c r="F391" s="8">
        <v>5.96</v>
      </c>
      <c r="G391" s="6"/>
      <c r="H391" s="6"/>
      <c r="I391" s="6"/>
      <c r="J391" s="6"/>
      <c r="K391" s="6"/>
      <c r="L391" s="6"/>
      <c r="M391" s="6"/>
      <c r="N391" s="6"/>
      <c r="O391" s="6"/>
      <c r="P391" s="6"/>
      <c r="Q391" s="6"/>
      <c r="R391" s="6"/>
      <c r="S391" s="6"/>
      <c r="T391" s="6"/>
      <c r="U391" s="6"/>
      <c r="V391" s="6"/>
      <c r="W391" s="6"/>
      <c r="X391" s="6"/>
      <c r="Y391" s="6"/>
      <c r="Z391" s="6"/>
      <c r="AA391" s="6"/>
    </row>
    <row r="392" spans="1:27" hidden="1" x14ac:dyDescent="0.25">
      <c r="A392" s="10">
        <v>5220</v>
      </c>
      <c r="B392" s="8" t="s">
        <v>43</v>
      </c>
      <c r="C392" s="20">
        <v>43809</v>
      </c>
      <c r="D392" s="8" t="s">
        <v>41</v>
      </c>
      <c r="E392" s="8" t="s">
        <v>41</v>
      </c>
      <c r="F392" s="8">
        <v>3.66</v>
      </c>
      <c r="G392" s="6"/>
      <c r="H392" s="6"/>
      <c r="I392" s="6"/>
      <c r="J392" s="6"/>
      <c r="K392" s="6"/>
      <c r="L392" s="6"/>
      <c r="M392" s="6"/>
      <c r="N392" s="6"/>
      <c r="O392" s="6"/>
      <c r="P392" s="6"/>
      <c r="Q392" s="6"/>
      <c r="R392" s="6"/>
      <c r="S392" s="6"/>
      <c r="T392" s="6"/>
      <c r="U392" s="6"/>
      <c r="V392" s="6"/>
      <c r="W392" s="6"/>
      <c r="X392" s="6"/>
      <c r="Y392" s="6"/>
      <c r="Z392" s="6"/>
      <c r="AA392" s="6"/>
    </row>
    <row r="393" spans="1:27" hidden="1" x14ac:dyDescent="0.25">
      <c r="A393" s="10">
        <v>5220</v>
      </c>
      <c r="B393" s="8" t="s">
        <v>43</v>
      </c>
      <c r="C393" s="20">
        <v>43809</v>
      </c>
      <c r="D393" s="8" t="s">
        <v>41</v>
      </c>
      <c r="E393" s="8" t="s">
        <v>65</v>
      </c>
      <c r="F393" s="8">
        <v>1.62</v>
      </c>
      <c r="G393" s="6"/>
      <c r="H393" s="6"/>
      <c r="I393" s="6"/>
      <c r="J393" s="6"/>
      <c r="K393" s="6"/>
      <c r="L393" s="6"/>
      <c r="M393" s="6"/>
      <c r="N393" s="6"/>
      <c r="O393" s="6"/>
      <c r="P393" s="6"/>
      <c r="Q393" s="6"/>
      <c r="R393" s="6"/>
      <c r="S393" s="6"/>
      <c r="T393" s="6"/>
      <c r="U393" s="6"/>
      <c r="V393" s="6"/>
      <c r="W393" s="6"/>
      <c r="X393" s="6"/>
      <c r="Y393" s="6"/>
      <c r="Z393" s="6"/>
      <c r="AA393" s="6"/>
    </row>
    <row r="394" spans="1:27" hidden="1" x14ac:dyDescent="0.25">
      <c r="A394" s="10">
        <v>5234</v>
      </c>
      <c r="B394" s="8" t="s">
        <v>43</v>
      </c>
      <c r="C394" s="20">
        <v>43809</v>
      </c>
      <c r="D394" s="8" t="s">
        <v>42</v>
      </c>
      <c r="E394" s="8" t="s">
        <v>59</v>
      </c>
      <c r="F394" s="8">
        <v>2.12</v>
      </c>
      <c r="G394" s="6"/>
      <c r="H394" s="6"/>
      <c r="I394" s="6"/>
      <c r="J394" s="6"/>
      <c r="K394" s="6"/>
      <c r="L394" s="6"/>
      <c r="M394" s="6"/>
      <c r="N394" s="6"/>
      <c r="O394" s="6"/>
      <c r="P394" s="6"/>
      <c r="Q394" s="6"/>
      <c r="R394" s="6"/>
      <c r="S394" s="6"/>
      <c r="T394" s="6"/>
      <c r="U394" s="6"/>
      <c r="V394" s="6"/>
      <c r="W394" s="6"/>
      <c r="X394" s="6"/>
      <c r="Y394" s="6"/>
      <c r="Z394" s="6"/>
      <c r="AA394" s="6"/>
    </row>
    <row r="395" spans="1:27" hidden="1" x14ac:dyDescent="0.25">
      <c r="A395" s="10">
        <v>5234</v>
      </c>
      <c r="B395" s="8" t="s">
        <v>43</v>
      </c>
      <c r="C395" s="20">
        <v>43809</v>
      </c>
      <c r="D395" s="8" t="s">
        <v>42</v>
      </c>
      <c r="E395" s="8" t="s">
        <v>60</v>
      </c>
      <c r="F395" s="8">
        <v>0.84</v>
      </c>
      <c r="G395" s="6"/>
      <c r="H395" s="6"/>
      <c r="I395" s="6"/>
      <c r="J395" s="6"/>
      <c r="K395" s="6"/>
      <c r="L395" s="6"/>
      <c r="M395" s="6"/>
      <c r="N395" s="6"/>
      <c r="O395" s="6"/>
      <c r="P395" s="6"/>
      <c r="Q395" s="6"/>
      <c r="R395" s="6"/>
      <c r="S395" s="6"/>
      <c r="T395" s="6"/>
      <c r="U395" s="6"/>
      <c r="V395" s="6"/>
      <c r="W395" s="6"/>
      <c r="X395" s="6"/>
      <c r="Y395" s="6"/>
      <c r="Z395" s="6"/>
      <c r="AA395" s="6"/>
    </row>
    <row r="396" spans="1:27" hidden="1" x14ac:dyDescent="0.25">
      <c r="A396" s="10">
        <v>5235</v>
      </c>
      <c r="B396" s="8" t="s">
        <v>43</v>
      </c>
      <c r="C396" s="20">
        <v>43809</v>
      </c>
      <c r="D396" s="8" t="s">
        <v>45</v>
      </c>
      <c r="E396" s="8" t="s">
        <v>62</v>
      </c>
      <c r="F396" s="8">
        <v>2.254</v>
      </c>
      <c r="G396" s="6"/>
      <c r="H396" s="6"/>
      <c r="I396" s="6"/>
      <c r="J396" s="6"/>
      <c r="K396" s="6"/>
      <c r="L396" s="6"/>
      <c r="M396" s="6"/>
      <c r="N396" s="6"/>
      <c r="O396" s="6"/>
      <c r="P396" s="6"/>
      <c r="Q396" s="6"/>
      <c r="R396" s="6"/>
      <c r="S396" s="6"/>
      <c r="T396" s="6"/>
      <c r="U396" s="6"/>
      <c r="V396" s="6"/>
      <c r="W396" s="6"/>
      <c r="X396" s="6"/>
      <c r="Y396" s="6"/>
      <c r="Z396" s="6"/>
      <c r="AA396" s="6"/>
    </row>
    <row r="397" spans="1:27" hidden="1" x14ac:dyDescent="0.25">
      <c r="A397" s="10">
        <v>5249</v>
      </c>
      <c r="B397" s="8" t="s">
        <v>43</v>
      </c>
      <c r="C397" s="20">
        <v>43809</v>
      </c>
      <c r="D397" s="8" t="s">
        <v>55</v>
      </c>
      <c r="E397" s="8" t="s">
        <v>45</v>
      </c>
      <c r="F397" s="8">
        <v>1.56</v>
      </c>
      <c r="G397" s="6"/>
      <c r="H397" s="6"/>
      <c r="I397" s="6"/>
      <c r="J397" s="6"/>
      <c r="K397" s="6"/>
      <c r="L397" s="6"/>
      <c r="M397" s="6"/>
      <c r="N397" s="6"/>
      <c r="O397" s="6"/>
      <c r="P397" s="6"/>
      <c r="Q397" s="6"/>
      <c r="R397" s="6"/>
      <c r="S397" s="6"/>
      <c r="T397" s="6"/>
      <c r="U397" s="6"/>
      <c r="V397" s="6"/>
      <c r="W397" s="6"/>
      <c r="X397" s="6"/>
      <c r="Y397" s="6"/>
      <c r="Z397" s="6"/>
      <c r="AA397" s="6"/>
    </row>
    <row r="398" spans="1:27" hidden="1" x14ac:dyDescent="0.25">
      <c r="A398" s="10">
        <v>5250</v>
      </c>
      <c r="B398" s="8" t="s">
        <v>43</v>
      </c>
      <c r="C398" s="20">
        <v>43809</v>
      </c>
      <c r="D398" s="8" t="s">
        <v>77</v>
      </c>
      <c r="E398" s="8" t="s">
        <v>77</v>
      </c>
      <c r="F398" s="8">
        <v>3.92</v>
      </c>
      <c r="G398" s="6"/>
      <c r="H398" s="6"/>
      <c r="I398" s="6"/>
      <c r="J398" s="6"/>
      <c r="K398" s="6"/>
      <c r="L398" s="6"/>
      <c r="M398" s="6"/>
      <c r="N398" s="6"/>
      <c r="O398" s="6"/>
      <c r="P398" s="6"/>
      <c r="Q398" s="6"/>
      <c r="R398" s="6"/>
      <c r="S398" s="6"/>
      <c r="T398" s="6"/>
      <c r="U398" s="6"/>
      <c r="V398" s="6"/>
      <c r="W398" s="6"/>
      <c r="X398" s="6"/>
      <c r="Y398" s="6"/>
      <c r="Z398" s="6"/>
      <c r="AA398" s="6"/>
    </row>
    <row r="399" spans="1:27" hidden="1" x14ac:dyDescent="0.25">
      <c r="A399" s="10">
        <v>5258</v>
      </c>
      <c r="B399" s="8" t="s">
        <v>86</v>
      </c>
      <c r="C399" s="20">
        <v>43809</v>
      </c>
      <c r="D399" s="8" t="s">
        <v>42</v>
      </c>
      <c r="E399" s="8" t="s">
        <v>65</v>
      </c>
      <c r="F399" s="8">
        <v>0.56000000000000005</v>
      </c>
      <c r="G399" s="6"/>
      <c r="H399" s="6"/>
      <c r="I399" s="6"/>
      <c r="J399" s="6"/>
      <c r="K399" s="6"/>
      <c r="L399" s="6"/>
      <c r="M399" s="6"/>
      <c r="N399" s="6"/>
      <c r="O399" s="6"/>
      <c r="P399" s="6"/>
      <c r="Q399" s="6"/>
      <c r="R399" s="6"/>
      <c r="S399" s="6"/>
      <c r="T399" s="6"/>
      <c r="U399" s="6"/>
      <c r="V399" s="6"/>
      <c r="W399" s="6"/>
      <c r="X399" s="6"/>
      <c r="Y399" s="6"/>
      <c r="Z399" s="6"/>
      <c r="AA399" s="6"/>
    </row>
    <row r="400" spans="1:27" hidden="1" x14ac:dyDescent="0.25">
      <c r="A400" s="10">
        <v>5258</v>
      </c>
      <c r="B400" s="8" t="s">
        <v>86</v>
      </c>
      <c r="C400" s="20">
        <v>43809</v>
      </c>
      <c r="D400" s="8" t="s">
        <v>42</v>
      </c>
      <c r="E400" s="8" t="s">
        <v>42</v>
      </c>
      <c r="F400" s="8">
        <v>3.26</v>
      </c>
      <c r="G400" s="6"/>
      <c r="H400" s="6"/>
      <c r="I400" s="6"/>
      <c r="J400" s="6"/>
      <c r="K400" s="6"/>
      <c r="L400" s="6"/>
      <c r="M400" s="6"/>
      <c r="N400" s="6"/>
      <c r="O400" s="6"/>
      <c r="P400" s="6"/>
      <c r="Q400" s="6"/>
      <c r="R400" s="6"/>
      <c r="S400" s="6"/>
      <c r="T400" s="6"/>
      <c r="U400" s="6"/>
      <c r="V400" s="6"/>
      <c r="W400" s="6"/>
      <c r="X400" s="6"/>
      <c r="Y400" s="6"/>
      <c r="Z400" s="6"/>
      <c r="AA400" s="6"/>
    </row>
    <row r="401" spans="1:27" hidden="1" x14ac:dyDescent="0.25">
      <c r="A401" s="10">
        <v>5259</v>
      </c>
      <c r="B401" s="8" t="s">
        <v>43</v>
      </c>
      <c r="C401" s="20">
        <v>43809</v>
      </c>
      <c r="D401" s="8" t="s">
        <v>60</v>
      </c>
      <c r="E401" s="8" t="s">
        <v>60</v>
      </c>
      <c r="F401" s="8">
        <v>1.38</v>
      </c>
      <c r="G401" s="6"/>
      <c r="H401" s="6"/>
      <c r="I401" s="6"/>
      <c r="J401" s="6"/>
      <c r="K401" s="6"/>
      <c r="L401" s="6"/>
      <c r="M401" s="6"/>
      <c r="N401" s="6"/>
      <c r="O401" s="6"/>
      <c r="P401" s="6"/>
      <c r="Q401" s="6"/>
      <c r="R401" s="6"/>
      <c r="S401" s="6"/>
      <c r="T401" s="6"/>
      <c r="U401" s="6"/>
      <c r="V401" s="6"/>
      <c r="W401" s="6"/>
      <c r="X401" s="6"/>
      <c r="Y401" s="6"/>
      <c r="Z401" s="6"/>
      <c r="AA401" s="6"/>
    </row>
    <row r="402" spans="1:27" hidden="1" x14ac:dyDescent="0.25">
      <c r="A402" s="10">
        <v>5260</v>
      </c>
      <c r="B402" s="8" t="s">
        <v>52</v>
      </c>
      <c r="C402" s="20">
        <v>43809</v>
      </c>
      <c r="D402" s="8" t="s">
        <v>45</v>
      </c>
      <c r="E402" s="8" t="s">
        <v>45</v>
      </c>
      <c r="F402" s="8">
        <v>0.74</v>
      </c>
      <c r="G402" s="6"/>
      <c r="H402" s="6"/>
      <c r="I402" s="6"/>
      <c r="J402" s="6"/>
      <c r="K402" s="6"/>
      <c r="L402" s="6"/>
      <c r="M402" s="6"/>
      <c r="N402" s="6"/>
      <c r="O402" s="6"/>
      <c r="P402" s="6"/>
      <c r="Q402" s="6"/>
      <c r="R402" s="6"/>
      <c r="S402" s="6"/>
      <c r="T402" s="6"/>
      <c r="U402" s="6"/>
      <c r="V402" s="6"/>
      <c r="W402" s="6"/>
      <c r="X402" s="6"/>
      <c r="Y402" s="6"/>
      <c r="Z402" s="6"/>
      <c r="AA402" s="6"/>
    </row>
    <row r="403" spans="1:27" hidden="1" x14ac:dyDescent="0.25">
      <c r="A403" s="10">
        <v>5262</v>
      </c>
      <c r="B403" s="8" t="s">
        <v>43</v>
      </c>
      <c r="C403" s="20">
        <v>43809</v>
      </c>
      <c r="D403" s="8" t="s">
        <v>53</v>
      </c>
      <c r="E403" s="8" t="s">
        <v>53</v>
      </c>
      <c r="F403" s="8">
        <v>0.96599999999999997</v>
      </c>
      <c r="G403" s="6"/>
      <c r="H403" s="6"/>
      <c r="I403" s="6"/>
      <c r="J403" s="6"/>
      <c r="K403" s="6"/>
      <c r="L403" s="6"/>
      <c r="M403" s="6"/>
      <c r="N403" s="6"/>
      <c r="O403" s="6"/>
      <c r="P403" s="6"/>
      <c r="Q403" s="6"/>
      <c r="R403" s="6"/>
      <c r="S403" s="6"/>
      <c r="T403" s="6"/>
      <c r="U403" s="6"/>
      <c r="V403" s="6"/>
      <c r="W403" s="6"/>
      <c r="X403" s="6"/>
      <c r="Y403" s="6"/>
      <c r="Z403" s="6"/>
      <c r="AA403" s="6"/>
    </row>
    <row r="404" spans="1:27" hidden="1" x14ac:dyDescent="0.25">
      <c r="A404" s="10">
        <v>5270</v>
      </c>
      <c r="B404" s="8" t="s">
        <v>43</v>
      </c>
      <c r="C404" s="20">
        <v>43809</v>
      </c>
      <c r="D404" s="8" t="s">
        <v>45</v>
      </c>
      <c r="E404" s="8" t="s">
        <v>45</v>
      </c>
      <c r="F404" s="8">
        <v>2.16</v>
      </c>
      <c r="G404" s="6"/>
      <c r="H404" s="6"/>
      <c r="I404" s="6"/>
      <c r="J404" s="6"/>
      <c r="K404" s="6"/>
      <c r="L404" s="6"/>
      <c r="M404" s="6"/>
      <c r="N404" s="6"/>
      <c r="O404" s="6"/>
      <c r="P404" s="6"/>
      <c r="Q404" s="6"/>
      <c r="R404" s="6"/>
      <c r="S404" s="6"/>
      <c r="T404" s="6"/>
      <c r="U404" s="6"/>
      <c r="V404" s="6"/>
      <c r="W404" s="6"/>
      <c r="X404" s="6"/>
      <c r="Y404" s="6"/>
      <c r="Z404" s="6"/>
      <c r="AA404" s="6"/>
    </row>
    <row r="405" spans="1:27" hidden="1" x14ac:dyDescent="0.25">
      <c r="A405" s="10">
        <v>5273</v>
      </c>
      <c r="B405" s="8" t="s">
        <v>43</v>
      </c>
      <c r="C405" s="20">
        <v>43809</v>
      </c>
      <c r="D405" s="8" t="s">
        <v>41</v>
      </c>
      <c r="E405" s="8" t="s">
        <v>65</v>
      </c>
      <c r="F405" s="8">
        <v>2.84</v>
      </c>
      <c r="G405" s="6"/>
      <c r="H405" s="6"/>
      <c r="I405" s="6"/>
      <c r="J405" s="6"/>
      <c r="K405" s="6"/>
      <c r="L405" s="6"/>
      <c r="M405" s="6"/>
      <c r="N405" s="6"/>
      <c r="O405" s="6"/>
      <c r="P405" s="6"/>
      <c r="Q405" s="6"/>
      <c r="R405" s="6"/>
      <c r="S405" s="6"/>
      <c r="T405" s="6"/>
      <c r="U405" s="6"/>
      <c r="V405" s="6"/>
      <c r="W405" s="6"/>
      <c r="X405" s="6"/>
      <c r="Y405" s="6"/>
      <c r="Z405" s="6"/>
      <c r="AA405" s="6"/>
    </row>
    <row r="406" spans="1:27" hidden="1" x14ac:dyDescent="0.25">
      <c r="A406" s="10">
        <v>5273</v>
      </c>
      <c r="B406" s="8" t="s">
        <v>43</v>
      </c>
      <c r="C406" s="20">
        <v>43809</v>
      </c>
      <c r="D406" s="8" t="s">
        <v>41</v>
      </c>
      <c r="E406" s="8" t="s">
        <v>41</v>
      </c>
      <c r="F406" s="8">
        <v>2.98</v>
      </c>
      <c r="G406" s="6"/>
      <c r="H406" s="6"/>
      <c r="I406" s="6"/>
      <c r="J406" s="6"/>
      <c r="K406" s="6"/>
      <c r="L406" s="6"/>
      <c r="M406" s="6"/>
      <c r="N406" s="6"/>
      <c r="O406" s="6"/>
      <c r="P406" s="6"/>
      <c r="Q406" s="6"/>
      <c r="R406" s="6"/>
      <c r="S406" s="6"/>
      <c r="T406" s="6"/>
      <c r="U406" s="6"/>
      <c r="V406" s="6"/>
      <c r="W406" s="6"/>
      <c r="X406" s="6"/>
      <c r="Y406" s="6"/>
      <c r="Z406" s="6"/>
      <c r="AA406" s="6"/>
    </row>
    <row r="407" spans="1:27" hidden="1" x14ac:dyDescent="0.25">
      <c r="A407" s="10">
        <v>5279</v>
      </c>
      <c r="B407" s="8" t="s">
        <v>52</v>
      </c>
      <c r="C407" s="20">
        <v>43809</v>
      </c>
      <c r="D407" s="8" t="s">
        <v>56</v>
      </c>
      <c r="E407" s="8" t="s">
        <v>56</v>
      </c>
      <c r="F407" s="8">
        <v>3.24</v>
      </c>
      <c r="G407" s="6"/>
      <c r="H407" s="6"/>
      <c r="I407" s="6"/>
      <c r="J407" s="6"/>
      <c r="K407" s="6"/>
      <c r="L407" s="6"/>
      <c r="M407" s="6"/>
      <c r="N407" s="6"/>
      <c r="O407" s="6"/>
      <c r="P407" s="6"/>
      <c r="Q407" s="6"/>
      <c r="R407" s="6"/>
      <c r="S407" s="6"/>
      <c r="T407" s="6"/>
      <c r="U407" s="6"/>
      <c r="V407" s="6"/>
      <c r="W407" s="6"/>
      <c r="X407" s="6"/>
      <c r="Y407" s="6"/>
      <c r="Z407" s="6"/>
      <c r="AA407" s="6"/>
    </row>
    <row r="408" spans="1:27" hidden="1" x14ac:dyDescent="0.25">
      <c r="A408" s="10">
        <v>5280</v>
      </c>
      <c r="B408" s="8" t="s">
        <v>52</v>
      </c>
      <c r="C408" s="20">
        <v>43809</v>
      </c>
      <c r="D408" s="8" t="s">
        <v>51</v>
      </c>
      <c r="E408" s="8" t="s">
        <v>51</v>
      </c>
      <c r="F408" s="8">
        <v>5.0199999999999996</v>
      </c>
      <c r="G408" s="6"/>
      <c r="H408" s="6"/>
      <c r="I408" s="6"/>
      <c r="J408" s="6"/>
      <c r="K408" s="6"/>
      <c r="L408" s="6"/>
      <c r="M408" s="6"/>
      <c r="N408" s="6"/>
      <c r="O408" s="6"/>
      <c r="P408" s="6"/>
      <c r="Q408" s="6"/>
      <c r="R408" s="6"/>
      <c r="S408" s="6"/>
      <c r="T408" s="6"/>
      <c r="U408" s="6"/>
      <c r="V408" s="6"/>
      <c r="W408" s="6"/>
      <c r="X408" s="6"/>
      <c r="Y408" s="6"/>
      <c r="Z408" s="6"/>
      <c r="AA408" s="6"/>
    </row>
    <row r="409" spans="1:27" hidden="1" x14ac:dyDescent="0.25">
      <c r="A409" s="10">
        <v>5286</v>
      </c>
      <c r="B409" s="8" t="s">
        <v>52</v>
      </c>
      <c r="C409" s="20">
        <v>43809</v>
      </c>
      <c r="D409" s="8" t="s">
        <v>56</v>
      </c>
      <c r="E409" s="8" t="s">
        <v>56</v>
      </c>
      <c r="F409" s="8">
        <v>2.86</v>
      </c>
      <c r="G409" s="6"/>
      <c r="H409" s="6"/>
      <c r="I409" s="6"/>
      <c r="J409" s="6"/>
      <c r="K409" s="6"/>
      <c r="L409" s="6"/>
      <c r="M409" s="6"/>
      <c r="N409" s="6"/>
      <c r="O409" s="6"/>
      <c r="P409" s="6"/>
      <c r="Q409" s="6"/>
      <c r="R409" s="6"/>
      <c r="S409" s="6"/>
      <c r="T409" s="6"/>
      <c r="U409" s="6"/>
      <c r="V409" s="6"/>
      <c r="W409" s="6"/>
      <c r="X409" s="6"/>
      <c r="Y409" s="6"/>
      <c r="Z409" s="6"/>
      <c r="AA409" s="6"/>
    </row>
    <row r="410" spans="1:27" hidden="1" x14ac:dyDescent="0.25">
      <c r="A410" s="10">
        <v>5307</v>
      </c>
      <c r="B410" s="8" t="s">
        <v>43</v>
      </c>
      <c r="C410" s="20">
        <v>43809</v>
      </c>
      <c r="D410" s="8" t="s">
        <v>49</v>
      </c>
      <c r="E410" s="8" t="s">
        <v>49</v>
      </c>
      <c r="F410" s="8">
        <v>4.4400000000000004</v>
      </c>
      <c r="G410" s="6"/>
      <c r="H410" s="6"/>
      <c r="I410" s="6"/>
      <c r="J410" s="6"/>
      <c r="K410" s="6"/>
      <c r="L410" s="6"/>
      <c r="M410" s="6"/>
      <c r="N410" s="6"/>
      <c r="O410" s="6"/>
      <c r="P410" s="6"/>
      <c r="Q410" s="6"/>
      <c r="R410" s="6"/>
      <c r="S410" s="6"/>
      <c r="T410" s="6"/>
      <c r="U410" s="6"/>
      <c r="V410" s="6"/>
      <c r="W410" s="6"/>
      <c r="X410" s="6"/>
      <c r="Y410" s="6"/>
      <c r="Z410" s="6"/>
      <c r="AA410" s="6"/>
    </row>
    <row r="411" spans="1:27" hidden="1" x14ac:dyDescent="0.25">
      <c r="A411" s="10">
        <v>5316</v>
      </c>
      <c r="B411" s="8" t="s">
        <v>43</v>
      </c>
      <c r="C411" s="20">
        <v>43809</v>
      </c>
      <c r="D411" s="8" t="s">
        <v>49</v>
      </c>
      <c r="E411" s="8" t="s">
        <v>49</v>
      </c>
      <c r="F411" s="8">
        <v>0.40200000000000002</v>
      </c>
      <c r="G411" s="6"/>
      <c r="H411" s="6"/>
      <c r="I411" s="6"/>
      <c r="J411" s="6"/>
      <c r="K411" s="6"/>
      <c r="L411" s="6"/>
      <c r="M411" s="6"/>
      <c r="N411" s="6"/>
      <c r="O411" s="6"/>
      <c r="P411" s="6"/>
      <c r="Q411" s="6"/>
      <c r="R411" s="6"/>
      <c r="S411" s="6"/>
      <c r="T411" s="6"/>
      <c r="U411" s="6"/>
      <c r="V411" s="6"/>
      <c r="W411" s="6"/>
      <c r="X411" s="6"/>
      <c r="Y411" s="6"/>
      <c r="Z411" s="6"/>
      <c r="AA411" s="6"/>
    </row>
    <row r="412" spans="1:27" hidden="1" x14ac:dyDescent="0.25">
      <c r="A412" s="10">
        <v>5335</v>
      </c>
      <c r="B412" s="8" t="s">
        <v>43</v>
      </c>
      <c r="C412" s="20">
        <v>43809</v>
      </c>
      <c r="D412" s="8" t="s">
        <v>49</v>
      </c>
      <c r="E412" s="8" t="s">
        <v>49</v>
      </c>
      <c r="F412" s="8">
        <v>3.6179999999999999</v>
      </c>
      <c r="G412" s="6"/>
      <c r="H412" s="6"/>
      <c r="I412" s="6"/>
      <c r="J412" s="6"/>
      <c r="K412" s="6"/>
      <c r="L412" s="6"/>
      <c r="M412" s="6"/>
      <c r="N412" s="6"/>
      <c r="O412" s="6"/>
      <c r="P412" s="6"/>
      <c r="Q412" s="6"/>
      <c r="R412" s="6"/>
      <c r="S412" s="6"/>
      <c r="T412" s="6"/>
      <c r="U412" s="6"/>
      <c r="V412" s="6"/>
      <c r="W412" s="6"/>
      <c r="X412" s="6"/>
      <c r="Y412" s="6"/>
      <c r="Z412" s="6"/>
      <c r="AA412" s="6"/>
    </row>
    <row r="413" spans="1:27" hidden="1" x14ac:dyDescent="0.25">
      <c r="A413" s="10">
        <v>5365</v>
      </c>
      <c r="B413" s="8" t="s">
        <v>43</v>
      </c>
      <c r="C413" s="20">
        <v>43809</v>
      </c>
      <c r="D413" s="8" t="s">
        <v>49</v>
      </c>
      <c r="E413" s="8" t="s">
        <v>49</v>
      </c>
      <c r="F413" s="8">
        <v>0.16</v>
      </c>
      <c r="G413" s="6"/>
      <c r="H413" s="6"/>
      <c r="I413" s="6"/>
      <c r="J413" s="6"/>
      <c r="K413" s="6"/>
      <c r="L413" s="6"/>
      <c r="M413" s="6"/>
      <c r="N413" s="6"/>
      <c r="O413" s="6"/>
      <c r="P413" s="6"/>
      <c r="Q413" s="6"/>
      <c r="R413" s="6"/>
      <c r="S413" s="6"/>
      <c r="T413" s="6"/>
      <c r="U413" s="6"/>
      <c r="V413" s="6"/>
      <c r="W413" s="6"/>
      <c r="X413" s="6"/>
      <c r="Y413" s="6"/>
      <c r="Z413" s="6"/>
      <c r="AA413" s="6"/>
    </row>
    <row r="414" spans="1:27" hidden="1" x14ac:dyDescent="0.25">
      <c r="A414" s="10">
        <v>5388</v>
      </c>
      <c r="B414" s="8" t="s">
        <v>43</v>
      </c>
      <c r="C414" s="20">
        <v>43810</v>
      </c>
      <c r="D414" s="8" t="s">
        <v>50</v>
      </c>
      <c r="E414" s="8" t="s">
        <v>50</v>
      </c>
      <c r="F414" s="8">
        <v>8.2000000000000003E-2</v>
      </c>
      <c r="G414" s="6"/>
      <c r="H414" s="6"/>
      <c r="I414" s="6"/>
      <c r="J414" s="6"/>
      <c r="K414" s="6"/>
      <c r="L414" s="6"/>
      <c r="M414" s="6"/>
      <c r="N414" s="6"/>
      <c r="O414" s="6"/>
      <c r="P414" s="6"/>
      <c r="Q414" s="6"/>
      <c r="R414" s="6"/>
      <c r="S414" s="6"/>
      <c r="T414" s="6"/>
      <c r="U414" s="6"/>
      <c r="V414" s="6"/>
      <c r="W414" s="6"/>
      <c r="X414" s="6"/>
      <c r="Y414" s="6"/>
      <c r="Z414" s="6"/>
      <c r="AA414" s="6"/>
    </row>
    <row r="415" spans="1:27" hidden="1" x14ac:dyDescent="0.25">
      <c r="A415" s="10">
        <v>5389</v>
      </c>
      <c r="B415" s="8" t="s">
        <v>52</v>
      </c>
      <c r="C415" s="20">
        <v>43810</v>
      </c>
      <c r="D415" s="8" t="s">
        <v>51</v>
      </c>
      <c r="E415" s="8" t="s">
        <v>51</v>
      </c>
      <c r="F415" s="8">
        <v>8.2000000000000003E-2</v>
      </c>
      <c r="G415" s="6"/>
      <c r="H415" s="6"/>
      <c r="I415" s="6"/>
      <c r="J415" s="6"/>
      <c r="K415" s="6"/>
      <c r="L415" s="6"/>
      <c r="M415" s="6"/>
      <c r="N415" s="6"/>
      <c r="O415" s="6"/>
      <c r="P415" s="6"/>
      <c r="Q415" s="6"/>
      <c r="R415" s="6"/>
      <c r="S415" s="6"/>
      <c r="T415" s="6"/>
      <c r="U415" s="6"/>
      <c r="V415" s="6"/>
      <c r="W415" s="6"/>
      <c r="X415" s="6"/>
      <c r="Y415" s="6"/>
      <c r="Z415" s="6"/>
      <c r="AA415" s="6"/>
    </row>
    <row r="416" spans="1:27" hidden="1" x14ac:dyDescent="0.25">
      <c r="A416" s="10">
        <v>5390</v>
      </c>
      <c r="B416" s="8" t="s">
        <v>52</v>
      </c>
      <c r="C416" s="20">
        <v>43810</v>
      </c>
      <c r="D416" s="8" t="s">
        <v>51</v>
      </c>
      <c r="E416" s="8" t="s">
        <v>51</v>
      </c>
      <c r="F416" s="8">
        <v>2.7</v>
      </c>
      <c r="G416" s="6"/>
      <c r="H416" s="6"/>
      <c r="I416" s="6"/>
      <c r="J416" s="6"/>
      <c r="K416" s="6"/>
      <c r="L416" s="6"/>
      <c r="M416" s="6"/>
      <c r="N416" s="6"/>
      <c r="O416" s="6"/>
      <c r="P416" s="6"/>
      <c r="Q416" s="6"/>
      <c r="R416" s="6"/>
      <c r="S416" s="6"/>
      <c r="T416" s="6"/>
      <c r="U416" s="6"/>
      <c r="V416" s="6"/>
      <c r="W416" s="6"/>
      <c r="X416" s="6"/>
      <c r="Y416" s="6"/>
      <c r="Z416" s="6"/>
      <c r="AA416" s="6"/>
    </row>
    <row r="417" spans="1:27" hidden="1" x14ac:dyDescent="0.25">
      <c r="A417" s="10">
        <v>5391</v>
      </c>
      <c r="B417" s="8" t="s">
        <v>46</v>
      </c>
      <c r="C417" s="20">
        <v>43810</v>
      </c>
      <c r="D417" s="8" t="s">
        <v>47</v>
      </c>
      <c r="E417" s="8" t="s">
        <v>47</v>
      </c>
      <c r="F417" s="8">
        <v>7.1</v>
      </c>
      <c r="G417" s="6"/>
      <c r="H417" s="6"/>
      <c r="I417" s="6"/>
      <c r="J417" s="6"/>
      <c r="K417" s="6"/>
      <c r="L417" s="6"/>
      <c r="M417" s="6"/>
      <c r="N417" s="6"/>
      <c r="O417" s="6"/>
      <c r="P417" s="6"/>
      <c r="Q417" s="6"/>
      <c r="R417" s="6"/>
      <c r="S417" s="6"/>
      <c r="T417" s="6"/>
      <c r="U417" s="6"/>
      <c r="V417" s="6"/>
      <c r="W417" s="6"/>
      <c r="X417" s="6"/>
      <c r="Y417" s="6"/>
      <c r="Z417" s="6"/>
      <c r="AA417" s="6"/>
    </row>
    <row r="418" spans="1:27" hidden="1" x14ac:dyDescent="0.25">
      <c r="A418" s="10">
        <v>5392</v>
      </c>
      <c r="B418" s="8" t="s">
        <v>43</v>
      </c>
      <c r="C418" s="20">
        <v>43810</v>
      </c>
      <c r="D418" s="8" t="s">
        <v>49</v>
      </c>
      <c r="E418" s="8" t="s">
        <v>49</v>
      </c>
      <c r="F418" s="8">
        <v>1.9359999999999999</v>
      </c>
      <c r="G418" s="6"/>
      <c r="H418" s="6"/>
      <c r="I418" s="6"/>
      <c r="J418" s="6"/>
      <c r="K418" s="6"/>
      <c r="L418" s="6"/>
      <c r="M418" s="6"/>
      <c r="N418" s="6"/>
      <c r="O418" s="6"/>
      <c r="P418" s="6"/>
      <c r="Q418" s="6"/>
      <c r="R418" s="6"/>
      <c r="S418" s="6"/>
      <c r="T418" s="6"/>
      <c r="U418" s="6"/>
      <c r="V418" s="6"/>
      <c r="W418" s="6"/>
      <c r="X418" s="6"/>
      <c r="Y418" s="6"/>
      <c r="Z418" s="6"/>
      <c r="AA418" s="6"/>
    </row>
    <row r="419" spans="1:27" hidden="1" x14ac:dyDescent="0.25">
      <c r="A419" s="10">
        <v>5393</v>
      </c>
      <c r="B419" s="8" t="s">
        <v>52</v>
      </c>
      <c r="C419" s="20">
        <v>43810</v>
      </c>
      <c r="D419" s="8" t="s">
        <v>56</v>
      </c>
      <c r="E419" s="8" t="s">
        <v>56</v>
      </c>
      <c r="F419" s="8">
        <v>7.22</v>
      </c>
      <c r="G419" s="6"/>
      <c r="H419" s="6"/>
      <c r="I419" s="6"/>
      <c r="J419" s="6"/>
      <c r="K419" s="6"/>
      <c r="L419" s="6"/>
      <c r="M419" s="6"/>
      <c r="N419" s="6"/>
      <c r="O419" s="6"/>
      <c r="P419" s="6"/>
      <c r="Q419" s="6"/>
      <c r="R419" s="6"/>
      <c r="S419" s="6"/>
      <c r="T419" s="6"/>
      <c r="U419" s="6"/>
      <c r="V419" s="6"/>
      <c r="W419" s="6"/>
      <c r="X419" s="6"/>
      <c r="Y419" s="6"/>
      <c r="Z419" s="6"/>
      <c r="AA419" s="6"/>
    </row>
    <row r="420" spans="1:27" hidden="1" x14ac:dyDescent="0.25">
      <c r="A420" s="10">
        <v>5394</v>
      </c>
      <c r="B420" s="8" t="s">
        <v>43</v>
      </c>
      <c r="C420" s="20">
        <v>43810</v>
      </c>
      <c r="D420" s="8" t="s">
        <v>49</v>
      </c>
      <c r="E420" s="8" t="s">
        <v>49</v>
      </c>
      <c r="F420" s="8">
        <v>1.18</v>
      </c>
      <c r="G420" s="6"/>
      <c r="H420" s="6"/>
      <c r="I420" s="6"/>
      <c r="J420" s="6"/>
      <c r="K420" s="6"/>
      <c r="L420" s="6"/>
      <c r="M420" s="6"/>
      <c r="N420" s="6"/>
      <c r="O420" s="6"/>
      <c r="P420" s="6"/>
      <c r="Q420" s="6"/>
      <c r="R420" s="6"/>
      <c r="S420" s="6"/>
      <c r="T420" s="6"/>
      <c r="U420" s="6"/>
      <c r="V420" s="6"/>
      <c r="W420" s="6"/>
      <c r="X420" s="6"/>
      <c r="Y420" s="6"/>
      <c r="Z420" s="6"/>
      <c r="AA420" s="6"/>
    </row>
    <row r="421" spans="1:27" hidden="1" x14ac:dyDescent="0.25">
      <c r="A421" s="10">
        <v>5395</v>
      </c>
      <c r="B421" s="8" t="s">
        <v>52</v>
      </c>
      <c r="C421" s="20">
        <v>43810</v>
      </c>
      <c r="D421" s="8" t="s">
        <v>51</v>
      </c>
      <c r="E421" s="8" t="s">
        <v>51</v>
      </c>
      <c r="F421" s="8">
        <v>2.11</v>
      </c>
      <c r="G421" s="6"/>
      <c r="H421" s="6"/>
      <c r="I421" s="6"/>
      <c r="J421" s="6"/>
      <c r="K421" s="6"/>
      <c r="L421" s="6"/>
      <c r="M421" s="6"/>
      <c r="N421" s="6"/>
      <c r="O421" s="6"/>
      <c r="P421" s="6"/>
      <c r="Q421" s="6"/>
      <c r="R421" s="6"/>
      <c r="S421" s="6"/>
      <c r="T421" s="6"/>
      <c r="U421" s="6"/>
      <c r="V421" s="6"/>
      <c r="W421" s="6"/>
      <c r="X421" s="6"/>
      <c r="Y421" s="6"/>
      <c r="Z421" s="6"/>
      <c r="AA421" s="6"/>
    </row>
    <row r="422" spans="1:27" hidden="1" x14ac:dyDescent="0.25">
      <c r="A422" s="10">
        <v>5396</v>
      </c>
      <c r="B422" s="8" t="s">
        <v>46</v>
      </c>
      <c r="C422" s="20">
        <v>43810</v>
      </c>
      <c r="D422" s="8" t="s">
        <v>47</v>
      </c>
      <c r="E422" s="8" t="s">
        <v>47</v>
      </c>
      <c r="F422" s="8">
        <v>3.98</v>
      </c>
      <c r="G422" s="6"/>
      <c r="H422" s="6"/>
      <c r="I422" s="6"/>
      <c r="J422" s="6"/>
      <c r="K422" s="6"/>
      <c r="L422" s="6"/>
      <c r="M422" s="6"/>
      <c r="N422" s="6"/>
      <c r="O422" s="6"/>
      <c r="P422" s="6"/>
      <c r="Q422" s="6"/>
      <c r="R422" s="6"/>
      <c r="S422" s="6"/>
      <c r="T422" s="6"/>
      <c r="U422" s="6"/>
      <c r="V422" s="6"/>
      <c r="W422" s="6"/>
      <c r="X422" s="6"/>
      <c r="Y422" s="6"/>
      <c r="Z422" s="6"/>
      <c r="AA422" s="6"/>
    </row>
    <row r="423" spans="1:27" hidden="1" x14ac:dyDescent="0.25">
      <c r="A423" s="10">
        <v>5399</v>
      </c>
      <c r="B423" s="8" t="s">
        <v>52</v>
      </c>
      <c r="C423" s="20">
        <v>43810</v>
      </c>
      <c r="D423" s="8" t="s">
        <v>56</v>
      </c>
      <c r="E423" s="8" t="s">
        <v>56</v>
      </c>
      <c r="F423" s="8">
        <v>3.34</v>
      </c>
      <c r="G423" s="6"/>
      <c r="H423" s="6"/>
      <c r="I423" s="6"/>
      <c r="J423" s="6"/>
      <c r="K423" s="6"/>
      <c r="L423" s="6"/>
      <c r="M423" s="6"/>
      <c r="N423" s="6"/>
      <c r="O423" s="6"/>
      <c r="P423" s="6"/>
      <c r="Q423" s="6"/>
      <c r="R423" s="6"/>
      <c r="S423" s="6"/>
      <c r="T423" s="6"/>
      <c r="U423" s="6"/>
      <c r="V423" s="6"/>
      <c r="W423" s="6"/>
      <c r="X423" s="6"/>
      <c r="Y423" s="6"/>
      <c r="Z423" s="6"/>
      <c r="AA423" s="6"/>
    </row>
    <row r="424" spans="1:27" hidden="1" x14ac:dyDescent="0.25">
      <c r="A424" s="10">
        <v>5405</v>
      </c>
      <c r="B424" s="8" t="s">
        <v>43</v>
      </c>
      <c r="C424" s="20">
        <v>43810</v>
      </c>
      <c r="D424" s="8" t="s">
        <v>49</v>
      </c>
      <c r="E424" s="8" t="s">
        <v>49</v>
      </c>
      <c r="F424" s="8">
        <v>0.72</v>
      </c>
      <c r="G424" s="6"/>
      <c r="H424" s="6"/>
      <c r="I424" s="6"/>
      <c r="J424" s="6"/>
      <c r="K424" s="6"/>
      <c r="L424" s="6"/>
      <c r="M424" s="6"/>
      <c r="N424" s="6"/>
      <c r="O424" s="6"/>
      <c r="P424" s="6"/>
      <c r="Q424" s="6"/>
      <c r="R424" s="6"/>
      <c r="S424" s="6"/>
      <c r="T424" s="6"/>
      <c r="U424" s="6"/>
      <c r="V424" s="6"/>
      <c r="W424" s="6"/>
      <c r="X424" s="6"/>
      <c r="Y424" s="6"/>
      <c r="Z424" s="6"/>
      <c r="AA424" s="6"/>
    </row>
    <row r="425" spans="1:27" hidden="1" x14ac:dyDescent="0.25">
      <c r="A425" s="10">
        <v>5412</v>
      </c>
      <c r="B425" s="8" t="s">
        <v>52</v>
      </c>
      <c r="C425" s="20">
        <v>43810</v>
      </c>
      <c r="D425" s="8" t="s">
        <v>51</v>
      </c>
      <c r="E425" s="8" t="s">
        <v>51</v>
      </c>
      <c r="F425" s="8">
        <v>2.46</v>
      </c>
      <c r="G425" s="6"/>
      <c r="H425" s="6"/>
      <c r="I425" s="6"/>
      <c r="J425" s="6"/>
      <c r="K425" s="6"/>
      <c r="L425" s="6"/>
      <c r="M425" s="6"/>
      <c r="N425" s="6"/>
      <c r="O425" s="6"/>
      <c r="P425" s="6"/>
      <c r="Q425" s="6"/>
      <c r="R425" s="6"/>
      <c r="S425" s="6"/>
      <c r="T425" s="6"/>
      <c r="U425" s="6"/>
      <c r="V425" s="6"/>
      <c r="W425" s="6"/>
      <c r="X425" s="6"/>
      <c r="Y425" s="6"/>
      <c r="Z425" s="6"/>
      <c r="AA425" s="6"/>
    </row>
    <row r="426" spans="1:27" hidden="1" x14ac:dyDescent="0.25">
      <c r="A426" s="10">
        <v>5414</v>
      </c>
      <c r="B426" s="8" t="s">
        <v>52</v>
      </c>
      <c r="C426" s="20">
        <v>43810</v>
      </c>
      <c r="D426" s="8" t="s">
        <v>58</v>
      </c>
      <c r="E426" s="8" t="s">
        <v>58</v>
      </c>
      <c r="F426" s="8">
        <v>0.873</v>
      </c>
      <c r="G426" s="6"/>
      <c r="H426" s="6"/>
      <c r="I426" s="6"/>
      <c r="J426" s="6"/>
      <c r="K426" s="6"/>
      <c r="L426" s="6"/>
      <c r="M426" s="6"/>
      <c r="N426" s="6"/>
      <c r="O426" s="6"/>
      <c r="P426" s="6"/>
      <c r="Q426" s="6"/>
      <c r="R426" s="6"/>
      <c r="S426" s="6"/>
      <c r="T426" s="6"/>
      <c r="U426" s="6"/>
      <c r="V426" s="6"/>
      <c r="W426" s="6"/>
      <c r="X426" s="6"/>
      <c r="Y426" s="6"/>
      <c r="Z426" s="6"/>
      <c r="AA426" s="6"/>
    </row>
    <row r="427" spans="1:27" hidden="1" x14ac:dyDescent="0.25">
      <c r="A427" s="10">
        <v>5416</v>
      </c>
      <c r="B427" s="8" t="s">
        <v>43</v>
      </c>
      <c r="C427" s="20">
        <v>43810</v>
      </c>
      <c r="D427" s="8" t="s">
        <v>45</v>
      </c>
      <c r="E427" s="8" t="s">
        <v>45</v>
      </c>
      <c r="F427" s="8">
        <v>1.28</v>
      </c>
      <c r="G427" s="6"/>
      <c r="H427" s="6"/>
      <c r="I427" s="6"/>
      <c r="J427" s="6"/>
      <c r="K427" s="6"/>
      <c r="L427" s="6"/>
      <c r="M427" s="6"/>
      <c r="N427" s="6"/>
      <c r="O427" s="6"/>
      <c r="P427" s="6"/>
      <c r="Q427" s="6"/>
      <c r="R427" s="6"/>
      <c r="S427" s="6"/>
      <c r="T427" s="6"/>
      <c r="U427" s="6"/>
      <c r="V427" s="6"/>
      <c r="W427" s="6"/>
      <c r="X427" s="6"/>
      <c r="Y427" s="6"/>
      <c r="Z427" s="6"/>
      <c r="AA427" s="6"/>
    </row>
    <row r="428" spans="1:27" hidden="1" x14ac:dyDescent="0.25">
      <c r="A428" s="10">
        <v>5417</v>
      </c>
      <c r="B428" s="8" t="s">
        <v>43</v>
      </c>
      <c r="C428" s="20">
        <v>43810</v>
      </c>
      <c r="D428" s="8" t="s">
        <v>49</v>
      </c>
      <c r="E428" s="8" t="s">
        <v>49</v>
      </c>
      <c r="F428" s="8">
        <v>0.7</v>
      </c>
      <c r="G428" s="6"/>
      <c r="H428" s="6"/>
      <c r="I428" s="6"/>
      <c r="J428" s="6"/>
      <c r="K428" s="6"/>
      <c r="L428" s="6"/>
      <c r="M428" s="6"/>
      <c r="N428" s="6"/>
      <c r="O428" s="6"/>
      <c r="P428" s="6"/>
      <c r="Q428" s="6"/>
      <c r="R428" s="6"/>
      <c r="S428" s="6"/>
      <c r="T428" s="6"/>
      <c r="U428" s="6"/>
      <c r="V428" s="6"/>
      <c r="W428" s="6"/>
      <c r="X428" s="6"/>
      <c r="Y428" s="6"/>
      <c r="Z428" s="6"/>
      <c r="AA428" s="6"/>
    </row>
    <row r="429" spans="1:27" hidden="1" x14ac:dyDescent="0.25">
      <c r="A429" s="10">
        <v>5419</v>
      </c>
      <c r="B429" s="8" t="s">
        <v>43</v>
      </c>
      <c r="C429" s="20">
        <v>43810</v>
      </c>
      <c r="D429" s="8" t="s">
        <v>45</v>
      </c>
      <c r="E429" s="8" t="s">
        <v>45</v>
      </c>
      <c r="F429" s="8">
        <v>0.98</v>
      </c>
      <c r="G429" s="6"/>
      <c r="H429" s="6"/>
      <c r="I429" s="6"/>
      <c r="J429" s="6"/>
      <c r="K429" s="6"/>
      <c r="L429" s="6"/>
      <c r="M429" s="6"/>
      <c r="N429" s="6"/>
      <c r="O429" s="6"/>
      <c r="P429" s="6"/>
      <c r="Q429" s="6"/>
      <c r="R429" s="6"/>
      <c r="S429" s="6"/>
      <c r="T429" s="6"/>
      <c r="U429" s="6"/>
      <c r="V429" s="6"/>
      <c r="W429" s="6"/>
      <c r="X429" s="6"/>
      <c r="Y429" s="6"/>
      <c r="Z429" s="6"/>
      <c r="AA429" s="6"/>
    </row>
    <row r="430" spans="1:27" hidden="1" x14ac:dyDescent="0.25">
      <c r="A430" s="10">
        <v>5420</v>
      </c>
      <c r="B430" s="8" t="s">
        <v>43</v>
      </c>
      <c r="C430" s="20">
        <v>43810</v>
      </c>
      <c r="D430" s="8" t="s">
        <v>87</v>
      </c>
      <c r="E430" s="8" t="s">
        <v>87</v>
      </c>
      <c r="F430" s="8">
        <v>1.46</v>
      </c>
      <c r="G430" s="6"/>
      <c r="H430" s="6"/>
      <c r="I430" s="6"/>
      <c r="J430" s="6"/>
      <c r="K430" s="6"/>
      <c r="L430" s="6"/>
      <c r="M430" s="6"/>
      <c r="N430" s="6"/>
      <c r="O430" s="6"/>
      <c r="P430" s="6"/>
      <c r="Q430" s="6"/>
      <c r="R430" s="6"/>
      <c r="S430" s="6"/>
      <c r="T430" s="6"/>
      <c r="U430" s="6"/>
      <c r="V430" s="6"/>
      <c r="W430" s="6"/>
      <c r="X430" s="6"/>
      <c r="Y430" s="6"/>
      <c r="Z430" s="6"/>
      <c r="AA430" s="6"/>
    </row>
    <row r="431" spans="1:27" hidden="1" x14ac:dyDescent="0.25">
      <c r="A431" s="10">
        <v>5424</v>
      </c>
      <c r="B431" s="8" t="s">
        <v>52</v>
      </c>
      <c r="C431" s="20">
        <v>43810</v>
      </c>
      <c r="D431" s="8" t="s">
        <v>66</v>
      </c>
      <c r="E431" s="8" t="s">
        <v>66</v>
      </c>
      <c r="F431" s="8">
        <v>1.0669999999999999</v>
      </c>
      <c r="G431" s="6"/>
      <c r="H431" s="6"/>
      <c r="I431" s="6"/>
      <c r="J431" s="6"/>
      <c r="K431" s="6"/>
      <c r="L431" s="6"/>
      <c r="M431" s="6"/>
      <c r="N431" s="6"/>
      <c r="O431" s="6"/>
      <c r="P431" s="6"/>
      <c r="Q431" s="6"/>
      <c r="R431" s="6"/>
      <c r="S431" s="6"/>
      <c r="T431" s="6"/>
      <c r="U431" s="6"/>
      <c r="V431" s="6"/>
      <c r="W431" s="6"/>
      <c r="X431" s="6"/>
      <c r="Y431" s="6"/>
      <c r="Z431" s="6"/>
      <c r="AA431" s="6"/>
    </row>
    <row r="432" spans="1:27" hidden="1" x14ac:dyDescent="0.25">
      <c r="A432" s="10">
        <v>5427</v>
      </c>
      <c r="B432" s="8" t="s">
        <v>43</v>
      </c>
      <c r="C432" s="20">
        <v>43810</v>
      </c>
      <c r="D432" s="8" t="s">
        <v>55</v>
      </c>
      <c r="E432" s="8" t="s">
        <v>45</v>
      </c>
      <c r="F432" s="8">
        <v>0.98</v>
      </c>
      <c r="G432" s="6"/>
      <c r="H432" s="6"/>
      <c r="I432" s="6"/>
      <c r="J432" s="6"/>
      <c r="K432" s="6"/>
      <c r="L432" s="6"/>
      <c r="M432" s="6"/>
      <c r="N432" s="6"/>
      <c r="O432" s="6"/>
      <c r="P432" s="6"/>
      <c r="Q432" s="6"/>
      <c r="R432" s="6"/>
      <c r="S432" s="6"/>
      <c r="T432" s="6"/>
      <c r="U432" s="6"/>
      <c r="V432" s="6"/>
      <c r="W432" s="6"/>
      <c r="X432" s="6"/>
      <c r="Y432" s="6"/>
      <c r="Z432" s="6"/>
      <c r="AA432" s="6"/>
    </row>
    <row r="433" spans="1:27" hidden="1" x14ac:dyDescent="0.25">
      <c r="A433" s="10">
        <v>5431</v>
      </c>
      <c r="B433" s="8" t="s">
        <v>52</v>
      </c>
      <c r="C433" s="20">
        <v>43810</v>
      </c>
      <c r="D433" s="8" t="s">
        <v>51</v>
      </c>
      <c r="E433" s="8" t="s">
        <v>51</v>
      </c>
      <c r="F433" s="8">
        <v>7.9</v>
      </c>
      <c r="G433" s="6"/>
      <c r="H433" s="6"/>
      <c r="I433" s="6"/>
      <c r="J433" s="6"/>
      <c r="K433" s="6"/>
      <c r="L433" s="6"/>
      <c r="M433" s="6"/>
      <c r="N433" s="6"/>
      <c r="O433" s="6"/>
      <c r="P433" s="6"/>
      <c r="Q433" s="6"/>
      <c r="R433" s="6"/>
      <c r="S433" s="6"/>
      <c r="T433" s="6"/>
      <c r="U433" s="6"/>
      <c r="V433" s="6"/>
      <c r="W433" s="6"/>
      <c r="X433" s="6"/>
      <c r="Y433" s="6"/>
      <c r="Z433" s="6"/>
      <c r="AA433" s="6"/>
    </row>
    <row r="434" spans="1:27" hidden="1" x14ac:dyDescent="0.25">
      <c r="A434" s="10">
        <v>5438</v>
      </c>
      <c r="B434" s="8" t="s">
        <v>52</v>
      </c>
      <c r="C434" s="20">
        <v>43810</v>
      </c>
      <c r="D434" s="8" t="s">
        <v>51</v>
      </c>
      <c r="E434" s="8" t="s">
        <v>51</v>
      </c>
      <c r="F434" s="8">
        <v>8.1999999999999993</v>
      </c>
      <c r="G434" s="6"/>
      <c r="H434" s="6"/>
      <c r="I434" s="6"/>
      <c r="J434" s="6"/>
      <c r="K434" s="6"/>
      <c r="L434" s="6"/>
      <c r="M434" s="6"/>
      <c r="N434" s="6"/>
      <c r="O434" s="6"/>
      <c r="P434" s="6"/>
      <c r="Q434" s="6"/>
      <c r="R434" s="6"/>
      <c r="S434" s="6"/>
      <c r="T434" s="6"/>
      <c r="U434" s="6"/>
      <c r="V434" s="6"/>
      <c r="W434" s="6"/>
      <c r="X434" s="6"/>
      <c r="Y434" s="6"/>
      <c r="Z434" s="6"/>
      <c r="AA434" s="6"/>
    </row>
    <row r="435" spans="1:27" hidden="1" x14ac:dyDescent="0.25">
      <c r="A435" s="10">
        <v>5439</v>
      </c>
      <c r="B435" s="8" t="s">
        <v>43</v>
      </c>
      <c r="C435" s="20">
        <v>43810</v>
      </c>
      <c r="D435" s="8" t="s">
        <v>41</v>
      </c>
      <c r="E435" s="8" t="s">
        <v>41</v>
      </c>
      <c r="F435" s="8">
        <v>3.2</v>
      </c>
      <c r="G435" s="6"/>
      <c r="H435" s="6"/>
      <c r="I435" s="6"/>
      <c r="J435" s="6"/>
      <c r="K435" s="6"/>
      <c r="L435" s="6"/>
      <c r="M435" s="6"/>
      <c r="N435" s="6"/>
      <c r="O435" s="6"/>
      <c r="P435" s="6"/>
      <c r="Q435" s="6"/>
      <c r="R435" s="6"/>
      <c r="S435" s="6"/>
      <c r="T435" s="6"/>
      <c r="U435" s="6"/>
      <c r="V435" s="6"/>
      <c r="W435" s="6"/>
      <c r="X435" s="6"/>
      <c r="Y435" s="6"/>
      <c r="Z435" s="6"/>
      <c r="AA435" s="6"/>
    </row>
    <row r="436" spans="1:27" hidden="1" x14ac:dyDescent="0.25">
      <c r="A436" s="10">
        <v>5444</v>
      </c>
      <c r="B436" s="8" t="s">
        <v>43</v>
      </c>
      <c r="C436" s="20">
        <v>43810</v>
      </c>
      <c r="D436" s="8" t="s">
        <v>45</v>
      </c>
      <c r="E436" s="8" t="s">
        <v>45</v>
      </c>
      <c r="F436" s="8">
        <v>0.36</v>
      </c>
      <c r="G436" s="6"/>
      <c r="H436" s="6"/>
      <c r="I436" s="6"/>
      <c r="J436" s="6"/>
      <c r="K436" s="6"/>
      <c r="L436" s="6"/>
      <c r="M436" s="6"/>
      <c r="N436" s="6"/>
      <c r="O436" s="6"/>
      <c r="P436" s="6"/>
      <c r="Q436" s="6"/>
      <c r="R436" s="6"/>
      <c r="S436" s="6"/>
      <c r="T436" s="6"/>
      <c r="U436" s="6"/>
      <c r="V436" s="6"/>
      <c r="W436" s="6"/>
      <c r="X436" s="6"/>
      <c r="Y436" s="6"/>
      <c r="Z436" s="6"/>
      <c r="AA436" s="6"/>
    </row>
    <row r="437" spans="1:27" hidden="1" x14ac:dyDescent="0.25">
      <c r="A437" s="10">
        <v>5448</v>
      </c>
      <c r="B437" s="8" t="s">
        <v>43</v>
      </c>
      <c r="C437" s="20">
        <v>43810</v>
      </c>
      <c r="D437" s="8" t="s">
        <v>45</v>
      </c>
      <c r="E437" s="8" t="s">
        <v>45</v>
      </c>
      <c r="F437" s="8">
        <v>3.66</v>
      </c>
      <c r="G437" s="6"/>
      <c r="H437" s="6"/>
      <c r="I437" s="6"/>
      <c r="J437" s="6"/>
      <c r="K437" s="6"/>
      <c r="L437" s="6"/>
      <c r="M437" s="6"/>
      <c r="N437" s="6"/>
      <c r="O437" s="6"/>
      <c r="P437" s="6"/>
      <c r="Q437" s="6"/>
      <c r="R437" s="6"/>
      <c r="S437" s="6"/>
      <c r="T437" s="6"/>
      <c r="U437" s="6"/>
      <c r="V437" s="6"/>
      <c r="W437" s="6"/>
      <c r="X437" s="6"/>
      <c r="Y437" s="6"/>
      <c r="Z437" s="6"/>
      <c r="AA437" s="6"/>
    </row>
    <row r="438" spans="1:27" hidden="1" x14ac:dyDescent="0.25">
      <c r="A438" s="10">
        <v>5453</v>
      </c>
      <c r="B438" s="8" t="s">
        <v>43</v>
      </c>
      <c r="C438" s="20">
        <v>43810</v>
      </c>
      <c r="D438" s="8" t="s">
        <v>45</v>
      </c>
      <c r="E438" s="8" t="s">
        <v>45</v>
      </c>
      <c r="F438" s="8">
        <v>2.8</v>
      </c>
      <c r="G438" s="6"/>
      <c r="H438" s="6"/>
      <c r="I438" s="6"/>
      <c r="J438" s="6"/>
      <c r="K438" s="6"/>
      <c r="L438" s="6"/>
      <c r="M438" s="6"/>
      <c r="N438" s="6"/>
      <c r="O438" s="6"/>
      <c r="P438" s="6"/>
      <c r="Q438" s="6"/>
      <c r="R438" s="6"/>
      <c r="S438" s="6"/>
      <c r="T438" s="6"/>
      <c r="U438" s="6"/>
      <c r="V438" s="6"/>
      <c r="W438" s="6"/>
      <c r="X438" s="6"/>
      <c r="Y438" s="6"/>
      <c r="Z438" s="6"/>
      <c r="AA438" s="6"/>
    </row>
    <row r="439" spans="1:27" hidden="1" x14ac:dyDescent="0.25">
      <c r="A439" s="10">
        <v>5455</v>
      </c>
      <c r="B439" s="8" t="s">
        <v>43</v>
      </c>
      <c r="C439" s="20">
        <v>43810</v>
      </c>
      <c r="D439" s="8" t="s">
        <v>55</v>
      </c>
      <c r="E439" s="8" t="s">
        <v>65</v>
      </c>
      <c r="F439" s="8">
        <v>8.74</v>
      </c>
      <c r="G439" s="6"/>
      <c r="H439" s="6"/>
      <c r="I439" s="6"/>
      <c r="J439" s="6"/>
      <c r="K439" s="6"/>
      <c r="L439" s="6"/>
      <c r="M439" s="6"/>
      <c r="N439" s="6"/>
      <c r="O439" s="6"/>
      <c r="P439" s="6"/>
      <c r="Q439" s="6"/>
      <c r="R439" s="6"/>
      <c r="S439" s="6"/>
      <c r="T439" s="6"/>
      <c r="U439" s="6"/>
      <c r="V439" s="6"/>
      <c r="W439" s="6"/>
      <c r="X439" s="6"/>
      <c r="Y439" s="6"/>
      <c r="Z439" s="6"/>
      <c r="AA439" s="6"/>
    </row>
    <row r="440" spans="1:27" hidden="1" x14ac:dyDescent="0.25">
      <c r="A440" s="10">
        <v>5455</v>
      </c>
      <c r="B440" s="8" t="s">
        <v>43</v>
      </c>
      <c r="C440" s="20">
        <v>43810</v>
      </c>
      <c r="D440" s="8" t="s">
        <v>55</v>
      </c>
      <c r="E440" s="8" t="s">
        <v>55</v>
      </c>
      <c r="F440" s="8">
        <v>2.6379999999999999</v>
      </c>
      <c r="G440" s="6"/>
      <c r="H440" s="6"/>
      <c r="I440" s="6"/>
      <c r="J440" s="6"/>
      <c r="K440" s="6"/>
      <c r="L440" s="6"/>
      <c r="M440" s="6"/>
      <c r="N440" s="6"/>
      <c r="O440" s="6"/>
      <c r="P440" s="6"/>
      <c r="Q440" s="6"/>
      <c r="R440" s="6"/>
      <c r="S440" s="6"/>
      <c r="T440" s="6"/>
      <c r="U440" s="6"/>
      <c r="V440" s="6"/>
      <c r="W440" s="6"/>
      <c r="X440" s="6"/>
      <c r="Y440" s="6"/>
      <c r="Z440" s="6"/>
      <c r="AA440" s="6"/>
    </row>
    <row r="441" spans="1:27" hidden="1" x14ac:dyDescent="0.25">
      <c r="A441" s="10">
        <v>5456</v>
      </c>
      <c r="B441" s="8" t="s">
        <v>43</v>
      </c>
      <c r="C441" s="20">
        <v>43810</v>
      </c>
      <c r="D441" s="8" t="s">
        <v>49</v>
      </c>
      <c r="E441" s="8" t="s">
        <v>49</v>
      </c>
      <c r="F441" s="8">
        <v>0.64800000000000002</v>
      </c>
      <c r="G441" s="6"/>
      <c r="H441" s="6"/>
      <c r="I441" s="6"/>
      <c r="J441" s="6"/>
      <c r="K441" s="6"/>
      <c r="L441" s="6"/>
      <c r="M441" s="6"/>
      <c r="N441" s="6"/>
      <c r="O441" s="6"/>
      <c r="P441" s="6"/>
      <c r="Q441" s="6"/>
      <c r="R441" s="6"/>
      <c r="S441" s="6"/>
      <c r="T441" s="6"/>
      <c r="U441" s="6"/>
      <c r="V441" s="6"/>
      <c r="W441" s="6"/>
      <c r="X441" s="6"/>
      <c r="Y441" s="6"/>
      <c r="Z441" s="6"/>
      <c r="AA441" s="6"/>
    </row>
    <row r="442" spans="1:27" hidden="1" x14ac:dyDescent="0.25">
      <c r="A442" s="10">
        <v>5467</v>
      </c>
      <c r="B442" s="8" t="s">
        <v>43</v>
      </c>
      <c r="C442" s="20">
        <v>43810</v>
      </c>
      <c r="D442" s="8" t="s">
        <v>41</v>
      </c>
      <c r="E442" s="8" t="s">
        <v>88</v>
      </c>
      <c r="F442" s="8">
        <v>3.1</v>
      </c>
      <c r="G442" s="6"/>
      <c r="H442" s="6"/>
      <c r="I442" s="6"/>
      <c r="J442" s="6"/>
      <c r="K442" s="6"/>
      <c r="L442" s="6"/>
      <c r="M442" s="6"/>
      <c r="N442" s="6"/>
      <c r="O442" s="6"/>
      <c r="P442" s="6"/>
      <c r="Q442" s="6"/>
      <c r="R442" s="6"/>
      <c r="S442" s="6"/>
      <c r="T442" s="6"/>
      <c r="U442" s="6"/>
      <c r="V442" s="6"/>
      <c r="W442" s="6"/>
      <c r="X442" s="6"/>
      <c r="Y442" s="6"/>
      <c r="Z442" s="6"/>
      <c r="AA442" s="6"/>
    </row>
    <row r="443" spans="1:27" hidden="1" x14ac:dyDescent="0.25">
      <c r="A443" s="10">
        <v>5470</v>
      </c>
      <c r="B443" s="8" t="s">
        <v>43</v>
      </c>
      <c r="C443" s="20">
        <v>43810</v>
      </c>
      <c r="D443" s="8" t="s">
        <v>45</v>
      </c>
      <c r="E443" s="8" t="s">
        <v>45</v>
      </c>
      <c r="F443" s="8">
        <v>1.8</v>
      </c>
      <c r="G443" s="6"/>
      <c r="H443" s="6"/>
      <c r="I443" s="6"/>
      <c r="J443" s="6"/>
      <c r="K443" s="6"/>
      <c r="L443" s="6"/>
      <c r="M443" s="6"/>
      <c r="N443" s="6"/>
      <c r="O443" s="6"/>
      <c r="P443" s="6"/>
      <c r="Q443" s="6"/>
      <c r="R443" s="6"/>
      <c r="S443" s="6"/>
      <c r="T443" s="6"/>
      <c r="U443" s="6"/>
      <c r="V443" s="6"/>
      <c r="W443" s="6"/>
      <c r="X443" s="6"/>
      <c r="Y443" s="6"/>
      <c r="Z443" s="6"/>
      <c r="AA443" s="6"/>
    </row>
    <row r="444" spans="1:27" hidden="1" x14ac:dyDescent="0.25">
      <c r="A444" s="10">
        <v>5475</v>
      </c>
      <c r="B444" s="8" t="s">
        <v>43</v>
      </c>
      <c r="C444" s="20">
        <v>43810</v>
      </c>
      <c r="D444" s="8" t="s">
        <v>41</v>
      </c>
      <c r="E444" s="8" t="s">
        <v>41</v>
      </c>
      <c r="F444" s="8">
        <v>6.26</v>
      </c>
      <c r="G444" s="6"/>
      <c r="H444" s="6"/>
      <c r="I444" s="6"/>
      <c r="J444" s="6"/>
      <c r="K444" s="6"/>
      <c r="L444" s="6"/>
      <c r="M444" s="6"/>
      <c r="N444" s="6"/>
      <c r="O444" s="6"/>
      <c r="P444" s="6"/>
      <c r="Q444" s="6"/>
      <c r="R444" s="6"/>
      <c r="S444" s="6"/>
      <c r="T444" s="6"/>
      <c r="U444" s="6"/>
      <c r="V444" s="6"/>
      <c r="W444" s="6"/>
      <c r="X444" s="6"/>
      <c r="Y444" s="6"/>
      <c r="Z444" s="6"/>
      <c r="AA444" s="6"/>
    </row>
    <row r="445" spans="1:27" hidden="1" x14ac:dyDescent="0.25">
      <c r="A445" s="10">
        <v>5477</v>
      </c>
      <c r="B445" s="8" t="s">
        <v>43</v>
      </c>
      <c r="C445" s="20">
        <v>43810</v>
      </c>
      <c r="D445" s="8" t="s">
        <v>60</v>
      </c>
      <c r="E445" s="8" t="s">
        <v>60</v>
      </c>
      <c r="F445" s="8">
        <v>3.89</v>
      </c>
      <c r="G445" s="6"/>
      <c r="H445" s="6"/>
      <c r="I445" s="6"/>
      <c r="J445" s="6"/>
      <c r="K445" s="6"/>
      <c r="L445" s="6"/>
      <c r="M445" s="6"/>
      <c r="N445" s="6"/>
      <c r="O445" s="6"/>
      <c r="P445" s="6"/>
      <c r="Q445" s="6"/>
      <c r="R445" s="6"/>
      <c r="S445" s="6"/>
      <c r="T445" s="6"/>
      <c r="U445" s="6"/>
      <c r="V445" s="6"/>
      <c r="W445" s="6"/>
      <c r="X445" s="6"/>
      <c r="Y445" s="6"/>
      <c r="Z445" s="6"/>
      <c r="AA445" s="6"/>
    </row>
    <row r="446" spans="1:27" hidden="1" x14ac:dyDescent="0.25">
      <c r="A446" s="10">
        <v>5477</v>
      </c>
      <c r="B446" s="8" t="s">
        <v>43</v>
      </c>
      <c r="C446" s="20">
        <v>43810</v>
      </c>
      <c r="D446" s="8" t="s">
        <v>60</v>
      </c>
      <c r="E446" s="8" t="s">
        <v>63</v>
      </c>
      <c r="F446" s="8">
        <v>0.38</v>
      </c>
      <c r="G446" s="6"/>
      <c r="H446" s="6"/>
      <c r="I446" s="6"/>
      <c r="J446" s="6"/>
      <c r="K446" s="6"/>
      <c r="L446" s="6"/>
      <c r="M446" s="6"/>
      <c r="N446" s="6"/>
      <c r="O446" s="6"/>
      <c r="P446" s="6"/>
      <c r="Q446" s="6"/>
      <c r="R446" s="6"/>
      <c r="S446" s="6"/>
      <c r="T446" s="6"/>
      <c r="U446" s="6"/>
      <c r="V446" s="6"/>
      <c r="W446" s="6"/>
      <c r="X446" s="6"/>
      <c r="Y446" s="6"/>
      <c r="Z446" s="6"/>
      <c r="AA446" s="6"/>
    </row>
    <row r="447" spans="1:27" hidden="1" x14ac:dyDescent="0.25">
      <c r="A447" s="10">
        <v>5480</v>
      </c>
      <c r="B447" s="8" t="s">
        <v>43</v>
      </c>
      <c r="C447" s="20">
        <v>43810</v>
      </c>
      <c r="D447" s="8" t="s">
        <v>61</v>
      </c>
      <c r="E447" s="8" t="s">
        <v>61</v>
      </c>
      <c r="F447" s="8">
        <v>6.32</v>
      </c>
      <c r="G447" s="6"/>
      <c r="H447" s="6"/>
      <c r="I447" s="6"/>
      <c r="J447" s="6"/>
      <c r="K447" s="6"/>
      <c r="L447" s="6"/>
      <c r="M447" s="6"/>
      <c r="N447" s="6"/>
      <c r="O447" s="6"/>
      <c r="P447" s="6"/>
      <c r="Q447" s="6"/>
      <c r="R447" s="6"/>
      <c r="S447" s="6"/>
      <c r="T447" s="6"/>
      <c r="U447" s="6"/>
      <c r="V447" s="6"/>
      <c r="W447" s="6"/>
      <c r="X447" s="6"/>
      <c r="Y447" s="6"/>
      <c r="Z447" s="6"/>
      <c r="AA447" s="6"/>
    </row>
    <row r="448" spans="1:27" hidden="1" x14ac:dyDescent="0.25">
      <c r="A448" s="10">
        <v>5490</v>
      </c>
      <c r="B448" s="8" t="s">
        <v>43</v>
      </c>
      <c r="C448" s="20">
        <v>43810</v>
      </c>
      <c r="D448" s="8" t="s">
        <v>45</v>
      </c>
      <c r="E448" s="8" t="s">
        <v>45</v>
      </c>
      <c r="F448" s="8">
        <v>1.98</v>
      </c>
      <c r="G448" s="6"/>
      <c r="H448" s="6"/>
      <c r="I448" s="6"/>
      <c r="J448" s="6"/>
      <c r="K448" s="6"/>
      <c r="L448" s="6"/>
      <c r="M448" s="6"/>
      <c r="N448" s="6"/>
      <c r="O448" s="6"/>
      <c r="P448" s="6"/>
      <c r="Q448" s="6"/>
      <c r="R448" s="6"/>
      <c r="S448" s="6"/>
      <c r="T448" s="6"/>
      <c r="U448" s="6"/>
      <c r="V448" s="6"/>
      <c r="W448" s="6"/>
      <c r="X448" s="6"/>
      <c r="Y448" s="6"/>
      <c r="Z448" s="6"/>
      <c r="AA448" s="6"/>
    </row>
    <row r="449" spans="1:27" hidden="1" x14ac:dyDescent="0.25">
      <c r="A449" s="10">
        <v>5499</v>
      </c>
      <c r="B449" s="8" t="s">
        <v>43</v>
      </c>
      <c r="C449" s="20">
        <v>43810</v>
      </c>
      <c r="D449" s="8" t="s">
        <v>42</v>
      </c>
      <c r="E449" s="8" t="s">
        <v>59</v>
      </c>
      <c r="F449" s="8">
        <v>1.78</v>
      </c>
      <c r="G449" s="6"/>
      <c r="H449" s="6"/>
      <c r="I449" s="6"/>
      <c r="J449" s="6"/>
      <c r="K449" s="6"/>
      <c r="L449" s="6"/>
      <c r="M449" s="6"/>
      <c r="N449" s="6"/>
      <c r="O449" s="6"/>
      <c r="P449" s="6"/>
      <c r="Q449" s="6"/>
      <c r="R449" s="6"/>
      <c r="S449" s="6"/>
      <c r="T449" s="6"/>
      <c r="U449" s="6"/>
      <c r="V449" s="6"/>
      <c r="W449" s="6"/>
      <c r="X449" s="6"/>
      <c r="Y449" s="6"/>
      <c r="Z449" s="6"/>
      <c r="AA449" s="6"/>
    </row>
    <row r="450" spans="1:27" hidden="1" x14ac:dyDescent="0.25">
      <c r="A450" s="10">
        <v>5499</v>
      </c>
      <c r="B450" s="8" t="s">
        <v>43</v>
      </c>
      <c r="C450" s="20">
        <v>43810</v>
      </c>
      <c r="D450" s="8" t="s">
        <v>42</v>
      </c>
      <c r="E450" s="8" t="s">
        <v>60</v>
      </c>
      <c r="F450" s="8">
        <v>1.68</v>
      </c>
      <c r="G450" s="6"/>
      <c r="H450" s="6"/>
      <c r="I450" s="6"/>
      <c r="J450" s="6"/>
      <c r="K450" s="6"/>
      <c r="L450" s="6"/>
      <c r="M450" s="6"/>
      <c r="N450" s="6"/>
      <c r="O450" s="6"/>
      <c r="P450" s="6"/>
      <c r="Q450" s="6"/>
      <c r="R450" s="6"/>
      <c r="S450" s="6"/>
      <c r="T450" s="6"/>
      <c r="U450" s="6"/>
      <c r="V450" s="6"/>
      <c r="W450" s="6"/>
      <c r="X450" s="6"/>
      <c r="Y450" s="6"/>
      <c r="Z450" s="6"/>
      <c r="AA450" s="6"/>
    </row>
    <row r="451" spans="1:27" hidden="1" x14ac:dyDescent="0.25">
      <c r="A451" s="10">
        <v>5505</v>
      </c>
      <c r="B451" s="8" t="s">
        <v>43</v>
      </c>
      <c r="C451" s="20">
        <v>43810</v>
      </c>
      <c r="D451" s="8" t="s">
        <v>45</v>
      </c>
      <c r="E451" s="8" t="s">
        <v>45</v>
      </c>
      <c r="F451" s="8">
        <v>2.08</v>
      </c>
      <c r="G451" s="6"/>
      <c r="H451" s="6"/>
      <c r="I451" s="6"/>
      <c r="J451" s="6"/>
      <c r="K451" s="6"/>
      <c r="L451" s="6"/>
      <c r="M451" s="6"/>
      <c r="N451" s="6"/>
      <c r="O451" s="6"/>
      <c r="P451" s="6"/>
      <c r="Q451" s="6"/>
      <c r="R451" s="6"/>
      <c r="S451" s="6"/>
      <c r="T451" s="6"/>
      <c r="U451" s="6"/>
      <c r="V451" s="6"/>
      <c r="W451" s="6"/>
      <c r="X451" s="6"/>
      <c r="Y451" s="6"/>
      <c r="Z451" s="6"/>
      <c r="AA451" s="6"/>
    </row>
    <row r="452" spans="1:27" hidden="1" x14ac:dyDescent="0.25">
      <c r="A452" s="10">
        <v>5507</v>
      </c>
      <c r="B452" s="8" t="s">
        <v>64</v>
      </c>
      <c r="C452" s="20">
        <v>43810</v>
      </c>
      <c r="D452" s="8" t="s">
        <v>67</v>
      </c>
      <c r="E452" s="8" t="s">
        <v>68</v>
      </c>
      <c r="F452" s="8">
        <v>0.20399999999999999</v>
      </c>
      <c r="G452" s="6"/>
      <c r="H452" s="6"/>
      <c r="I452" s="6"/>
      <c r="J452" s="6"/>
      <c r="K452" s="6"/>
      <c r="L452" s="6"/>
      <c r="M452" s="6"/>
      <c r="N452" s="6"/>
      <c r="O452" s="6"/>
      <c r="P452" s="6"/>
      <c r="Q452" s="6"/>
      <c r="R452" s="6"/>
      <c r="S452" s="6"/>
      <c r="T452" s="6"/>
      <c r="U452" s="6"/>
      <c r="V452" s="6"/>
      <c r="W452" s="6"/>
      <c r="X452" s="6"/>
      <c r="Y452" s="6"/>
      <c r="Z452" s="6"/>
      <c r="AA452" s="6"/>
    </row>
    <row r="453" spans="1:27" hidden="1" x14ac:dyDescent="0.25">
      <c r="A453" s="10">
        <v>5508</v>
      </c>
      <c r="B453" s="8" t="s">
        <v>64</v>
      </c>
      <c r="C453" s="20">
        <v>43810</v>
      </c>
      <c r="D453" s="8" t="s">
        <v>67</v>
      </c>
      <c r="E453" s="8" t="s">
        <v>67</v>
      </c>
      <c r="F453" s="8">
        <v>0.81599999999999995</v>
      </c>
      <c r="G453" s="6"/>
      <c r="H453" s="6"/>
      <c r="I453" s="6"/>
      <c r="J453" s="6"/>
      <c r="K453" s="6"/>
      <c r="L453" s="6"/>
      <c r="M453" s="6"/>
      <c r="N453" s="6"/>
      <c r="O453" s="6"/>
      <c r="P453" s="6"/>
      <c r="Q453" s="6"/>
      <c r="R453" s="6"/>
      <c r="S453" s="6"/>
      <c r="T453" s="6"/>
      <c r="U453" s="6"/>
      <c r="V453" s="6"/>
      <c r="W453" s="6"/>
      <c r="X453" s="6"/>
      <c r="Y453" s="6"/>
      <c r="Z453" s="6"/>
      <c r="AA453" s="6"/>
    </row>
    <row r="454" spans="1:27" hidden="1" x14ac:dyDescent="0.25">
      <c r="A454" s="10">
        <v>5514</v>
      </c>
      <c r="B454" s="8" t="s">
        <v>43</v>
      </c>
      <c r="C454" s="20">
        <v>43810</v>
      </c>
      <c r="D454" s="8" t="s">
        <v>49</v>
      </c>
      <c r="E454" s="8" t="s">
        <v>49</v>
      </c>
      <c r="F454" s="8">
        <v>1.512</v>
      </c>
      <c r="G454" s="6"/>
      <c r="H454" s="6"/>
      <c r="I454" s="6"/>
      <c r="J454" s="6"/>
      <c r="K454" s="6"/>
      <c r="L454" s="6"/>
      <c r="M454" s="6"/>
      <c r="N454" s="6"/>
      <c r="O454" s="6"/>
      <c r="P454" s="6"/>
      <c r="Q454" s="6"/>
      <c r="R454" s="6"/>
      <c r="S454" s="6"/>
      <c r="T454" s="6"/>
      <c r="U454" s="6"/>
      <c r="V454" s="6"/>
      <c r="W454" s="6"/>
      <c r="X454" s="6"/>
      <c r="Y454" s="6"/>
      <c r="Z454" s="6"/>
      <c r="AA454" s="6"/>
    </row>
    <row r="455" spans="1:27" hidden="1" x14ac:dyDescent="0.25">
      <c r="A455" s="10">
        <v>5515</v>
      </c>
      <c r="B455" s="8" t="s">
        <v>43</v>
      </c>
      <c r="C455" s="20">
        <v>43810</v>
      </c>
      <c r="D455" s="8" t="s">
        <v>72</v>
      </c>
      <c r="E455" s="8" t="s">
        <v>45</v>
      </c>
      <c r="F455" s="8">
        <v>2.02</v>
      </c>
      <c r="G455" s="6"/>
      <c r="H455" s="6"/>
      <c r="I455" s="6"/>
      <c r="J455" s="6"/>
      <c r="K455" s="6"/>
      <c r="L455" s="6"/>
      <c r="M455" s="6"/>
      <c r="N455" s="6"/>
      <c r="O455" s="6"/>
      <c r="P455" s="6"/>
      <c r="Q455" s="6"/>
      <c r="R455" s="6"/>
      <c r="S455" s="6"/>
      <c r="T455" s="6"/>
      <c r="U455" s="6"/>
      <c r="V455" s="6"/>
      <c r="W455" s="6"/>
      <c r="X455" s="6"/>
      <c r="Y455" s="6"/>
      <c r="Z455" s="6"/>
      <c r="AA455" s="6"/>
    </row>
    <row r="456" spans="1:27" hidden="1" x14ac:dyDescent="0.25">
      <c r="A456" s="10">
        <v>5516</v>
      </c>
      <c r="B456" s="8" t="s">
        <v>46</v>
      </c>
      <c r="C456" s="20">
        <v>43810</v>
      </c>
      <c r="D456" s="8" t="s">
        <v>47</v>
      </c>
      <c r="E456" s="8" t="s">
        <v>47</v>
      </c>
      <c r="F456" s="8">
        <v>4.4800000000000004</v>
      </c>
      <c r="G456" s="6"/>
      <c r="H456" s="6"/>
      <c r="I456" s="6"/>
      <c r="J456" s="6"/>
      <c r="K456" s="6"/>
      <c r="L456" s="6"/>
      <c r="M456" s="6"/>
      <c r="N456" s="6"/>
      <c r="O456" s="6"/>
      <c r="P456" s="6"/>
      <c r="Q456" s="6"/>
      <c r="R456" s="6"/>
      <c r="S456" s="6"/>
      <c r="T456" s="6"/>
      <c r="U456" s="6"/>
      <c r="V456" s="6"/>
      <c r="W456" s="6"/>
      <c r="X456" s="6"/>
      <c r="Y456" s="6"/>
      <c r="Z456" s="6"/>
      <c r="AA456" s="6"/>
    </row>
    <row r="457" spans="1:27" hidden="1" x14ac:dyDescent="0.25">
      <c r="A457" s="10">
        <v>5523</v>
      </c>
      <c r="B457" s="8" t="s">
        <v>43</v>
      </c>
      <c r="C457" s="20">
        <v>43810</v>
      </c>
      <c r="D457" s="8" t="s">
        <v>45</v>
      </c>
      <c r="E457" s="8" t="s">
        <v>45</v>
      </c>
      <c r="F457" s="8">
        <v>0.48399999999999999</v>
      </c>
      <c r="G457" s="6"/>
      <c r="H457" s="6"/>
      <c r="I457" s="6"/>
      <c r="J457" s="6"/>
      <c r="K457" s="6"/>
      <c r="L457" s="6"/>
      <c r="M457" s="6"/>
      <c r="N457" s="6"/>
      <c r="O457" s="6"/>
      <c r="P457" s="6"/>
      <c r="Q457" s="6"/>
      <c r="R457" s="6"/>
      <c r="S457" s="6"/>
      <c r="T457" s="6"/>
      <c r="U457" s="6"/>
      <c r="V457" s="6"/>
      <c r="W457" s="6"/>
      <c r="X457" s="6"/>
      <c r="Y457" s="6"/>
      <c r="Z457" s="6"/>
      <c r="AA457" s="6"/>
    </row>
    <row r="458" spans="1:27" hidden="1" x14ac:dyDescent="0.25">
      <c r="A458" s="10">
        <v>5524</v>
      </c>
      <c r="B458" s="8" t="s">
        <v>43</v>
      </c>
      <c r="C458" s="20">
        <v>43810</v>
      </c>
      <c r="D458" s="8" t="s">
        <v>49</v>
      </c>
      <c r="E458" s="8" t="s">
        <v>49</v>
      </c>
      <c r="F458" s="8">
        <v>1.48</v>
      </c>
      <c r="G458" s="6"/>
      <c r="H458" s="6"/>
      <c r="I458" s="6"/>
      <c r="J458" s="6"/>
      <c r="K458" s="6"/>
      <c r="L458" s="6"/>
      <c r="M458" s="6"/>
      <c r="N458" s="6"/>
      <c r="O458" s="6"/>
      <c r="P458" s="6"/>
      <c r="Q458" s="6"/>
      <c r="R458" s="6"/>
      <c r="S458" s="6"/>
      <c r="T458" s="6"/>
      <c r="U458" s="6"/>
      <c r="V458" s="6"/>
      <c r="W458" s="6"/>
      <c r="X458" s="6"/>
      <c r="Y458" s="6"/>
      <c r="Z458" s="6"/>
      <c r="AA458" s="6"/>
    </row>
    <row r="459" spans="1:27" hidden="1" x14ac:dyDescent="0.25">
      <c r="A459" s="10">
        <v>5531</v>
      </c>
      <c r="B459" s="8" t="s">
        <v>64</v>
      </c>
      <c r="C459" s="20">
        <v>43810</v>
      </c>
      <c r="D459" s="8" t="s">
        <v>76</v>
      </c>
      <c r="E459" s="8" t="s">
        <v>65</v>
      </c>
      <c r="F459" s="8">
        <v>2.12</v>
      </c>
      <c r="G459" s="6"/>
      <c r="H459" s="6"/>
      <c r="I459" s="6"/>
      <c r="J459" s="6"/>
      <c r="K459" s="6"/>
      <c r="L459" s="6"/>
      <c r="M459" s="6"/>
      <c r="N459" s="6"/>
      <c r="O459" s="6"/>
      <c r="P459" s="6"/>
      <c r="Q459" s="6"/>
      <c r="R459" s="6"/>
      <c r="S459" s="6"/>
      <c r="T459" s="6"/>
      <c r="U459" s="6"/>
      <c r="V459" s="6"/>
      <c r="W459" s="6"/>
      <c r="X459" s="6"/>
      <c r="Y459" s="6"/>
      <c r="Z459" s="6"/>
      <c r="AA459" s="6"/>
    </row>
    <row r="460" spans="1:27" hidden="1" x14ac:dyDescent="0.25">
      <c r="A460" s="10">
        <v>5531</v>
      </c>
      <c r="B460" s="8" t="s">
        <v>64</v>
      </c>
      <c r="C460" s="20">
        <v>43810</v>
      </c>
      <c r="D460" s="8" t="s">
        <v>76</v>
      </c>
      <c r="E460" s="8" t="s">
        <v>74</v>
      </c>
      <c r="F460" s="8">
        <v>3.94</v>
      </c>
      <c r="G460" s="6"/>
      <c r="H460" s="6"/>
      <c r="I460" s="6"/>
      <c r="J460" s="6"/>
      <c r="K460" s="6"/>
      <c r="L460" s="6"/>
      <c r="M460" s="6"/>
      <c r="N460" s="6"/>
      <c r="O460" s="6"/>
      <c r="P460" s="6"/>
      <c r="Q460" s="6"/>
      <c r="R460" s="6"/>
      <c r="S460" s="6"/>
      <c r="T460" s="6"/>
      <c r="U460" s="6"/>
      <c r="V460" s="6"/>
      <c r="W460" s="6"/>
      <c r="X460" s="6"/>
      <c r="Y460" s="6"/>
      <c r="Z460" s="6"/>
      <c r="AA460" s="6"/>
    </row>
    <row r="461" spans="1:27" hidden="1" x14ac:dyDescent="0.25">
      <c r="A461" s="10">
        <v>5533</v>
      </c>
      <c r="B461" s="8" t="s">
        <v>52</v>
      </c>
      <c r="C461" s="20">
        <v>43810</v>
      </c>
      <c r="D461" s="8" t="s">
        <v>56</v>
      </c>
      <c r="E461" s="8" t="s">
        <v>56</v>
      </c>
      <c r="F461" s="8">
        <v>4.18</v>
      </c>
      <c r="G461" s="6"/>
      <c r="H461" s="6"/>
      <c r="I461" s="6"/>
      <c r="J461" s="6"/>
      <c r="K461" s="6"/>
      <c r="L461" s="6"/>
      <c r="M461" s="6"/>
      <c r="N461" s="6"/>
      <c r="O461" s="6"/>
      <c r="P461" s="6"/>
      <c r="Q461" s="6"/>
      <c r="R461" s="6"/>
      <c r="S461" s="6"/>
      <c r="T461" s="6"/>
      <c r="U461" s="6"/>
      <c r="V461" s="6"/>
      <c r="W461" s="6"/>
      <c r="X461" s="6"/>
      <c r="Y461" s="6"/>
      <c r="Z461" s="6"/>
      <c r="AA461" s="6"/>
    </row>
    <row r="462" spans="1:27" hidden="1" x14ac:dyDescent="0.25">
      <c r="A462" s="10">
        <v>5534</v>
      </c>
      <c r="B462" s="8" t="s">
        <v>43</v>
      </c>
      <c r="C462" s="20">
        <v>43810</v>
      </c>
      <c r="D462" s="8" t="s">
        <v>60</v>
      </c>
      <c r="E462" s="8" t="s">
        <v>60</v>
      </c>
      <c r="F462" s="8">
        <v>1.38</v>
      </c>
      <c r="G462" s="6"/>
      <c r="H462" s="6"/>
      <c r="I462" s="6"/>
      <c r="J462" s="6"/>
      <c r="K462" s="6"/>
      <c r="L462" s="6"/>
      <c r="M462" s="6"/>
      <c r="N462" s="6"/>
      <c r="O462" s="6"/>
      <c r="P462" s="6"/>
      <c r="Q462" s="6"/>
      <c r="R462" s="6"/>
      <c r="S462" s="6"/>
      <c r="T462" s="6"/>
      <c r="U462" s="6"/>
      <c r="V462" s="6"/>
      <c r="W462" s="6"/>
      <c r="X462" s="6"/>
      <c r="Y462" s="6"/>
      <c r="Z462" s="6"/>
      <c r="AA462" s="6"/>
    </row>
    <row r="463" spans="1:27" hidden="1" x14ac:dyDescent="0.25">
      <c r="A463" s="10">
        <v>5534</v>
      </c>
      <c r="B463" s="8" t="s">
        <v>43</v>
      </c>
      <c r="C463" s="20">
        <v>43810</v>
      </c>
      <c r="D463" s="8" t="s">
        <v>60</v>
      </c>
      <c r="E463" s="8" t="s">
        <v>63</v>
      </c>
      <c r="F463" s="8">
        <v>1.58</v>
      </c>
      <c r="G463" s="6"/>
      <c r="H463" s="6"/>
      <c r="I463" s="6"/>
      <c r="J463" s="6"/>
      <c r="K463" s="6"/>
      <c r="L463" s="6"/>
      <c r="M463" s="6"/>
      <c r="N463" s="6"/>
      <c r="O463" s="6"/>
      <c r="P463" s="6"/>
      <c r="Q463" s="6"/>
      <c r="R463" s="6"/>
      <c r="S463" s="6"/>
      <c r="T463" s="6"/>
      <c r="U463" s="6"/>
      <c r="V463" s="6"/>
      <c r="W463" s="6"/>
      <c r="X463" s="6"/>
      <c r="Y463" s="6"/>
      <c r="Z463" s="6"/>
      <c r="AA463" s="6"/>
    </row>
    <row r="464" spans="1:27" hidden="1" x14ac:dyDescent="0.25">
      <c r="A464" s="10">
        <v>5544</v>
      </c>
      <c r="B464" s="8" t="s">
        <v>52</v>
      </c>
      <c r="C464" s="20">
        <v>43810</v>
      </c>
      <c r="D464" s="8" t="s">
        <v>56</v>
      </c>
      <c r="E464" s="8" t="s">
        <v>56</v>
      </c>
      <c r="F464" s="8">
        <v>3.78</v>
      </c>
      <c r="G464" s="6"/>
      <c r="H464" s="6"/>
      <c r="I464" s="6"/>
      <c r="J464" s="6"/>
      <c r="K464" s="6"/>
      <c r="L464" s="6"/>
      <c r="M464" s="6"/>
      <c r="N464" s="6"/>
      <c r="O464" s="6"/>
      <c r="P464" s="6"/>
      <c r="Q464" s="6"/>
      <c r="R464" s="6"/>
      <c r="S464" s="6"/>
      <c r="T464" s="6"/>
      <c r="U464" s="6"/>
      <c r="V464" s="6"/>
      <c r="W464" s="6"/>
      <c r="X464" s="6"/>
      <c r="Y464" s="6"/>
      <c r="Z464" s="6"/>
      <c r="AA464" s="6"/>
    </row>
    <row r="465" spans="1:27" hidden="1" x14ac:dyDescent="0.25">
      <c r="A465" s="10">
        <v>5567</v>
      </c>
      <c r="B465" s="8" t="s">
        <v>43</v>
      </c>
      <c r="C465" s="20">
        <v>43810</v>
      </c>
      <c r="D465" s="8" t="s">
        <v>42</v>
      </c>
      <c r="E465" s="8" t="s">
        <v>60</v>
      </c>
      <c r="F465" s="8">
        <v>3.7</v>
      </c>
      <c r="G465" s="6"/>
      <c r="H465" s="6"/>
      <c r="I465" s="6"/>
      <c r="J465" s="6"/>
      <c r="K465" s="6"/>
      <c r="L465" s="6"/>
      <c r="M465" s="6"/>
      <c r="N465" s="6"/>
      <c r="O465" s="6"/>
      <c r="P465" s="6"/>
      <c r="Q465" s="6"/>
      <c r="R465" s="6"/>
      <c r="S465" s="6"/>
      <c r="T465" s="6"/>
      <c r="U465" s="6"/>
      <c r="V465" s="6"/>
      <c r="W465" s="6"/>
      <c r="X465" s="6"/>
      <c r="Y465" s="6"/>
      <c r="Z465" s="6"/>
      <c r="AA465" s="6"/>
    </row>
    <row r="466" spans="1:27" hidden="1" x14ac:dyDescent="0.25">
      <c r="A466" s="10">
        <v>5567</v>
      </c>
      <c r="B466" s="8" t="s">
        <v>43</v>
      </c>
      <c r="C466" s="20">
        <v>43810</v>
      </c>
      <c r="D466" s="8" t="s">
        <v>42</v>
      </c>
      <c r="E466" s="8" t="s">
        <v>63</v>
      </c>
      <c r="F466" s="8">
        <v>1.08</v>
      </c>
      <c r="G466" s="6"/>
      <c r="H466" s="6"/>
      <c r="I466" s="6"/>
      <c r="J466" s="6"/>
      <c r="K466" s="6"/>
      <c r="L466" s="6"/>
      <c r="M466" s="6"/>
      <c r="N466" s="6"/>
      <c r="O466" s="6"/>
      <c r="P466" s="6"/>
      <c r="Q466" s="6"/>
      <c r="R466" s="6"/>
      <c r="S466" s="6"/>
      <c r="T466" s="6"/>
      <c r="U466" s="6"/>
      <c r="V466" s="6"/>
      <c r="W466" s="6"/>
      <c r="X466" s="6"/>
      <c r="Y466" s="6"/>
      <c r="Z466" s="6"/>
      <c r="AA466" s="6"/>
    </row>
    <row r="467" spans="1:27" hidden="1" x14ac:dyDescent="0.25">
      <c r="A467" s="10">
        <v>5567</v>
      </c>
      <c r="B467" s="8" t="s">
        <v>43</v>
      </c>
      <c r="C467" s="20">
        <v>43810</v>
      </c>
      <c r="D467" s="8" t="s">
        <v>42</v>
      </c>
      <c r="E467" s="8" t="s">
        <v>59</v>
      </c>
      <c r="F467" s="8">
        <v>7.92</v>
      </c>
      <c r="G467" s="6"/>
      <c r="H467" s="6"/>
      <c r="I467" s="6"/>
      <c r="J467" s="6"/>
      <c r="K467" s="6"/>
      <c r="L467" s="6"/>
      <c r="M467" s="6"/>
      <c r="N467" s="6"/>
      <c r="O467" s="6"/>
      <c r="P467" s="6"/>
      <c r="Q467" s="6"/>
      <c r="R467" s="6"/>
      <c r="S467" s="6"/>
      <c r="T467" s="6"/>
      <c r="U467" s="6"/>
      <c r="V467" s="6"/>
      <c r="W467" s="6"/>
      <c r="X467" s="6"/>
      <c r="Y467" s="6"/>
      <c r="Z467" s="6"/>
      <c r="AA467" s="6"/>
    </row>
    <row r="468" spans="1:27" hidden="1" x14ac:dyDescent="0.25">
      <c r="A468" s="10">
        <v>5578</v>
      </c>
      <c r="B468" s="8" t="s">
        <v>52</v>
      </c>
      <c r="C468" s="20">
        <v>43810</v>
      </c>
      <c r="D468" s="8" t="s">
        <v>66</v>
      </c>
      <c r="E468" s="8" t="s">
        <v>66</v>
      </c>
      <c r="F468" s="8">
        <v>5.32</v>
      </c>
      <c r="G468" s="6"/>
      <c r="H468" s="6"/>
      <c r="I468" s="6"/>
      <c r="J468" s="6"/>
      <c r="K468" s="6"/>
      <c r="L468" s="6"/>
      <c r="M468" s="6"/>
      <c r="N468" s="6"/>
      <c r="O468" s="6"/>
      <c r="P468" s="6"/>
      <c r="Q468" s="6"/>
      <c r="R468" s="6"/>
      <c r="S468" s="6"/>
      <c r="T468" s="6"/>
      <c r="U468" s="6"/>
      <c r="V468" s="6"/>
      <c r="W468" s="6"/>
      <c r="X468" s="6"/>
      <c r="Y468" s="6"/>
      <c r="Z468" s="6"/>
      <c r="AA468" s="6"/>
    </row>
    <row r="469" spans="1:27" hidden="1" x14ac:dyDescent="0.25">
      <c r="A469" s="10">
        <v>5588</v>
      </c>
      <c r="B469" s="8" t="s">
        <v>64</v>
      </c>
      <c r="C469" s="20">
        <v>43810</v>
      </c>
      <c r="D469" s="8" t="s">
        <v>67</v>
      </c>
      <c r="E469" s="8" t="s">
        <v>67</v>
      </c>
      <c r="F469" s="8">
        <v>6.92</v>
      </c>
      <c r="G469" s="6"/>
      <c r="H469" s="6"/>
      <c r="I469" s="6"/>
      <c r="J469" s="6"/>
      <c r="K469" s="6"/>
      <c r="L469" s="6"/>
      <c r="M469" s="6"/>
      <c r="N469" s="6"/>
      <c r="O469" s="6"/>
      <c r="P469" s="6"/>
      <c r="Q469" s="6"/>
      <c r="R469" s="6"/>
      <c r="S469" s="6"/>
      <c r="T469" s="6"/>
      <c r="U469" s="6"/>
      <c r="V469" s="6"/>
      <c r="W469" s="6"/>
      <c r="X469" s="6"/>
      <c r="Y469" s="6"/>
      <c r="Z469" s="6"/>
      <c r="AA469" s="6"/>
    </row>
    <row r="470" spans="1:27" hidden="1" x14ac:dyDescent="0.25">
      <c r="A470" s="10">
        <v>5600</v>
      </c>
      <c r="B470" s="8" t="s">
        <v>43</v>
      </c>
      <c r="C470" s="20">
        <v>43810</v>
      </c>
      <c r="D470" s="8" t="s">
        <v>49</v>
      </c>
      <c r="E470" s="8" t="s">
        <v>49</v>
      </c>
      <c r="F470" s="8">
        <v>0.64</v>
      </c>
      <c r="G470" s="6"/>
      <c r="H470" s="6"/>
      <c r="I470" s="6"/>
      <c r="J470" s="6"/>
      <c r="K470" s="6"/>
      <c r="L470" s="6"/>
      <c r="M470" s="6"/>
      <c r="N470" s="6"/>
      <c r="O470" s="6"/>
      <c r="P470" s="6"/>
      <c r="Q470" s="6"/>
      <c r="R470" s="6"/>
      <c r="S470" s="6"/>
      <c r="T470" s="6"/>
      <c r="U470" s="6"/>
      <c r="V470" s="6"/>
      <c r="W470" s="6"/>
      <c r="X470" s="6"/>
      <c r="Y470" s="6"/>
      <c r="Z470" s="6"/>
      <c r="AA470" s="6"/>
    </row>
    <row r="471" spans="1:27" hidden="1" x14ac:dyDescent="0.25">
      <c r="A471" s="10">
        <v>5607</v>
      </c>
      <c r="B471" s="8" t="s">
        <v>43</v>
      </c>
      <c r="C471" s="20">
        <v>43810</v>
      </c>
      <c r="D471" s="8" t="s">
        <v>49</v>
      </c>
      <c r="E471" s="8" t="s">
        <v>49</v>
      </c>
      <c r="F471" s="8">
        <v>1.46</v>
      </c>
      <c r="G471" s="6"/>
      <c r="H471" s="6"/>
      <c r="I471" s="6"/>
      <c r="J471" s="6"/>
      <c r="K471" s="6"/>
      <c r="L471" s="6"/>
      <c r="M471" s="6"/>
      <c r="N471" s="6"/>
      <c r="O471" s="6"/>
      <c r="P471" s="6"/>
      <c r="Q471" s="6"/>
      <c r="R471" s="6"/>
      <c r="S471" s="6"/>
      <c r="T471" s="6"/>
      <c r="U471" s="6"/>
      <c r="V471" s="6"/>
      <c r="W471" s="6"/>
      <c r="X471" s="6"/>
      <c r="Y471" s="6"/>
      <c r="Z471" s="6"/>
      <c r="AA471" s="6"/>
    </row>
    <row r="472" spans="1:27" hidden="1" x14ac:dyDescent="0.25">
      <c r="A472" s="10">
        <v>5632</v>
      </c>
      <c r="B472" s="8" t="s">
        <v>43</v>
      </c>
      <c r="C472" s="20">
        <v>43811</v>
      </c>
      <c r="D472" s="8" t="s">
        <v>50</v>
      </c>
      <c r="E472" s="8" t="s">
        <v>50</v>
      </c>
      <c r="F472" s="8">
        <v>0.216</v>
      </c>
      <c r="G472" s="6"/>
      <c r="H472" s="6"/>
      <c r="I472" s="6"/>
      <c r="J472" s="6"/>
      <c r="K472" s="6"/>
      <c r="L472" s="6"/>
      <c r="M472" s="6"/>
      <c r="N472" s="6"/>
      <c r="O472" s="6"/>
      <c r="P472" s="6"/>
      <c r="Q472" s="6"/>
      <c r="R472" s="6"/>
      <c r="S472" s="6"/>
      <c r="T472" s="6"/>
      <c r="U472" s="6"/>
      <c r="V472" s="6"/>
      <c r="W472" s="6"/>
      <c r="X472" s="6"/>
      <c r="Y472" s="6"/>
      <c r="Z472" s="6"/>
      <c r="AA472" s="6"/>
    </row>
    <row r="473" spans="1:27" hidden="1" x14ac:dyDescent="0.25">
      <c r="A473" s="10">
        <v>5633</v>
      </c>
      <c r="B473" s="8" t="s">
        <v>46</v>
      </c>
      <c r="C473" s="20">
        <v>43811</v>
      </c>
      <c r="D473" s="8" t="s">
        <v>47</v>
      </c>
      <c r="E473" s="8" t="s">
        <v>47</v>
      </c>
      <c r="F473" s="8">
        <v>6</v>
      </c>
      <c r="G473" s="6"/>
      <c r="H473" s="6"/>
      <c r="I473" s="6"/>
      <c r="J473" s="6"/>
      <c r="K473" s="6"/>
      <c r="L473" s="6"/>
      <c r="M473" s="6"/>
      <c r="N473" s="6"/>
      <c r="O473" s="6"/>
      <c r="P473" s="6"/>
      <c r="Q473" s="6"/>
      <c r="R473" s="6"/>
      <c r="S473" s="6"/>
      <c r="T473" s="6"/>
      <c r="U473" s="6"/>
      <c r="V473" s="6"/>
      <c r="W473" s="6"/>
      <c r="X473" s="6"/>
      <c r="Y473" s="6"/>
      <c r="Z473" s="6"/>
      <c r="AA473" s="6"/>
    </row>
    <row r="474" spans="1:27" hidden="1" x14ac:dyDescent="0.25">
      <c r="A474" s="10">
        <v>5634</v>
      </c>
      <c r="B474" s="8" t="s">
        <v>52</v>
      </c>
      <c r="C474" s="20">
        <v>43811</v>
      </c>
      <c r="D474" s="8" t="s">
        <v>51</v>
      </c>
      <c r="E474" s="8" t="s">
        <v>51</v>
      </c>
      <c r="F474" s="8">
        <v>6.84</v>
      </c>
      <c r="G474" s="6"/>
      <c r="H474" s="6"/>
      <c r="I474" s="6"/>
      <c r="J474" s="6"/>
      <c r="K474" s="6"/>
      <c r="L474" s="6"/>
      <c r="M474" s="6"/>
      <c r="N474" s="6"/>
      <c r="O474" s="6"/>
      <c r="P474" s="6"/>
      <c r="Q474" s="6"/>
      <c r="R474" s="6"/>
      <c r="S474" s="6"/>
      <c r="T474" s="6"/>
      <c r="U474" s="6"/>
      <c r="V474" s="6"/>
      <c r="W474" s="6"/>
      <c r="X474" s="6"/>
      <c r="Y474" s="6"/>
      <c r="Z474" s="6"/>
      <c r="AA474" s="6"/>
    </row>
    <row r="475" spans="1:27" hidden="1" x14ac:dyDescent="0.25">
      <c r="A475" s="10">
        <v>5635</v>
      </c>
      <c r="B475" s="8" t="s">
        <v>43</v>
      </c>
      <c r="C475" s="20">
        <v>43811</v>
      </c>
      <c r="D475" s="8" t="s">
        <v>49</v>
      </c>
      <c r="E475" s="8" t="s">
        <v>49</v>
      </c>
      <c r="F475" s="8">
        <v>1.498</v>
      </c>
      <c r="G475" s="6"/>
      <c r="H475" s="6"/>
      <c r="I475" s="6"/>
      <c r="J475" s="6"/>
      <c r="K475" s="6"/>
      <c r="L475" s="6"/>
      <c r="M475" s="6"/>
      <c r="N475" s="6"/>
      <c r="O475" s="6"/>
      <c r="P475" s="6"/>
      <c r="Q475" s="6"/>
      <c r="R475" s="6"/>
      <c r="S475" s="6"/>
      <c r="T475" s="6"/>
      <c r="U475" s="6"/>
      <c r="V475" s="6"/>
      <c r="W475" s="6"/>
      <c r="X475" s="6"/>
      <c r="Y475" s="6"/>
      <c r="Z475" s="6"/>
      <c r="AA475" s="6"/>
    </row>
    <row r="476" spans="1:27" hidden="1" x14ac:dyDescent="0.25">
      <c r="A476" s="10">
        <v>5636</v>
      </c>
      <c r="B476" s="8" t="s">
        <v>52</v>
      </c>
      <c r="C476" s="20">
        <v>43811</v>
      </c>
      <c r="D476" s="8" t="s">
        <v>51</v>
      </c>
      <c r="E476" s="8" t="s">
        <v>51</v>
      </c>
      <c r="F476" s="8">
        <v>1.1399999999999999</v>
      </c>
      <c r="G476" s="6"/>
      <c r="H476" s="6"/>
      <c r="I476" s="6"/>
      <c r="J476" s="6"/>
      <c r="K476" s="6"/>
      <c r="L476" s="6"/>
      <c r="M476" s="6"/>
      <c r="N476" s="6"/>
      <c r="O476" s="6"/>
      <c r="P476" s="6"/>
      <c r="Q476" s="6"/>
      <c r="R476" s="6"/>
      <c r="S476" s="6"/>
      <c r="T476" s="6"/>
      <c r="U476" s="6"/>
      <c r="V476" s="6"/>
      <c r="W476" s="6"/>
      <c r="X476" s="6"/>
      <c r="Y476" s="6"/>
      <c r="Z476" s="6"/>
      <c r="AA476" s="6"/>
    </row>
    <row r="477" spans="1:27" hidden="1" x14ac:dyDescent="0.25">
      <c r="A477" s="10">
        <v>5637</v>
      </c>
      <c r="B477" s="8" t="s">
        <v>52</v>
      </c>
      <c r="C477" s="20">
        <v>43811</v>
      </c>
      <c r="D477" s="8" t="s">
        <v>66</v>
      </c>
      <c r="E477" s="8" t="s">
        <v>66</v>
      </c>
      <c r="F477" s="8">
        <v>5.42</v>
      </c>
      <c r="G477" s="6"/>
      <c r="H477" s="6"/>
      <c r="I477" s="6"/>
      <c r="J477" s="6"/>
      <c r="K477" s="6"/>
      <c r="L477" s="6"/>
      <c r="M477" s="6"/>
      <c r="N477" s="6"/>
      <c r="O477" s="6"/>
      <c r="P477" s="6"/>
      <c r="Q477" s="6"/>
      <c r="R477" s="6"/>
      <c r="S477" s="6"/>
      <c r="T477" s="6"/>
      <c r="U477" s="6"/>
      <c r="V477" s="6"/>
      <c r="W477" s="6"/>
      <c r="X477" s="6"/>
      <c r="Y477" s="6"/>
      <c r="Z477" s="6"/>
      <c r="AA477" s="6"/>
    </row>
    <row r="478" spans="1:27" hidden="1" x14ac:dyDescent="0.25">
      <c r="A478" s="10">
        <v>5640</v>
      </c>
      <c r="B478" s="8" t="s">
        <v>43</v>
      </c>
      <c r="C478" s="20">
        <v>43811</v>
      </c>
      <c r="D478" s="8" t="s">
        <v>49</v>
      </c>
      <c r="E478" s="8" t="s">
        <v>49</v>
      </c>
      <c r="F478" s="8">
        <v>2.84</v>
      </c>
      <c r="G478" s="6"/>
      <c r="H478" s="6"/>
      <c r="I478" s="6"/>
      <c r="J478" s="6"/>
      <c r="K478" s="6"/>
      <c r="L478" s="6"/>
      <c r="M478" s="6"/>
      <c r="N478" s="6"/>
      <c r="O478" s="6"/>
      <c r="P478" s="6"/>
      <c r="Q478" s="6"/>
      <c r="R478" s="6"/>
      <c r="S478" s="6"/>
      <c r="T478" s="6"/>
      <c r="U478" s="6"/>
      <c r="V478" s="6"/>
      <c r="W478" s="6"/>
      <c r="X478" s="6"/>
      <c r="Y478" s="6"/>
      <c r="Z478" s="6"/>
      <c r="AA478" s="6"/>
    </row>
    <row r="479" spans="1:27" hidden="1" x14ac:dyDescent="0.25">
      <c r="A479" s="10">
        <v>5644</v>
      </c>
      <c r="B479" s="8" t="s">
        <v>43</v>
      </c>
      <c r="C479" s="20">
        <v>43811</v>
      </c>
      <c r="D479" s="8" t="s">
        <v>48</v>
      </c>
      <c r="E479" s="8" t="s">
        <v>48</v>
      </c>
      <c r="F479" s="8">
        <v>5.0199999999999996</v>
      </c>
      <c r="G479" s="6"/>
      <c r="H479" s="6"/>
      <c r="I479" s="6"/>
      <c r="J479" s="6"/>
      <c r="K479" s="6"/>
      <c r="L479" s="6"/>
      <c r="M479" s="6"/>
      <c r="N479" s="6"/>
      <c r="O479" s="6"/>
      <c r="P479" s="6"/>
      <c r="Q479" s="6"/>
      <c r="R479" s="6"/>
      <c r="S479" s="6"/>
      <c r="T479" s="6"/>
      <c r="U479" s="6"/>
      <c r="V479" s="6"/>
      <c r="W479" s="6"/>
      <c r="X479" s="6"/>
      <c r="Y479" s="6"/>
      <c r="Z479" s="6"/>
      <c r="AA479" s="6"/>
    </row>
    <row r="480" spans="1:27" hidden="1" x14ac:dyDescent="0.25">
      <c r="A480" s="10">
        <v>5649</v>
      </c>
      <c r="B480" s="8" t="s">
        <v>43</v>
      </c>
      <c r="C480" s="20">
        <v>43811</v>
      </c>
      <c r="D480" s="8" t="s">
        <v>45</v>
      </c>
      <c r="E480" s="8" t="s">
        <v>45</v>
      </c>
      <c r="F480" s="8">
        <v>2.61</v>
      </c>
      <c r="G480" s="6"/>
      <c r="H480" s="6"/>
      <c r="I480" s="6"/>
      <c r="J480" s="6"/>
      <c r="K480" s="6"/>
      <c r="L480" s="6"/>
      <c r="M480" s="6"/>
      <c r="N480" s="6"/>
      <c r="O480" s="6"/>
      <c r="P480" s="6"/>
      <c r="Q480" s="6"/>
      <c r="R480" s="6"/>
      <c r="S480" s="6"/>
      <c r="T480" s="6"/>
      <c r="U480" s="6"/>
      <c r="V480" s="6"/>
      <c r="W480" s="6"/>
      <c r="X480" s="6"/>
      <c r="Y480" s="6"/>
      <c r="Z480" s="6"/>
      <c r="AA480" s="6"/>
    </row>
    <row r="481" spans="1:27" hidden="1" x14ac:dyDescent="0.25">
      <c r="A481" s="10">
        <v>5650</v>
      </c>
      <c r="B481" s="8" t="s">
        <v>43</v>
      </c>
      <c r="C481" s="20">
        <v>43811</v>
      </c>
      <c r="D481" s="8" t="s">
        <v>41</v>
      </c>
      <c r="E481" s="8" t="s">
        <v>45</v>
      </c>
      <c r="F481" s="8">
        <v>0.20799999999999999</v>
      </c>
      <c r="G481" s="6"/>
      <c r="H481" s="6"/>
      <c r="I481" s="6"/>
      <c r="J481" s="6"/>
      <c r="K481" s="6"/>
      <c r="L481" s="6"/>
      <c r="M481" s="6"/>
      <c r="N481" s="6"/>
      <c r="O481" s="6"/>
      <c r="P481" s="6"/>
      <c r="Q481" s="6"/>
      <c r="R481" s="6"/>
      <c r="S481" s="6"/>
      <c r="T481" s="6"/>
      <c r="U481" s="6"/>
      <c r="V481" s="6"/>
      <c r="W481" s="6"/>
      <c r="X481" s="6"/>
      <c r="Y481" s="6"/>
      <c r="Z481" s="6"/>
      <c r="AA481" s="6"/>
    </row>
    <row r="482" spans="1:27" hidden="1" x14ac:dyDescent="0.25">
      <c r="A482" s="10">
        <v>5654</v>
      </c>
      <c r="B482" s="8" t="s">
        <v>43</v>
      </c>
      <c r="C482" s="20">
        <v>43811</v>
      </c>
      <c r="D482" s="8" t="s">
        <v>49</v>
      </c>
      <c r="E482" s="8" t="s">
        <v>49</v>
      </c>
      <c r="F482" s="8">
        <v>0.72</v>
      </c>
      <c r="G482" s="6"/>
      <c r="H482" s="6"/>
      <c r="I482" s="6"/>
      <c r="J482" s="6"/>
      <c r="K482" s="6"/>
      <c r="L482" s="6"/>
      <c r="M482" s="6"/>
      <c r="N482" s="6"/>
      <c r="O482" s="6"/>
      <c r="P482" s="6"/>
      <c r="Q482" s="6"/>
      <c r="R482" s="6"/>
      <c r="S482" s="6"/>
      <c r="T482" s="6"/>
      <c r="U482" s="6"/>
      <c r="V482" s="6"/>
      <c r="W482" s="6"/>
      <c r="X482" s="6"/>
      <c r="Y482" s="6"/>
      <c r="Z482" s="6"/>
      <c r="AA482" s="6"/>
    </row>
    <row r="483" spans="1:27" hidden="1" x14ac:dyDescent="0.25">
      <c r="A483" s="10">
        <v>5661</v>
      </c>
      <c r="B483" s="8" t="s">
        <v>52</v>
      </c>
      <c r="C483" s="20">
        <v>43811</v>
      </c>
      <c r="D483" s="8" t="s">
        <v>56</v>
      </c>
      <c r="E483" s="8" t="s">
        <v>60</v>
      </c>
      <c r="F483" s="8">
        <v>1.88</v>
      </c>
      <c r="G483" s="6"/>
      <c r="H483" s="6"/>
      <c r="I483" s="6"/>
      <c r="J483" s="6"/>
      <c r="K483" s="6"/>
      <c r="L483" s="6"/>
      <c r="M483" s="6"/>
      <c r="N483" s="6"/>
      <c r="O483" s="6"/>
      <c r="P483" s="6"/>
      <c r="Q483" s="6"/>
      <c r="R483" s="6"/>
      <c r="S483" s="6"/>
      <c r="T483" s="6"/>
      <c r="U483" s="6"/>
      <c r="V483" s="6"/>
      <c r="W483" s="6"/>
      <c r="X483" s="6"/>
      <c r="Y483" s="6"/>
      <c r="Z483" s="6"/>
      <c r="AA483" s="6"/>
    </row>
    <row r="484" spans="1:27" hidden="1" x14ac:dyDescent="0.25">
      <c r="A484" s="10">
        <v>5661</v>
      </c>
      <c r="B484" s="8" t="s">
        <v>43</v>
      </c>
      <c r="C484" s="20">
        <v>43811</v>
      </c>
      <c r="D484" s="8" t="s">
        <v>60</v>
      </c>
      <c r="E484" s="8" t="s">
        <v>60</v>
      </c>
      <c r="F484" s="8">
        <v>7.04</v>
      </c>
      <c r="G484" s="6"/>
      <c r="H484" s="6"/>
      <c r="I484" s="6"/>
      <c r="J484" s="6"/>
      <c r="K484" s="6"/>
      <c r="L484" s="6"/>
      <c r="M484" s="6"/>
      <c r="N484" s="6"/>
      <c r="O484" s="6"/>
      <c r="P484" s="6"/>
      <c r="Q484" s="6"/>
      <c r="R484" s="6"/>
      <c r="S484" s="6"/>
      <c r="T484" s="6"/>
      <c r="U484" s="6"/>
      <c r="V484" s="6"/>
      <c r="W484" s="6"/>
      <c r="X484" s="6"/>
      <c r="Y484" s="6"/>
      <c r="Z484" s="6"/>
      <c r="AA484" s="6"/>
    </row>
    <row r="485" spans="1:27" hidden="1" x14ac:dyDescent="0.25">
      <c r="A485" s="10">
        <v>5668</v>
      </c>
      <c r="B485" s="8" t="s">
        <v>43</v>
      </c>
      <c r="C485" s="20">
        <v>43811</v>
      </c>
      <c r="D485" s="8" t="s">
        <v>45</v>
      </c>
      <c r="E485" s="8" t="s">
        <v>45</v>
      </c>
      <c r="F485" s="8">
        <v>1.8720000000000001</v>
      </c>
      <c r="G485" s="6"/>
      <c r="H485" s="6"/>
      <c r="I485" s="6"/>
      <c r="J485" s="6"/>
      <c r="K485" s="6"/>
      <c r="L485" s="6"/>
      <c r="M485" s="6"/>
      <c r="N485" s="6"/>
      <c r="O485" s="6"/>
      <c r="P485" s="6"/>
      <c r="Q485" s="6"/>
      <c r="R485" s="6"/>
      <c r="S485" s="6"/>
      <c r="T485" s="6"/>
      <c r="U485" s="6"/>
      <c r="V485" s="6"/>
      <c r="W485" s="6"/>
      <c r="X485" s="6"/>
      <c r="Y485" s="6"/>
      <c r="Z485" s="6"/>
      <c r="AA485" s="6"/>
    </row>
    <row r="486" spans="1:27" hidden="1" x14ac:dyDescent="0.25">
      <c r="A486" s="10">
        <v>5669</v>
      </c>
      <c r="B486" s="8" t="s">
        <v>43</v>
      </c>
      <c r="C486" s="20">
        <v>43811</v>
      </c>
      <c r="D486" s="8" t="s">
        <v>42</v>
      </c>
      <c r="E486" s="8" t="s">
        <v>63</v>
      </c>
      <c r="F486" s="8">
        <v>0.28000000000000003</v>
      </c>
      <c r="G486" s="6"/>
      <c r="H486" s="6"/>
      <c r="I486" s="6"/>
      <c r="J486" s="6"/>
      <c r="K486" s="6"/>
      <c r="L486" s="6"/>
      <c r="M486" s="6"/>
      <c r="N486" s="6"/>
      <c r="O486" s="6"/>
      <c r="P486" s="6"/>
      <c r="Q486" s="6"/>
      <c r="R486" s="6"/>
      <c r="S486" s="6"/>
      <c r="T486" s="6"/>
      <c r="U486" s="6"/>
      <c r="V486" s="6"/>
      <c r="W486" s="6"/>
      <c r="X486" s="6"/>
      <c r="Y486" s="6"/>
      <c r="Z486" s="6"/>
      <c r="AA486" s="6"/>
    </row>
    <row r="487" spans="1:27" hidden="1" x14ac:dyDescent="0.25">
      <c r="A487" s="10">
        <v>5669</v>
      </c>
      <c r="B487" s="8" t="s">
        <v>43</v>
      </c>
      <c r="C487" s="20">
        <v>43811</v>
      </c>
      <c r="D487" s="8" t="s">
        <v>42</v>
      </c>
      <c r="E487" s="8" t="s">
        <v>59</v>
      </c>
      <c r="F487" s="8">
        <v>1.56</v>
      </c>
      <c r="G487" s="6"/>
      <c r="H487" s="6"/>
      <c r="I487" s="6"/>
      <c r="J487" s="6"/>
      <c r="K487" s="6"/>
      <c r="L487" s="6"/>
      <c r="M487" s="6"/>
      <c r="N487" s="6"/>
      <c r="O487" s="6"/>
      <c r="P487" s="6"/>
      <c r="Q487" s="6"/>
      <c r="R487" s="6"/>
      <c r="S487" s="6"/>
      <c r="T487" s="6"/>
      <c r="U487" s="6"/>
      <c r="V487" s="6"/>
      <c r="W487" s="6"/>
      <c r="X487" s="6"/>
      <c r="Y487" s="6"/>
      <c r="Z487" s="6"/>
      <c r="AA487" s="6"/>
    </row>
    <row r="488" spans="1:27" hidden="1" x14ac:dyDescent="0.25">
      <c r="A488" s="10">
        <v>5669</v>
      </c>
      <c r="B488" s="8" t="s">
        <v>43</v>
      </c>
      <c r="C488" s="20">
        <v>43811</v>
      </c>
      <c r="D488" s="8" t="s">
        <v>42</v>
      </c>
      <c r="E488" s="8" t="s">
        <v>60</v>
      </c>
      <c r="F488" s="8">
        <v>7.04</v>
      </c>
      <c r="G488" s="6"/>
      <c r="H488" s="6"/>
      <c r="I488" s="6"/>
      <c r="J488" s="6"/>
      <c r="K488" s="6"/>
      <c r="L488" s="6"/>
      <c r="M488" s="6"/>
      <c r="N488" s="6"/>
      <c r="O488" s="6"/>
      <c r="P488" s="6"/>
      <c r="Q488" s="6"/>
      <c r="R488" s="6"/>
      <c r="S488" s="6"/>
      <c r="T488" s="6"/>
      <c r="U488" s="6"/>
      <c r="V488" s="6"/>
      <c r="W488" s="6"/>
      <c r="X488" s="6"/>
      <c r="Y488" s="6"/>
      <c r="Z488" s="6"/>
      <c r="AA488" s="6"/>
    </row>
    <row r="489" spans="1:27" hidden="1" x14ac:dyDescent="0.25">
      <c r="A489" s="10">
        <v>5673</v>
      </c>
      <c r="B489" s="8" t="s">
        <v>43</v>
      </c>
      <c r="C489" s="20">
        <v>43811</v>
      </c>
      <c r="D489" s="8" t="s">
        <v>41</v>
      </c>
      <c r="E489" s="8" t="s">
        <v>65</v>
      </c>
      <c r="F489" s="8">
        <v>0.84</v>
      </c>
      <c r="G489" s="6"/>
      <c r="H489" s="6"/>
      <c r="I489" s="6"/>
      <c r="J489" s="6"/>
      <c r="K489" s="6"/>
      <c r="L489" s="6"/>
      <c r="M489" s="6"/>
      <c r="N489" s="6"/>
      <c r="O489" s="6"/>
      <c r="P489" s="6"/>
      <c r="Q489" s="6"/>
      <c r="R489" s="6"/>
      <c r="S489" s="6"/>
      <c r="T489" s="6"/>
      <c r="U489" s="6"/>
      <c r="V489" s="6"/>
      <c r="W489" s="6"/>
      <c r="X489" s="6"/>
      <c r="Y489" s="6"/>
      <c r="Z489" s="6"/>
      <c r="AA489" s="6"/>
    </row>
    <row r="490" spans="1:27" hidden="1" x14ac:dyDescent="0.25">
      <c r="A490" s="10">
        <v>5673</v>
      </c>
      <c r="B490" s="8" t="s">
        <v>43</v>
      </c>
      <c r="C490" s="20">
        <v>43811</v>
      </c>
      <c r="D490" s="8" t="s">
        <v>41</v>
      </c>
      <c r="E490" s="8" t="s">
        <v>41</v>
      </c>
      <c r="F490" s="8">
        <v>2.84</v>
      </c>
      <c r="G490" s="6"/>
      <c r="H490" s="6"/>
      <c r="I490" s="6"/>
      <c r="J490" s="6"/>
      <c r="K490" s="6"/>
      <c r="L490" s="6"/>
      <c r="M490" s="6"/>
      <c r="N490" s="6"/>
      <c r="O490" s="6"/>
      <c r="P490" s="6"/>
      <c r="Q490" s="6"/>
      <c r="R490" s="6"/>
      <c r="S490" s="6"/>
      <c r="T490" s="6"/>
      <c r="U490" s="6"/>
      <c r="V490" s="6"/>
      <c r="W490" s="6"/>
      <c r="X490" s="6"/>
      <c r="Y490" s="6"/>
      <c r="Z490" s="6"/>
      <c r="AA490" s="6"/>
    </row>
    <row r="491" spans="1:27" hidden="1" x14ac:dyDescent="0.25">
      <c r="A491" s="10">
        <v>5677</v>
      </c>
      <c r="B491" s="8" t="s">
        <v>43</v>
      </c>
      <c r="C491" s="20">
        <v>43811</v>
      </c>
      <c r="D491" s="8" t="s">
        <v>49</v>
      </c>
      <c r="E491" s="8" t="s">
        <v>49</v>
      </c>
      <c r="F491" s="8">
        <v>2.66</v>
      </c>
      <c r="G491" s="6"/>
      <c r="H491" s="6"/>
      <c r="I491" s="6"/>
      <c r="J491" s="6"/>
      <c r="K491" s="6"/>
      <c r="L491" s="6"/>
      <c r="M491" s="6"/>
      <c r="N491" s="6"/>
      <c r="O491" s="6"/>
      <c r="P491" s="6"/>
      <c r="Q491" s="6"/>
      <c r="R491" s="6"/>
      <c r="S491" s="6"/>
      <c r="T491" s="6"/>
      <c r="U491" s="6"/>
      <c r="V491" s="6"/>
      <c r="W491" s="6"/>
      <c r="X491" s="6"/>
      <c r="Y491" s="6"/>
      <c r="Z491" s="6"/>
      <c r="AA491" s="6"/>
    </row>
    <row r="492" spans="1:27" hidden="1" x14ac:dyDescent="0.25">
      <c r="A492" s="10">
        <v>5680</v>
      </c>
      <c r="B492" s="8" t="s">
        <v>46</v>
      </c>
      <c r="C492" s="20">
        <v>43811</v>
      </c>
      <c r="D492" s="8" t="s">
        <v>47</v>
      </c>
      <c r="E492" s="8" t="s">
        <v>47</v>
      </c>
      <c r="F492" s="8">
        <v>1.46</v>
      </c>
      <c r="G492" s="6"/>
      <c r="H492" s="6"/>
      <c r="I492" s="6"/>
      <c r="J492" s="6"/>
      <c r="K492" s="6"/>
      <c r="L492" s="6"/>
      <c r="M492" s="6"/>
      <c r="N492" s="6"/>
      <c r="O492" s="6"/>
      <c r="P492" s="6"/>
      <c r="Q492" s="6"/>
      <c r="R492" s="6"/>
      <c r="S492" s="6"/>
      <c r="T492" s="6"/>
      <c r="U492" s="6"/>
      <c r="V492" s="6"/>
      <c r="W492" s="6"/>
      <c r="X492" s="6"/>
      <c r="Y492" s="6"/>
      <c r="Z492" s="6"/>
      <c r="AA492" s="6"/>
    </row>
    <row r="493" spans="1:27" hidden="1" x14ac:dyDescent="0.25">
      <c r="A493" s="10">
        <v>5682</v>
      </c>
      <c r="B493" s="8" t="s">
        <v>43</v>
      </c>
      <c r="C493" s="20">
        <v>43811</v>
      </c>
      <c r="D493" s="8" t="s">
        <v>60</v>
      </c>
      <c r="E493" s="8" t="s">
        <v>63</v>
      </c>
      <c r="F493" s="8">
        <v>0.28000000000000003</v>
      </c>
      <c r="G493" s="6"/>
      <c r="H493" s="6"/>
      <c r="I493" s="6"/>
      <c r="J493" s="6"/>
      <c r="K493" s="6"/>
      <c r="L493" s="6"/>
      <c r="M493" s="6"/>
      <c r="N493" s="6"/>
      <c r="O493" s="6"/>
      <c r="P493" s="6"/>
      <c r="Q493" s="6"/>
      <c r="R493" s="6"/>
      <c r="S493" s="6"/>
      <c r="T493" s="6"/>
      <c r="U493" s="6"/>
      <c r="V493" s="6"/>
      <c r="W493" s="6"/>
      <c r="X493" s="6"/>
      <c r="Y493" s="6"/>
      <c r="Z493" s="6"/>
      <c r="AA493" s="6"/>
    </row>
    <row r="494" spans="1:27" hidden="1" x14ac:dyDescent="0.25">
      <c r="A494" s="10">
        <v>5682</v>
      </c>
      <c r="B494" s="8" t="s">
        <v>43</v>
      </c>
      <c r="C494" s="20">
        <v>43811</v>
      </c>
      <c r="D494" s="8" t="s">
        <v>60</v>
      </c>
      <c r="E494" s="8" t="s">
        <v>60</v>
      </c>
      <c r="F494" s="8">
        <v>1.28</v>
      </c>
      <c r="G494" s="6"/>
      <c r="H494" s="6"/>
      <c r="I494" s="6"/>
      <c r="J494" s="6"/>
      <c r="K494" s="6"/>
      <c r="L494" s="6"/>
      <c r="M494" s="6"/>
      <c r="N494" s="6"/>
      <c r="O494" s="6"/>
      <c r="P494" s="6"/>
      <c r="Q494" s="6"/>
      <c r="R494" s="6"/>
      <c r="S494" s="6"/>
      <c r="T494" s="6"/>
      <c r="U494" s="6"/>
      <c r="V494" s="6"/>
      <c r="W494" s="6"/>
      <c r="X494" s="6"/>
      <c r="Y494" s="6"/>
      <c r="Z494" s="6"/>
      <c r="AA494" s="6"/>
    </row>
    <row r="495" spans="1:27" hidden="1" x14ac:dyDescent="0.25">
      <c r="A495" s="10">
        <v>5684</v>
      </c>
      <c r="B495" s="8" t="s">
        <v>43</v>
      </c>
      <c r="C495" s="20">
        <v>43811</v>
      </c>
      <c r="D495" s="8" t="s">
        <v>55</v>
      </c>
      <c r="E495" s="8" t="s">
        <v>45</v>
      </c>
      <c r="F495" s="8">
        <v>2.9</v>
      </c>
      <c r="G495" s="6"/>
      <c r="H495" s="6"/>
      <c r="I495" s="6"/>
      <c r="J495" s="6"/>
      <c r="K495" s="6"/>
      <c r="L495" s="6"/>
      <c r="M495" s="6"/>
      <c r="N495" s="6"/>
      <c r="O495" s="6"/>
      <c r="P495" s="6"/>
      <c r="Q495" s="6"/>
      <c r="R495" s="6"/>
      <c r="S495" s="6"/>
      <c r="T495" s="6"/>
      <c r="U495" s="6"/>
      <c r="V495" s="6"/>
      <c r="W495" s="6"/>
      <c r="X495" s="6"/>
      <c r="Y495" s="6"/>
      <c r="Z495" s="6"/>
      <c r="AA495" s="6"/>
    </row>
    <row r="496" spans="1:27" hidden="1" x14ac:dyDescent="0.25">
      <c r="A496" s="10">
        <v>5686</v>
      </c>
      <c r="B496" s="8" t="s">
        <v>43</v>
      </c>
      <c r="C496" s="20">
        <v>43811</v>
      </c>
      <c r="D496" s="8" t="s">
        <v>44</v>
      </c>
      <c r="E496" s="8" t="s">
        <v>74</v>
      </c>
      <c r="F496" s="8">
        <v>0.32400000000000001</v>
      </c>
      <c r="G496" s="6"/>
      <c r="H496" s="6"/>
      <c r="I496" s="6"/>
      <c r="J496" s="6"/>
      <c r="K496" s="6"/>
      <c r="L496" s="6"/>
      <c r="M496" s="6"/>
      <c r="N496" s="6"/>
      <c r="O496" s="6"/>
      <c r="P496" s="6"/>
      <c r="Q496" s="6"/>
      <c r="R496" s="6"/>
      <c r="S496" s="6"/>
      <c r="T496" s="6"/>
      <c r="U496" s="6"/>
      <c r="V496" s="6"/>
      <c r="W496" s="6"/>
      <c r="X496" s="6"/>
      <c r="Y496" s="6"/>
      <c r="Z496" s="6"/>
      <c r="AA496" s="6"/>
    </row>
    <row r="497" spans="1:27" hidden="1" x14ac:dyDescent="0.25">
      <c r="A497" s="10">
        <v>5687</v>
      </c>
      <c r="B497" s="8" t="s">
        <v>43</v>
      </c>
      <c r="C497" s="20">
        <v>43811</v>
      </c>
      <c r="D497" s="8" t="s">
        <v>45</v>
      </c>
      <c r="E497" s="8" t="s">
        <v>45</v>
      </c>
      <c r="F497" s="8">
        <v>3.98</v>
      </c>
      <c r="G497" s="6"/>
      <c r="H497" s="6"/>
      <c r="I497" s="6"/>
      <c r="J497" s="6"/>
      <c r="K497" s="6"/>
      <c r="L497" s="6"/>
      <c r="M497" s="6"/>
      <c r="N497" s="6"/>
      <c r="O497" s="6"/>
      <c r="P497" s="6"/>
      <c r="Q497" s="6"/>
      <c r="R497" s="6"/>
      <c r="S497" s="6"/>
      <c r="T497" s="6"/>
      <c r="U497" s="6"/>
      <c r="V497" s="6"/>
      <c r="W497" s="6"/>
      <c r="X497" s="6"/>
      <c r="Y497" s="6"/>
      <c r="Z497" s="6"/>
      <c r="AA497" s="6"/>
    </row>
    <row r="498" spans="1:27" hidden="1" x14ac:dyDescent="0.25">
      <c r="A498" s="10">
        <v>5695</v>
      </c>
      <c r="B498" s="8" t="s">
        <v>43</v>
      </c>
      <c r="C498" s="20">
        <v>43811</v>
      </c>
      <c r="D498" s="8" t="s">
        <v>55</v>
      </c>
      <c r="E498" s="8" t="s">
        <v>55</v>
      </c>
      <c r="F498" s="8">
        <v>8.5</v>
      </c>
      <c r="G498" s="6"/>
      <c r="H498" s="6"/>
      <c r="I498" s="6"/>
      <c r="J498" s="6"/>
      <c r="K498" s="6"/>
      <c r="L498" s="6"/>
      <c r="M498" s="6"/>
      <c r="N498" s="6"/>
      <c r="O498" s="6"/>
      <c r="P498" s="6"/>
      <c r="Q498" s="6"/>
      <c r="R498" s="6"/>
      <c r="S498" s="6"/>
      <c r="T498" s="6"/>
      <c r="U498" s="6"/>
      <c r="V498" s="6"/>
      <c r="W498" s="6"/>
      <c r="X498" s="6"/>
      <c r="Y498" s="6"/>
      <c r="Z498" s="6"/>
      <c r="AA498" s="6"/>
    </row>
    <row r="499" spans="1:27" hidden="1" x14ac:dyDescent="0.25">
      <c r="A499" s="10">
        <v>5703</v>
      </c>
      <c r="B499" s="8" t="s">
        <v>52</v>
      </c>
      <c r="C499" s="20">
        <v>43811</v>
      </c>
      <c r="D499" s="8" t="s">
        <v>51</v>
      </c>
      <c r="E499" s="8" t="s">
        <v>49</v>
      </c>
      <c r="F499" s="8">
        <v>1.1200000000000001</v>
      </c>
      <c r="G499" s="6"/>
      <c r="H499" s="6"/>
      <c r="I499" s="6"/>
      <c r="J499" s="6"/>
      <c r="K499" s="6"/>
      <c r="L499" s="6"/>
      <c r="M499" s="6"/>
      <c r="N499" s="6"/>
      <c r="O499" s="6"/>
      <c r="P499" s="6"/>
      <c r="Q499" s="6"/>
      <c r="R499" s="6"/>
      <c r="S499" s="6"/>
      <c r="T499" s="6"/>
      <c r="U499" s="6"/>
      <c r="V499" s="6"/>
      <c r="W499" s="6"/>
      <c r="X499" s="6"/>
      <c r="Y499" s="6"/>
      <c r="Z499" s="6"/>
      <c r="AA499" s="6"/>
    </row>
    <row r="500" spans="1:27" hidden="1" x14ac:dyDescent="0.25">
      <c r="A500" s="10">
        <v>5709</v>
      </c>
      <c r="B500" s="8" t="s">
        <v>43</v>
      </c>
      <c r="C500" s="20">
        <v>43811</v>
      </c>
      <c r="D500" s="8" t="s">
        <v>61</v>
      </c>
      <c r="E500" s="8" t="s">
        <v>61</v>
      </c>
      <c r="F500" s="8">
        <v>4.0999999999999996</v>
      </c>
      <c r="G500" s="6"/>
      <c r="H500" s="6"/>
      <c r="I500" s="6"/>
      <c r="J500" s="6"/>
      <c r="K500" s="6"/>
      <c r="L500" s="6"/>
      <c r="M500" s="6"/>
      <c r="N500" s="6"/>
      <c r="O500" s="6"/>
      <c r="P500" s="6"/>
      <c r="Q500" s="6"/>
      <c r="R500" s="6"/>
      <c r="S500" s="6"/>
      <c r="T500" s="6"/>
      <c r="U500" s="6"/>
      <c r="V500" s="6"/>
      <c r="W500" s="6"/>
      <c r="X500" s="6"/>
      <c r="Y500" s="6"/>
      <c r="Z500" s="6"/>
      <c r="AA500" s="6"/>
    </row>
    <row r="501" spans="1:27" hidden="1" x14ac:dyDescent="0.25">
      <c r="A501" s="10">
        <v>5722</v>
      </c>
      <c r="B501" s="8" t="s">
        <v>52</v>
      </c>
      <c r="C501" s="20">
        <v>43811</v>
      </c>
      <c r="D501" s="8" t="s">
        <v>51</v>
      </c>
      <c r="E501" s="8" t="s">
        <v>51</v>
      </c>
      <c r="F501" s="8">
        <v>7.16</v>
      </c>
      <c r="G501" s="6"/>
      <c r="H501" s="6"/>
      <c r="I501" s="6"/>
      <c r="J501" s="6"/>
      <c r="K501" s="6"/>
      <c r="L501" s="6"/>
      <c r="M501" s="6"/>
      <c r="N501" s="6"/>
      <c r="O501" s="6"/>
      <c r="P501" s="6"/>
      <c r="Q501" s="6"/>
      <c r="R501" s="6"/>
      <c r="S501" s="6"/>
      <c r="T501" s="6"/>
      <c r="U501" s="6"/>
      <c r="V501" s="6"/>
      <c r="W501" s="6"/>
      <c r="X501" s="6"/>
      <c r="Y501" s="6"/>
      <c r="Z501" s="6"/>
      <c r="AA501" s="6"/>
    </row>
    <row r="502" spans="1:27" hidden="1" x14ac:dyDescent="0.25">
      <c r="A502" s="10">
        <v>5730</v>
      </c>
      <c r="B502" s="8" t="s">
        <v>43</v>
      </c>
      <c r="C502" s="20">
        <v>43811</v>
      </c>
      <c r="D502" s="8" t="s">
        <v>49</v>
      </c>
      <c r="E502" s="8" t="s">
        <v>49</v>
      </c>
      <c r="F502" s="8">
        <v>1.74</v>
      </c>
      <c r="G502" s="6"/>
      <c r="H502" s="6"/>
      <c r="I502" s="6"/>
      <c r="J502" s="6"/>
      <c r="K502" s="6"/>
      <c r="L502" s="6"/>
      <c r="M502" s="6"/>
      <c r="N502" s="6"/>
      <c r="O502" s="6"/>
      <c r="P502" s="6"/>
      <c r="Q502" s="6"/>
      <c r="R502" s="6"/>
      <c r="S502" s="6"/>
      <c r="T502" s="6"/>
      <c r="U502" s="6"/>
      <c r="V502" s="6"/>
      <c r="W502" s="6"/>
      <c r="X502" s="6"/>
      <c r="Y502" s="6"/>
      <c r="Z502" s="6"/>
      <c r="AA502" s="6"/>
    </row>
    <row r="503" spans="1:27" hidden="1" x14ac:dyDescent="0.25">
      <c r="A503" s="10">
        <v>5735</v>
      </c>
      <c r="B503" s="8" t="s">
        <v>43</v>
      </c>
      <c r="C503" s="20">
        <v>43811</v>
      </c>
      <c r="D503" s="8" t="s">
        <v>59</v>
      </c>
      <c r="E503" s="8" t="s">
        <v>63</v>
      </c>
      <c r="F503" s="8">
        <v>2.2400000000000002</v>
      </c>
      <c r="G503" s="6"/>
      <c r="H503" s="6"/>
      <c r="I503" s="6"/>
      <c r="J503" s="6"/>
      <c r="K503" s="6"/>
      <c r="L503" s="6"/>
      <c r="M503" s="6"/>
      <c r="N503" s="6"/>
      <c r="O503" s="6"/>
      <c r="P503" s="6"/>
      <c r="Q503" s="6"/>
      <c r="R503" s="6"/>
      <c r="S503" s="6"/>
      <c r="T503" s="6"/>
      <c r="U503" s="6"/>
      <c r="V503" s="6"/>
      <c r="W503" s="6"/>
      <c r="X503" s="6"/>
      <c r="Y503" s="6"/>
      <c r="Z503" s="6"/>
      <c r="AA503" s="6"/>
    </row>
    <row r="504" spans="1:27" hidden="1" x14ac:dyDescent="0.25">
      <c r="A504" s="10">
        <v>5735</v>
      </c>
      <c r="B504" s="8" t="s">
        <v>43</v>
      </c>
      <c r="C504" s="20">
        <v>43811</v>
      </c>
      <c r="D504" s="8" t="s">
        <v>59</v>
      </c>
      <c r="E504" s="8" t="s">
        <v>60</v>
      </c>
      <c r="F504" s="8">
        <v>0.09</v>
      </c>
      <c r="G504" s="6"/>
      <c r="H504" s="6"/>
      <c r="I504" s="6"/>
      <c r="J504" s="6"/>
      <c r="K504" s="6"/>
      <c r="L504" s="6"/>
      <c r="M504" s="6"/>
      <c r="N504" s="6"/>
      <c r="O504" s="6"/>
      <c r="P504" s="6"/>
      <c r="Q504" s="6"/>
      <c r="R504" s="6"/>
      <c r="S504" s="6"/>
      <c r="T504" s="6"/>
      <c r="U504" s="6"/>
      <c r="V504" s="6"/>
      <c r="W504" s="6"/>
      <c r="X504" s="6"/>
      <c r="Y504" s="6"/>
      <c r="Z504" s="6"/>
      <c r="AA504" s="6"/>
    </row>
    <row r="505" spans="1:27" hidden="1" x14ac:dyDescent="0.25">
      <c r="A505" s="10">
        <v>5741</v>
      </c>
      <c r="B505" s="8" t="s">
        <v>52</v>
      </c>
      <c r="C505" s="20">
        <v>43811</v>
      </c>
      <c r="D505" s="8" t="s">
        <v>56</v>
      </c>
      <c r="E505" s="8" t="s">
        <v>56</v>
      </c>
      <c r="F505" s="8">
        <v>4.9000000000000004</v>
      </c>
      <c r="G505" s="6"/>
      <c r="H505" s="6"/>
      <c r="I505" s="6"/>
      <c r="J505" s="6"/>
      <c r="K505" s="6"/>
      <c r="L505" s="6"/>
      <c r="M505" s="6"/>
      <c r="N505" s="6"/>
      <c r="O505" s="6"/>
      <c r="P505" s="6"/>
      <c r="Q505" s="6"/>
      <c r="R505" s="6"/>
      <c r="S505" s="6"/>
      <c r="T505" s="6"/>
      <c r="U505" s="6"/>
      <c r="V505" s="6"/>
      <c r="W505" s="6"/>
      <c r="X505" s="6"/>
      <c r="Y505" s="6"/>
      <c r="Z505" s="6"/>
      <c r="AA505" s="6"/>
    </row>
    <row r="506" spans="1:27" hidden="1" x14ac:dyDescent="0.25">
      <c r="A506" s="10">
        <v>5753</v>
      </c>
      <c r="B506" s="8" t="s">
        <v>46</v>
      </c>
      <c r="C506" s="20">
        <v>43811</v>
      </c>
      <c r="D506" s="8" t="s">
        <v>47</v>
      </c>
      <c r="E506" s="8" t="s">
        <v>47</v>
      </c>
      <c r="F506" s="8">
        <v>2.74</v>
      </c>
      <c r="G506" s="6"/>
      <c r="H506" s="6"/>
      <c r="I506" s="6"/>
      <c r="J506" s="6"/>
      <c r="K506" s="6"/>
      <c r="L506" s="6"/>
      <c r="M506" s="6"/>
      <c r="N506" s="6"/>
      <c r="O506" s="6"/>
      <c r="P506" s="6"/>
      <c r="Q506" s="6"/>
      <c r="R506" s="6"/>
      <c r="S506" s="6"/>
      <c r="T506" s="6"/>
      <c r="U506" s="6"/>
      <c r="V506" s="6"/>
      <c r="W506" s="6"/>
      <c r="X506" s="6"/>
      <c r="Y506" s="6"/>
      <c r="Z506" s="6"/>
      <c r="AA506" s="6"/>
    </row>
    <row r="507" spans="1:27" hidden="1" x14ac:dyDescent="0.25">
      <c r="A507" s="10">
        <v>5762</v>
      </c>
      <c r="B507" s="8" t="s">
        <v>52</v>
      </c>
      <c r="C507" s="20">
        <v>43811</v>
      </c>
      <c r="D507" s="8" t="s">
        <v>83</v>
      </c>
      <c r="E507" s="8" t="s">
        <v>45</v>
      </c>
      <c r="F507" s="8">
        <v>2.2200000000000002</v>
      </c>
      <c r="G507" s="6"/>
      <c r="H507" s="6"/>
      <c r="I507" s="6"/>
      <c r="J507" s="6"/>
      <c r="K507" s="6"/>
      <c r="L507" s="6"/>
      <c r="M507" s="6"/>
      <c r="N507" s="6"/>
      <c r="O507" s="6"/>
      <c r="P507" s="6"/>
      <c r="Q507" s="6"/>
      <c r="R507" s="6"/>
      <c r="S507" s="6"/>
      <c r="T507" s="6"/>
      <c r="U507" s="6"/>
      <c r="V507" s="6"/>
      <c r="W507" s="6"/>
      <c r="X507" s="6"/>
      <c r="Y507" s="6"/>
      <c r="Z507" s="6"/>
      <c r="AA507" s="6"/>
    </row>
    <row r="508" spans="1:27" hidden="1" x14ac:dyDescent="0.25">
      <c r="A508" s="10">
        <v>5765</v>
      </c>
      <c r="B508" s="8" t="s">
        <v>43</v>
      </c>
      <c r="C508" s="20">
        <v>43811</v>
      </c>
      <c r="D508" s="8" t="s">
        <v>45</v>
      </c>
      <c r="E508" s="8" t="s">
        <v>49</v>
      </c>
      <c r="F508" s="8">
        <v>3.98</v>
      </c>
      <c r="G508" s="6"/>
      <c r="H508" s="6"/>
      <c r="I508" s="6"/>
      <c r="J508" s="6"/>
      <c r="K508" s="6"/>
      <c r="L508" s="6"/>
      <c r="M508" s="6"/>
      <c r="N508" s="6"/>
      <c r="O508" s="6"/>
      <c r="P508" s="6"/>
      <c r="Q508" s="6"/>
      <c r="R508" s="6"/>
      <c r="S508" s="6"/>
      <c r="T508" s="6"/>
      <c r="U508" s="6"/>
      <c r="V508" s="6"/>
      <c r="W508" s="6"/>
      <c r="X508" s="6"/>
      <c r="Y508" s="6"/>
      <c r="Z508" s="6"/>
      <c r="AA508" s="6"/>
    </row>
    <row r="509" spans="1:27" hidden="1" x14ac:dyDescent="0.25">
      <c r="A509" s="10">
        <v>5769</v>
      </c>
      <c r="B509" s="8" t="s">
        <v>43</v>
      </c>
      <c r="C509" s="20">
        <v>43811</v>
      </c>
      <c r="D509" s="8" t="s">
        <v>60</v>
      </c>
      <c r="E509" s="8" t="s">
        <v>63</v>
      </c>
      <c r="F509" s="8">
        <v>2.12</v>
      </c>
      <c r="G509" s="6"/>
      <c r="H509" s="6"/>
      <c r="I509" s="6"/>
      <c r="J509" s="6"/>
      <c r="K509" s="6"/>
      <c r="L509" s="6"/>
      <c r="M509" s="6"/>
      <c r="N509" s="6"/>
      <c r="O509" s="6"/>
      <c r="P509" s="6"/>
      <c r="Q509" s="6"/>
      <c r="R509" s="6"/>
      <c r="S509" s="6"/>
      <c r="T509" s="6"/>
      <c r="U509" s="6"/>
      <c r="V509" s="6"/>
      <c r="W509" s="6"/>
      <c r="X509" s="6"/>
      <c r="Y509" s="6"/>
      <c r="Z509" s="6"/>
      <c r="AA509" s="6"/>
    </row>
    <row r="510" spans="1:27" hidden="1" x14ac:dyDescent="0.25">
      <c r="A510" s="10">
        <v>5769</v>
      </c>
      <c r="B510" s="8" t="s">
        <v>43</v>
      </c>
      <c r="C510" s="20">
        <v>43811</v>
      </c>
      <c r="D510" s="8" t="s">
        <v>60</v>
      </c>
      <c r="E510" s="8" t="s">
        <v>62</v>
      </c>
      <c r="F510" s="8">
        <v>7.48</v>
      </c>
      <c r="G510" s="6"/>
      <c r="H510" s="6"/>
      <c r="I510" s="6"/>
      <c r="J510" s="6"/>
      <c r="K510" s="6"/>
      <c r="L510" s="6"/>
      <c r="M510" s="6"/>
      <c r="N510" s="6"/>
      <c r="O510" s="6"/>
      <c r="P510" s="6"/>
      <c r="Q510" s="6"/>
      <c r="R510" s="6"/>
      <c r="S510" s="6"/>
      <c r="T510" s="6"/>
      <c r="U510" s="6"/>
      <c r="V510" s="6"/>
      <c r="W510" s="6"/>
      <c r="X510" s="6"/>
      <c r="Y510" s="6"/>
      <c r="Z510" s="6"/>
      <c r="AA510" s="6"/>
    </row>
    <row r="511" spans="1:27" hidden="1" x14ac:dyDescent="0.25">
      <c r="A511" s="10">
        <v>5769</v>
      </c>
      <c r="B511" s="8" t="s">
        <v>43</v>
      </c>
      <c r="C511" s="20">
        <v>43811</v>
      </c>
      <c r="D511" s="8" t="s">
        <v>60</v>
      </c>
      <c r="E511" s="8" t="s">
        <v>60</v>
      </c>
      <c r="F511" s="8">
        <v>1.8</v>
      </c>
      <c r="G511" s="6"/>
      <c r="H511" s="6"/>
      <c r="I511" s="6"/>
      <c r="J511" s="6"/>
      <c r="K511" s="6"/>
      <c r="L511" s="6"/>
      <c r="M511" s="6"/>
      <c r="N511" s="6"/>
      <c r="O511" s="6"/>
      <c r="P511" s="6"/>
      <c r="Q511" s="6"/>
      <c r="R511" s="6"/>
      <c r="S511" s="6"/>
      <c r="T511" s="6"/>
      <c r="U511" s="6"/>
      <c r="V511" s="6"/>
      <c r="W511" s="6"/>
      <c r="X511" s="6"/>
      <c r="Y511" s="6"/>
      <c r="Z511" s="6"/>
      <c r="AA511" s="6"/>
    </row>
    <row r="512" spans="1:27" hidden="1" x14ac:dyDescent="0.25">
      <c r="A512" s="10">
        <v>5775</v>
      </c>
      <c r="B512" s="8" t="s">
        <v>43</v>
      </c>
      <c r="C512" s="20">
        <v>43811</v>
      </c>
      <c r="D512" s="8" t="s">
        <v>45</v>
      </c>
      <c r="E512" s="8" t="s">
        <v>45</v>
      </c>
      <c r="F512" s="8">
        <v>0.64200000000000002</v>
      </c>
      <c r="G512" s="6"/>
      <c r="H512" s="6"/>
      <c r="I512" s="6"/>
      <c r="J512" s="6"/>
      <c r="K512" s="6"/>
      <c r="L512" s="6"/>
      <c r="M512" s="6"/>
      <c r="N512" s="6"/>
      <c r="O512" s="6"/>
      <c r="P512" s="6"/>
      <c r="Q512" s="6"/>
      <c r="R512" s="6"/>
      <c r="S512" s="6"/>
      <c r="T512" s="6"/>
      <c r="U512" s="6"/>
      <c r="V512" s="6"/>
      <c r="W512" s="6"/>
      <c r="X512" s="6"/>
      <c r="Y512" s="6"/>
      <c r="Z512" s="6"/>
      <c r="AA512" s="6"/>
    </row>
    <row r="513" spans="1:27" hidden="1" x14ac:dyDescent="0.25">
      <c r="A513" s="10">
        <v>5777</v>
      </c>
      <c r="B513" s="8" t="s">
        <v>43</v>
      </c>
      <c r="C513" s="20">
        <v>43811</v>
      </c>
      <c r="D513" s="8" t="s">
        <v>60</v>
      </c>
      <c r="E513" s="8" t="s">
        <v>60</v>
      </c>
      <c r="F513" s="8">
        <v>3.64</v>
      </c>
      <c r="G513" s="6"/>
      <c r="H513" s="6"/>
      <c r="I513" s="6"/>
      <c r="J513" s="6"/>
      <c r="K513" s="6"/>
      <c r="L513" s="6"/>
      <c r="M513" s="6"/>
      <c r="N513" s="6"/>
      <c r="O513" s="6"/>
      <c r="P513" s="6"/>
      <c r="Q513" s="6"/>
      <c r="R513" s="6"/>
      <c r="S513" s="6"/>
      <c r="T513" s="6"/>
      <c r="U513" s="6"/>
      <c r="V513" s="6"/>
      <c r="W513" s="6"/>
      <c r="X513" s="6"/>
      <c r="Y513" s="6"/>
      <c r="Z513" s="6"/>
      <c r="AA513" s="6"/>
    </row>
    <row r="514" spans="1:27" hidden="1" x14ac:dyDescent="0.25">
      <c r="A514" s="10">
        <v>5796</v>
      </c>
      <c r="B514" s="8" t="s">
        <v>43</v>
      </c>
      <c r="C514" s="20">
        <v>43811</v>
      </c>
      <c r="D514" s="8" t="s">
        <v>61</v>
      </c>
      <c r="E514" s="8" t="s">
        <v>61</v>
      </c>
      <c r="F514" s="8">
        <v>0.1</v>
      </c>
      <c r="G514" s="6"/>
      <c r="H514" s="6"/>
      <c r="I514" s="6"/>
      <c r="J514" s="6"/>
      <c r="K514" s="6"/>
      <c r="L514" s="6"/>
      <c r="M514" s="6"/>
      <c r="N514" s="6"/>
      <c r="O514" s="6"/>
      <c r="P514" s="6"/>
      <c r="Q514" s="6"/>
      <c r="R514" s="6"/>
      <c r="S514" s="6"/>
      <c r="T514" s="6"/>
      <c r="U514" s="6"/>
      <c r="V514" s="6"/>
      <c r="W514" s="6"/>
      <c r="X514" s="6"/>
      <c r="Y514" s="6"/>
      <c r="Z514" s="6"/>
      <c r="AA514" s="6"/>
    </row>
    <row r="515" spans="1:27" hidden="1" x14ac:dyDescent="0.25">
      <c r="A515" s="10">
        <v>5813</v>
      </c>
      <c r="B515" s="8" t="s">
        <v>43</v>
      </c>
      <c r="C515" s="20">
        <v>43811</v>
      </c>
      <c r="D515" s="8" t="s">
        <v>49</v>
      </c>
      <c r="E515" s="8" t="s">
        <v>49</v>
      </c>
      <c r="F515" s="8">
        <v>0.12</v>
      </c>
      <c r="G515" s="6"/>
      <c r="H515" s="6"/>
      <c r="I515" s="6"/>
      <c r="J515" s="6"/>
      <c r="K515" s="6"/>
      <c r="L515" s="6"/>
      <c r="M515" s="6"/>
      <c r="N515" s="6"/>
      <c r="O515" s="6"/>
      <c r="P515" s="6"/>
      <c r="Q515" s="6"/>
      <c r="R515" s="6"/>
      <c r="S515" s="6"/>
      <c r="T515" s="6"/>
      <c r="U515" s="6"/>
      <c r="V515" s="6"/>
      <c r="W515" s="6"/>
      <c r="X515" s="6"/>
      <c r="Y515" s="6"/>
      <c r="Z515" s="6"/>
      <c r="AA515" s="6"/>
    </row>
    <row r="516" spans="1:27" hidden="1" x14ac:dyDescent="0.25">
      <c r="A516" s="10">
        <v>5837</v>
      </c>
      <c r="B516" s="8" t="s">
        <v>52</v>
      </c>
      <c r="C516" s="20">
        <v>43811</v>
      </c>
      <c r="D516" s="8" t="s">
        <v>56</v>
      </c>
      <c r="E516" s="8" t="s">
        <v>56</v>
      </c>
      <c r="F516" s="8">
        <v>6.64</v>
      </c>
      <c r="G516" s="6"/>
      <c r="H516" s="6"/>
      <c r="I516" s="6"/>
      <c r="J516" s="6"/>
      <c r="K516" s="6"/>
      <c r="L516" s="6"/>
      <c r="M516" s="6"/>
      <c r="N516" s="6"/>
      <c r="O516" s="6"/>
      <c r="P516" s="6"/>
      <c r="Q516" s="6"/>
      <c r="R516" s="6"/>
      <c r="S516" s="6"/>
      <c r="T516" s="6"/>
      <c r="U516" s="6"/>
      <c r="V516" s="6"/>
      <c r="W516" s="6"/>
      <c r="X516" s="6"/>
      <c r="Y516" s="6"/>
      <c r="Z516" s="6"/>
      <c r="AA516" s="6"/>
    </row>
    <row r="517" spans="1:27" hidden="1" x14ac:dyDescent="0.25">
      <c r="A517" s="10">
        <v>5851</v>
      </c>
      <c r="B517" s="8" t="s">
        <v>43</v>
      </c>
      <c r="C517" s="20">
        <v>43811</v>
      </c>
      <c r="D517" s="8" t="s">
        <v>55</v>
      </c>
      <c r="E517" s="8" t="s">
        <v>55</v>
      </c>
      <c r="F517" s="8">
        <v>4.24</v>
      </c>
      <c r="G517" s="6"/>
      <c r="H517" s="6"/>
      <c r="I517" s="6"/>
      <c r="J517" s="6"/>
      <c r="K517" s="6"/>
      <c r="L517" s="6"/>
      <c r="M517" s="6"/>
      <c r="N517" s="6"/>
      <c r="O517" s="6"/>
      <c r="P517" s="6"/>
      <c r="Q517" s="6"/>
      <c r="R517" s="6"/>
      <c r="S517" s="6"/>
      <c r="T517" s="6"/>
      <c r="U517" s="6"/>
      <c r="V517" s="6"/>
      <c r="W517" s="6"/>
      <c r="X517" s="6"/>
      <c r="Y517" s="6"/>
      <c r="Z517" s="6"/>
      <c r="AA517" s="6"/>
    </row>
    <row r="518" spans="1:27" hidden="1" x14ac:dyDescent="0.25">
      <c r="A518" s="10">
        <v>5854</v>
      </c>
      <c r="B518" s="8" t="s">
        <v>43</v>
      </c>
      <c r="C518" s="20">
        <v>43811</v>
      </c>
      <c r="D518" s="8" t="s">
        <v>49</v>
      </c>
      <c r="E518" s="8" t="s">
        <v>49</v>
      </c>
      <c r="F518" s="8">
        <v>5.0599999999999996</v>
      </c>
      <c r="G518" s="6"/>
      <c r="H518" s="6"/>
      <c r="I518" s="6"/>
      <c r="J518" s="6"/>
      <c r="K518" s="6"/>
      <c r="L518" s="6"/>
      <c r="M518" s="6"/>
      <c r="N518" s="6"/>
      <c r="O518" s="6"/>
      <c r="P518" s="6"/>
      <c r="Q518" s="6"/>
      <c r="R518" s="6"/>
      <c r="S518" s="6"/>
      <c r="T518" s="6"/>
      <c r="U518" s="6"/>
      <c r="V518" s="6"/>
      <c r="W518" s="6"/>
      <c r="X518" s="6"/>
      <c r="Y518" s="6"/>
      <c r="Z518" s="6"/>
      <c r="AA518" s="6"/>
    </row>
    <row r="519" spans="1:27" hidden="1" x14ac:dyDescent="0.25">
      <c r="A519" s="10">
        <v>5879</v>
      </c>
      <c r="B519" s="8" t="s">
        <v>43</v>
      </c>
      <c r="C519" s="20">
        <v>43812</v>
      </c>
      <c r="D519" s="8" t="s">
        <v>49</v>
      </c>
      <c r="E519" s="8" t="s">
        <v>49</v>
      </c>
      <c r="F519" s="8">
        <v>2.66</v>
      </c>
      <c r="G519" s="6"/>
      <c r="H519" s="6"/>
      <c r="I519" s="6"/>
      <c r="J519" s="6"/>
      <c r="K519" s="6"/>
      <c r="L519" s="6"/>
      <c r="M519" s="6"/>
      <c r="N519" s="6"/>
      <c r="O519" s="6"/>
      <c r="P519" s="6"/>
      <c r="Q519" s="6"/>
      <c r="R519" s="6"/>
      <c r="S519" s="6"/>
      <c r="T519" s="6"/>
      <c r="U519" s="6"/>
      <c r="V519" s="6"/>
      <c r="W519" s="6"/>
      <c r="X519" s="6"/>
      <c r="Y519" s="6"/>
      <c r="Z519" s="6"/>
      <c r="AA519" s="6"/>
    </row>
    <row r="520" spans="1:27" hidden="1" x14ac:dyDescent="0.25">
      <c r="A520" s="10">
        <v>5880</v>
      </c>
      <c r="B520" s="8" t="s">
        <v>52</v>
      </c>
      <c r="C520" s="20">
        <v>43812</v>
      </c>
      <c r="D520" s="8" t="s">
        <v>45</v>
      </c>
      <c r="E520" s="8" t="s">
        <v>45</v>
      </c>
      <c r="F520" s="8">
        <v>4.3</v>
      </c>
      <c r="G520" s="6"/>
      <c r="H520" s="6"/>
      <c r="I520" s="6"/>
      <c r="J520" s="6"/>
      <c r="K520" s="6"/>
      <c r="L520" s="6"/>
      <c r="M520" s="6"/>
      <c r="N520" s="6"/>
      <c r="O520" s="6"/>
      <c r="P520" s="6"/>
      <c r="Q520" s="6"/>
      <c r="R520" s="6"/>
      <c r="S520" s="6"/>
      <c r="T520" s="6"/>
      <c r="U520" s="6"/>
      <c r="V520" s="6"/>
      <c r="W520" s="6"/>
      <c r="X520" s="6"/>
      <c r="Y520" s="6"/>
      <c r="Z520" s="6"/>
      <c r="AA520" s="6"/>
    </row>
    <row r="521" spans="1:27" hidden="1" x14ac:dyDescent="0.25">
      <c r="A521" s="10">
        <v>5881</v>
      </c>
      <c r="B521" s="8" t="s">
        <v>52</v>
      </c>
      <c r="C521" s="20">
        <v>43812</v>
      </c>
      <c r="D521" s="8" t="s">
        <v>56</v>
      </c>
      <c r="E521" s="8" t="s">
        <v>56</v>
      </c>
      <c r="F521" s="8">
        <v>3.64</v>
      </c>
      <c r="G521" s="6"/>
      <c r="H521" s="6"/>
      <c r="I521" s="6"/>
      <c r="J521" s="6"/>
      <c r="K521" s="6"/>
      <c r="L521" s="6"/>
      <c r="M521" s="6"/>
      <c r="N521" s="6"/>
      <c r="O521" s="6"/>
      <c r="P521" s="6"/>
      <c r="Q521" s="6"/>
      <c r="R521" s="6"/>
      <c r="S521" s="6"/>
      <c r="T521" s="6"/>
      <c r="U521" s="6"/>
      <c r="V521" s="6"/>
      <c r="W521" s="6"/>
      <c r="X521" s="6"/>
      <c r="Y521" s="6"/>
      <c r="Z521" s="6"/>
      <c r="AA521" s="6"/>
    </row>
    <row r="522" spans="1:27" hidden="1" x14ac:dyDescent="0.25">
      <c r="A522" s="10">
        <v>5885</v>
      </c>
      <c r="B522" s="8" t="s">
        <v>43</v>
      </c>
      <c r="C522" s="20">
        <v>43812</v>
      </c>
      <c r="D522" s="8" t="s">
        <v>50</v>
      </c>
      <c r="E522" s="8" t="s">
        <v>50</v>
      </c>
      <c r="F522" s="8">
        <v>1.84</v>
      </c>
      <c r="G522" s="6"/>
      <c r="H522" s="6"/>
      <c r="I522" s="6"/>
      <c r="J522" s="6"/>
      <c r="K522" s="6"/>
      <c r="L522" s="6"/>
      <c r="M522" s="6"/>
      <c r="N522" s="6"/>
      <c r="O522" s="6"/>
      <c r="P522" s="6"/>
      <c r="Q522" s="6"/>
      <c r="R522" s="6"/>
      <c r="S522" s="6"/>
      <c r="T522" s="6"/>
      <c r="U522" s="6"/>
      <c r="V522" s="6"/>
      <c r="W522" s="6"/>
      <c r="X522" s="6"/>
      <c r="Y522" s="6"/>
      <c r="Z522" s="6"/>
      <c r="AA522" s="6"/>
    </row>
    <row r="523" spans="1:27" hidden="1" x14ac:dyDescent="0.25">
      <c r="A523" s="10">
        <v>5886</v>
      </c>
      <c r="B523" s="8" t="s">
        <v>52</v>
      </c>
      <c r="C523" s="20">
        <v>43812</v>
      </c>
      <c r="D523" s="8" t="s">
        <v>56</v>
      </c>
      <c r="E523" s="8" t="s">
        <v>56</v>
      </c>
      <c r="F523" s="8">
        <v>3.48</v>
      </c>
      <c r="G523" s="6"/>
      <c r="H523" s="6"/>
      <c r="I523" s="6"/>
      <c r="J523" s="6"/>
      <c r="K523" s="6"/>
      <c r="L523" s="6"/>
      <c r="M523" s="6"/>
      <c r="N523" s="6"/>
      <c r="O523" s="6"/>
      <c r="P523" s="6"/>
      <c r="Q523" s="6"/>
      <c r="R523" s="6"/>
      <c r="S523" s="6"/>
      <c r="T523" s="6"/>
      <c r="U523" s="6"/>
      <c r="V523" s="6"/>
      <c r="W523" s="6"/>
      <c r="X523" s="6"/>
      <c r="Y523" s="6"/>
      <c r="Z523" s="6"/>
      <c r="AA523" s="6"/>
    </row>
    <row r="524" spans="1:27" hidden="1" x14ac:dyDescent="0.25">
      <c r="A524" s="10">
        <v>5888</v>
      </c>
      <c r="B524" s="8" t="s">
        <v>52</v>
      </c>
      <c r="C524" s="20">
        <v>43812</v>
      </c>
      <c r="D524" s="8" t="s">
        <v>51</v>
      </c>
      <c r="E524" s="8" t="s">
        <v>51</v>
      </c>
      <c r="F524" s="8">
        <v>0.94799999999999995</v>
      </c>
      <c r="G524" s="6"/>
      <c r="H524" s="6"/>
      <c r="I524" s="6"/>
      <c r="J524" s="6"/>
      <c r="K524" s="6"/>
      <c r="L524" s="6"/>
      <c r="M524" s="6"/>
      <c r="N524" s="6"/>
      <c r="O524" s="6"/>
      <c r="P524" s="6"/>
      <c r="Q524" s="6"/>
      <c r="R524" s="6"/>
      <c r="S524" s="6"/>
      <c r="T524" s="6"/>
      <c r="U524" s="6"/>
      <c r="V524" s="6"/>
      <c r="W524" s="6"/>
      <c r="X524" s="6"/>
      <c r="Y524" s="6"/>
      <c r="Z524" s="6"/>
      <c r="AA524" s="6"/>
    </row>
    <row r="525" spans="1:27" hidden="1" x14ac:dyDescent="0.25">
      <c r="A525" s="10">
        <v>5889</v>
      </c>
      <c r="B525" s="8" t="s">
        <v>43</v>
      </c>
      <c r="C525" s="20">
        <v>43812</v>
      </c>
      <c r="D525" s="8" t="s">
        <v>53</v>
      </c>
      <c r="E525" s="8" t="s">
        <v>53</v>
      </c>
      <c r="F525" s="8">
        <v>2.04</v>
      </c>
      <c r="G525" s="6"/>
      <c r="H525" s="6"/>
      <c r="I525" s="6"/>
      <c r="J525" s="6"/>
      <c r="K525" s="6"/>
      <c r="L525" s="6"/>
      <c r="M525" s="6"/>
      <c r="N525" s="6"/>
      <c r="O525" s="6"/>
      <c r="P525" s="6"/>
      <c r="Q525" s="6"/>
      <c r="R525" s="6"/>
      <c r="S525" s="6"/>
      <c r="T525" s="6"/>
      <c r="U525" s="6"/>
      <c r="V525" s="6"/>
      <c r="W525" s="6"/>
      <c r="X525" s="6"/>
      <c r="Y525" s="6"/>
      <c r="Z525" s="6"/>
      <c r="AA525" s="6"/>
    </row>
    <row r="526" spans="1:27" hidden="1" x14ac:dyDescent="0.25">
      <c r="A526" s="10">
        <v>5890</v>
      </c>
      <c r="B526" s="8" t="s">
        <v>43</v>
      </c>
      <c r="C526" s="20">
        <v>43812</v>
      </c>
      <c r="D526" s="8" t="s">
        <v>49</v>
      </c>
      <c r="E526" s="8" t="s">
        <v>49</v>
      </c>
      <c r="F526" s="8">
        <v>2.42</v>
      </c>
      <c r="G526" s="6"/>
      <c r="H526" s="6"/>
      <c r="I526" s="6"/>
      <c r="J526" s="6"/>
      <c r="K526" s="6"/>
      <c r="L526" s="6"/>
      <c r="M526" s="6"/>
      <c r="N526" s="6"/>
      <c r="O526" s="6"/>
      <c r="P526" s="6"/>
      <c r="Q526" s="6"/>
      <c r="R526" s="6"/>
      <c r="S526" s="6"/>
      <c r="T526" s="6"/>
      <c r="U526" s="6"/>
      <c r="V526" s="6"/>
      <c r="W526" s="6"/>
      <c r="X526" s="6"/>
      <c r="Y526" s="6"/>
      <c r="Z526" s="6"/>
      <c r="AA526" s="6"/>
    </row>
    <row r="527" spans="1:27" hidden="1" x14ac:dyDescent="0.25">
      <c r="A527" s="10">
        <v>5893</v>
      </c>
      <c r="B527" s="8" t="s">
        <v>43</v>
      </c>
      <c r="C527" s="20">
        <v>43812</v>
      </c>
      <c r="D527" s="8" t="s">
        <v>74</v>
      </c>
      <c r="E527" s="8" t="s">
        <v>55</v>
      </c>
      <c r="F527" s="8">
        <v>2.62</v>
      </c>
      <c r="G527" s="6"/>
      <c r="H527" s="6"/>
      <c r="I527" s="6"/>
      <c r="J527" s="6"/>
      <c r="K527" s="6"/>
      <c r="L527" s="6"/>
      <c r="M527" s="6"/>
      <c r="N527" s="6"/>
      <c r="O527" s="6"/>
      <c r="P527" s="6"/>
      <c r="Q527" s="6"/>
      <c r="R527" s="6"/>
      <c r="S527" s="6"/>
      <c r="T527" s="6"/>
      <c r="U527" s="6"/>
      <c r="V527" s="6"/>
      <c r="W527" s="6"/>
      <c r="X527" s="6"/>
      <c r="Y527" s="6"/>
      <c r="Z527" s="6"/>
      <c r="AA527" s="6"/>
    </row>
    <row r="528" spans="1:27" hidden="1" x14ac:dyDescent="0.25">
      <c r="A528" s="10">
        <v>5894</v>
      </c>
      <c r="B528" s="8" t="s">
        <v>46</v>
      </c>
      <c r="C528" s="20">
        <v>43812</v>
      </c>
      <c r="D528" s="8" t="s">
        <v>47</v>
      </c>
      <c r="E528" s="8" t="s">
        <v>47</v>
      </c>
      <c r="F528" s="8">
        <v>6.96</v>
      </c>
      <c r="G528" s="6"/>
      <c r="H528" s="6"/>
      <c r="I528" s="6"/>
      <c r="J528" s="6"/>
      <c r="K528" s="6"/>
      <c r="L528" s="6"/>
      <c r="M528" s="6"/>
      <c r="N528" s="6"/>
      <c r="O528" s="6"/>
      <c r="P528" s="6"/>
      <c r="Q528" s="6"/>
      <c r="R528" s="6"/>
      <c r="S528" s="6"/>
      <c r="T528" s="6"/>
      <c r="U528" s="6"/>
      <c r="V528" s="6"/>
      <c r="W528" s="6"/>
      <c r="X528" s="6"/>
      <c r="Y528" s="6"/>
      <c r="Z528" s="6"/>
      <c r="AA528" s="6"/>
    </row>
    <row r="529" spans="1:27" hidden="1" x14ac:dyDescent="0.25">
      <c r="A529" s="10">
        <v>5895</v>
      </c>
      <c r="B529" s="8" t="s">
        <v>43</v>
      </c>
      <c r="C529" s="20">
        <v>43812</v>
      </c>
      <c r="D529" s="8" t="s">
        <v>54</v>
      </c>
      <c r="E529" s="8" t="s">
        <v>55</v>
      </c>
      <c r="F529" s="8">
        <v>0.6</v>
      </c>
      <c r="G529" s="6"/>
      <c r="H529" s="6"/>
      <c r="I529" s="6"/>
      <c r="J529" s="6"/>
      <c r="K529" s="6"/>
      <c r="L529" s="6"/>
      <c r="M529" s="6"/>
      <c r="N529" s="6"/>
      <c r="O529" s="6"/>
      <c r="P529" s="6"/>
      <c r="Q529" s="6"/>
      <c r="R529" s="6"/>
      <c r="S529" s="6"/>
      <c r="T529" s="6"/>
      <c r="U529" s="6"/>
      <c r="V529" s="6"/>
      <c r="W529" s="6"/>
      <c r="X529" s="6"/>
      <c r="Y529" s="6"/>
      <c r="Z529" s="6"/>
      <c r="AA529" s="6"/>
    </row>
    <row r="530" spans="1:27" hidden="1" x14ac:dyDescent="0.25">
      <c r="A530" s="10">
        <v>5900</v>
      </c>
      <c r="B530" s="8" t="s">
        <v>46</v>
      </c>
      <c r="C530" s="20">
        <v>43812</v>
      </c>
      <c r="D530" s="8" t="s">
        <v>47</v>
      </c>
      <c r="E530" s="8" t="s">
        <v>47</v>
      </c>
      <c r="F530" s="8">
        <v>1.46</v>
      </c>
      <c r="G530" s="6"/>
      <c r="H530" s="6"/>
      <c r="I530" s="6"/>
      <c r="J530" s="6"/>
      <c r="K530" s="6"/>
      <c r="L530" s="6"/>
      <c r="M530" s="6"/>
      <c r="N530" s="6"/>
      <c r="O530" s="6"/>
      <c r="P530" s="6"/>
      <c r="Q530" s="6"/>
      <c r="R530" s="6"/>
      <c r="S530" s="6"/>
      <c r="T530" s="6"/>
      <c r="U530" s="6"/>
      <c r="V530" s="6"/>
      <c r="W530" s="6"/>
      <c r="X530" s="6"/>
      <c r="Y530" s="6"/>
      <c r="Z530" s="6"/>
      <c r="AA530" s="6"/>
    </row>
    <row r="531" spans="1:27" hidden="1" x14ac:dyDescent="0.25">
      <c r="A531" s="10">
        <v>5904</v>
      </c>
      <c r="B531" s="8" t="s">
        <v>52</v>
      </c>
      <c r="C531" s="20">
        <v>43812</v>
      </c>
      <c r="D531" s="8" t="s">
        <v>51</v>
      </c>
      <c r="E531" s="8" t="s">
        <v>51</v>
      </c>
      <c r="F531" s="8">
        <v>6.26</v>
      </c>
      <c r="G531" s="6"/>
      <c r="H531" s="6"/>
      <c r="I531" s="6"/>
      <c r="J531" s="6"/>
      <c r="K531" s="6"/>
      <c r="L531" s="6"/>
      <c r="M531" s="6"/>
      <c r="N531" s="6"/>
      <c r="O531" s="6"/>
      <c r="P531" s="6"/>
      <c r="Q531" s="6"/>
      <c r="R531" s="6"/>
      <c r="S531" s="6"/>
      <c r="T531" s="6"/>
      <c r="U531" s="6"/>
      <c r="V531" s="6"/>
      <c r="W531" s="6"/>
      <c r="X531" s="6"/>
      <c r="Y531" s="6"/>
      <c r="Z531" s="6"/>
      <c r="AA531" s="6"/>
    </row>
    <row r="532" spans="1:27" hidden="1" x14ac:dyDescent="0.25">
      <c r="A532" s="10">
        <v>5906</v>
      </c>
      <c r="B532" s="8" t="s">
        <v>52</v>
      </c>
      <c r="C532" s="20">
        <v>43812</v>
      </c>
      <c r="D532" s="8" t="s">
        <v>51</v>
      </c>
      <c r="E532" s="8" t="s">
        <v>51</v>
      </c>
      <c r="F532" s="8">
        <v>2.2120000000000002</v>
      </c>
      <c r="G532" s="6"/>
      <c r="H532" s="6"/>
      <c r="I532" s="6"/>
      <c r="J532" s="6"/>
      <c r="K532" s="6"/>
      <c r="L532" s="6"/>
      <c r="M532" s="6"/>
      <c r="N532" s="6"/>
      <c r="O532" s="6"/>
      <c r="P532" s="6"/>
      <c r="Q532" s="6"/>
      <c r="R532" s="6"/>
      <c r="S532" s="6"/>
      <c r="T532" s="6"/>
      <c r="U532" s="6"/>
      <c r="V532" s="6"/>
      <c r="W532" s="6"/>
      <c r="X532" s="6"/>
      <c r="Y532" s="6"/>
      <c r="Z532" s="6"/>
      <c r="AA532" s="6"/>
    </row>
    <row r="533" spans="1:27" hidden="1" x14ac:dyDescent="0.25">
      <c r="A533" s="10">
        <v>5908</v>
      </c>
      <c r="B533" s="8" t="s">
        <v>43</v>
      </c>
      <c r="C533" s="20">
        <v>43812</v>
      </c>
      <c r="D533" s="8" t="s">
        <v>45</v>
      </c>
      <c r="E533" s="8" t="s">
        <v>45</v>
      </c>
      <c r="F533" s="8">
        <v>7.44</v>
      </c>
      <c r="G533" s="6"/>
      <c r="H533" s="6"/>
      <c r="I533" s="6"/>
      <c r="J533" s="6"/>
      <c r="K533" s="6"/>
      <c r="L533" s="6"/>
      <c r="M533" s="6"/>
      <c r="N533" s="6"/>
      <c r="O533" s="6"/>
      <c r="P533" s="6"/>
      <c r="Q533" s="6"/>
      <c r="R533" s="6"/>
      <c r="S533" s="6"/>
      <c r="T533" s="6"/>
      <c r="U533" s="6"/>
      <c r="V533" s="6"/>
      <c r="W533" s="6"/>
      <c r="X533" s="6"/>
      <c r="Y533" s="6"/>
      <c r="Z533" s="6"/>
      <c r="AA533" s="6"/>
    </row>
    <row r="534" spans="1:27" hidden="1" x14ac:dyDescent="0.25">
      <c r="A534" s="10">
        <v>5914</v>
      </c>
      <c r="B534" s="8" t="s">
        <v>43</v>
      </c>
      <c r="C534" s="20">
        <v>43812</v>
      </c>
      <c r="D534" s="8" t="s">
        <v>49</v>
      </c>
      <c r="E534" s="8" t="s">
        <v>49</v>
      </c>
      <c r="F534" s="8">
        <v>1.1200000000000001</v>
      </c>
      <c r="G534" s="6"/>
      <c r="H534" s="6"/>
      <c r="I534" s="6"/>
      <c r="J534" s="6"/>
      <c r="K534" s="6"/>
      <c r="L534" s="6"/>
      <c r="M534" s="6"/>
      <c r="N534" s="6"/>
      <c r="O534" s="6"/>
      <c r="P534" s="6"/>
      <c r="Q534" s="6"/>
      <c r="R534" s="6"/>
      <c r="S534" s="6"/>
      <c r="T534" s="6"/>
      <c r="U534" s="6"/>
      <c r="V534" s="6"/>
      <c r="W534" s="6"/>
      <c r="X534" s="6"/>
      <c r="Y534" s="6"/>
      <c r="Z534" s="6"/>
      <c r="AA534" s="6"/>
    </row>
    <row r="535" spans="1:27" hidden="1" x14ac:dyDescent="0.25">
      <c r="A535" s="10">
        <v>5917</v>
      </c>
      <c r="B535" s="8" t="s">
        <v>43</v>
      </c>
      <c r="C535" s="20">
        <v>43812</v>
      </c>
      <c r="D535" s="8" t="s">
        <v>49</v>
      </c>
      <c r="E535" s="8" t="s">
        <v>49</v>
      </c>
      <c r="F535" s="8">
        <v>4.3999999999999997E-2</v>
      </c>
      <c r="G535" s="6"/>
      <c r="H535" s="6"/>
      <c r="I535" s="6"/>
      <c r="J535" s="6"/>
      <c r="K535" s="6"/>
      <c r="L535" s="6"/>
      <c r="M535" s="6"/>
      <c r="N535" s="6"/>
      <c r="O535" s="6"/>
      <c r="P535" s="6"/>
      <c r="Q535" s="6"/>
      <c r="R535" s="6"/>
      <c r="S535" s="6"/>
      <c r="T535" s="6"/>
      <c r="U535" s="6"/>
      <c r="V535" s="6"/>
      <c r="W535" s="6"/>
      <c r="X535" s="6"/>
      <c r="Y535" s="6"/>
      <c r="Z535" s="6"/>
      <c r="AA535" s="6"/>
    </row>
    <row r="536" spans="1:27" hidden="1" x14ac:dyDescent="0.25">
      <c r="A536" s="10">
        <v>5920</v>
      </c>
      <c r="B536" s="8" t="s">
        <v>52</v>
      </c>
      <c r="C536" s="20">
        <v>43812</v>
      </c>
      <c r="D536" s="8" t="s">
        <v>58</v>
      </c>
      <c r="E536" s="8" t="s">
        <v>58</v>
      </c>
      <c r="F536" s="8">
        <v>1.4159999999999999</v>
      </c>
      <c r="G536" s="6"/>
      <c r="H536" s="6"/>
      <c r="I536" s="6"/>
      <c r="J536" s="6"/>
      <c r="K536" s="6"/>
      <c r="L536" s="6"/>
      <c r="M536" s="6"/>
      <c r="N536" s="6"/>
      <c r="O536" s="6"/>
      <c r="P536" s="6"/>
      <c r="Q536" s="6"/>
      <c r="R536" s="6"/>
      <c r="S536" s="6"/>
      <c r="T536" s="6"/>
      <c r="U536" s="6"/>
      <c r="V536" s="6"/>
      <c r="W536" s="6"/>
      <c r="X536" s="6"/>
      <c r="Y536" s="6"/>
      <c r="Z536" s="6"/>
      <c r="AA536" s="6"/>
    </row>
    <row r="537" spans="1:27" hidden="1" x14ac:dyDescent="0.25">
      <c r="A537" s="10">
        <v>5921</v>
      </c>
      <c r="B537" s="8" t="s">
        <v>52</v>
      </c>
      <c r="C537" s="20">
        <v>43812</v>
      </c>
      <c r="D537" s="8" t="s">
        <v>51</v>
      </c>
      <c r="E537" s="8" t="s">
        <v>51</v>
      </c>
      <c r="F537" s="8">
        <v>0.74</v>
      </c>
      <c r="G537" s="6"/>
      <c r="H537" s="6"/>
      <c r="I537" s="6"/>
      <c r="J537" s="6"/>
      <c r="K537" s="6"/>
      <c r="L537" s="6"/>
      <c r="M537" s="6"/>
      <c r="N537" s="6"/>
      <c r="O537" s="6"/>
      <c r="P537" s="6"/>
      <c r="Q537" s="6"/>
      <c r="R537" s="6"/>
      <c r="S537" s="6"/>
      <c r="T537" s="6"/>
      <c r="U537" s="6"/>
      <c r="V537" s="6"/>
      <c r="W537" s="6"/>
      <c r="X537" s="6"/>
      <c r="Y537" s="6"/>
      <c r="Z537" s="6"/>
      <c r="AA537" s="6"/>
    </row>
    <row r="538" spans="1:27" hidden="1" x14ac:dyDescent="0.25">
      <c r="A538" s="10">
        <v>5923</v>
      </c>
      <c r="B538" s="8" t="s">
        <v>52</v>
      </c>
      <c r="C538" s="20">
        <v>43812</v>
      </c>
      <c r="D538" s="8" t="s">
        <v>51</v>
      </c>
      <c r="E538" s="8" t="s">
        <v>51</v>
      </c>
      <c r="F538" s="8">
        <v>3.52</v>
      </c>
      <c r="G538" s="6"/>
      <c r="H538" s="6"/>
      <c r="I538" s="6"/>
      <c r="J538" s="6"/>
      <c r="K538" s="6"/>
      <c r="L538" s="6"/>
      <c r="M538" s="6"/>
      <c r="N538" s="6"/>
      <c r="O538" s="6"/>
      <c r="P538" s="6"/>
      <c r="Q538" s="6"/>
      <c r="R538" s="6"/>
      <c r="S538" s="6"/>
      <c r="T538" s="6"/>
      <c r="U538" s="6"/>
      <c r="V538" s="6"/>
      <c r="W538" s="6"/>
      <c r="X538" s="6"/>
      <c r="Y538" s="6"/>
      <c r="Z538" s="6"/>
      <c r="AA538" s="6"/>
    </row>
    <row r="539" spans="1:27" hidden="1" x14ac:dyDescent="0.25">
      <c r="A539" s="10">
        <v>5924</v>
      </c>
      <c r="B539" s="8" t="s">
        <v>43</v>
      </c>
      <c r="C539" s="20">
        <v>43812</v>
      </c>
      <c r="D539" s="8" t="s">
        <v>72</v>
      </c>
      <c r="E539" s="8" t="s">
        <v>45</v>
      </c>
      <c r="F539" s="8">
        <v>7.18</v>
      </c>
      <c r="G539" s="6"/>
      <c r="H539" s="6"/>
      <c r="I539" s="6"/>
      <c r="J539" s="6"/>
      <c r="K539" s="6"/>
      <c r="L539" s="6"/>
      <c r="M539" s="6"/>
      <c r="N539" s="6"/>
      <c r="O539" s="6"/>
      <c r="P539" s="6"/>
      <c r="Q539" s="6"/>
      <c r="R539" s="6"/>
      <c r="S539" s="6"/>
      <c r="T539" s="6"/>
      <c r="U539" s="6"/>
      <c r="V539" s="6"/>
      <c r="W539" s="6"/>
      <c r="X539" s="6"/>
      <c r="Y539" s="6"/>
      <c r="Z539" s="6"/>
      <c r="AA539" s="6"/>
    </row>
    <row r="540" spans="1:27" hidden="1" x14ac:dyDescent="0.25">
      <c r="A540" s="10">
        <v>5925</v>
      </c>
      <c r="B540" s="8" t="s">
        <v>43</v>
      </c>
      <c r="C540" s="20">
        <v>43812</v>
      </c>
      <c r="D540" s="8" t="s">
        <v>42</v>
      </c>
      <c r="E540" s="8" t="s">
        <v>59</v>
      </c>
      <c r="F540" s="8">
        <v>6.08</v>
      </c>
      <c r="G540" s="6"/>
      <c r="H540" s="6"/>
      <c r="I540" s="6"/>
      <c r="J540" s="6"/>
      <c r="K540" s="6"/>
      <c r="L540" s="6"/>
      <c r="M540" s="6"/>
      <c r="N540" s="6"/>
      <c r="O540" s="6"/>
      <c r="P540" s="6"/>
      <c r="Q540" s="6"/>
      <c r="R540" s="6"/>
      <c r="S540" s="6"/>
      <c r="T540" s="6"/>
      <c r="U540" s="6"/>
      <c r="V540" s="6"/>
      <c r="W540" s="6"/>
      <c r="X540" s="6"/>
      <c r="Y540" s="6"/>
      <c r="Z540" s="6"/>
      <c r="AA540" s="6"/>
    </row>
    <row r="541" spans="1:27" hidden="1" x14ac:dyDescent="0.25">
      <c r="A541" s="10">
        <v>5925</v>
      </c>
      <c r="B541" s="8" t="s">
        <v>43</v>
      </c>
      <c r="C541" s="20">
        <v>43812</v>
      </c>
      <c r="D541" s="8" t="s">
        <v>42</v>
      </c>
      <c r="E541" s="8" t="s">
        <v>60</v>
      </c>
      <c r="F541" s="8">
        <v>2.1800000000000002</v>
      </c>
      <c r="G541" s="6"/>
      <c r="H541" s="6"/>
      <c r="I541" s="6"/>
      <c r="J541" s="6"/>
      <c r="K541" s="6"/>
      <c r="L541" s="6"/>
      <c r="M541" s="6"/>
      <c r="N541" s="6"/>
      <c r="O541" s="6"/>
      <c r="P541" s="6"/>
      <c r="Q541" s="6"/>
      <c r="R541" s="6"/>
      <c r="S541" s="6"/>
      <c r="T541" s="6"/>
      <c r="U541" s="6"/>
      <c r="V541" s="6"/>
      <c r="W541" s="6"/>
      <c r="X541" s="6"/>
      <c r="Y541" s="6"/>
      <c r="Z541" s="6"/>
      <c r="AA541" s="6"/>
    </row>
    <row r="542" spans="1:27" hidden="1" x14ac:dyDescent="0.25">
      <c r="A542" s="10">
        <v>5925</v>
      </c>
      <c r="B542" s="8" t="s">
        <v>43</v>
      </c>
      <c r="C542" s="20">
        <v>43812</v>
      </c>
      <c r="D542" s="8" t="s">
        <v>42</v>
      </c>
      <c r="E542" s="8" t="s">
        <v>63</v>
      </c>
      <c r="F542" s="8">
        <v>1.76</v>
      </c>
      <c r="G542" s="6"/>
      <c r="H542" s="6"/>
      <c r="I542" s="6"/>
      <c r="J542" s="6"/>
      <c r="K542" s="6"/>
      <c r="L542" s="6"/>
      <c r="M542" s="6"/>
      <c r="N542" s="6"/>
      <c r="O542" s="6"/>
      <c r="P542" s="6"/>
      <c r="Q542" s="6"/>
      <c r="R542" s="6"/>
      <c r="S542" s="6"/>
      <c r="T542" s="6"/>
      <c r="U542" s="6"/>
      <c r="V542" s="6"/>
      <c r="W542" s="6"/>
      <c r="X542" s="6"/>
      <c r="Y542" s="6"/>
      <c r="Z542" s="6"/>
      <c r="AA542" s="6"/>
    </row>
    <row r="543" spans="1:27" hidden="1" x14ac:dyDescent="0.25">
      <c r="A543" s="10">
        <v>5938</v>
      </c>
      <c r="B543" s="8" t="s">
        <v>52</v>
      </c>
      <c r="C543" s="20">
        <v>43812</v>
      </c>
      <c r="D543" s="8" t="s">
        <v>66</v>
      </c>
      <c r="E543" s="8" t="s">
        <v>66</v>
      </c>
      <c r="F543" s="8">
        <v>2.96</v>
      </c>
      <c r="G543" s="6"/>
      <c r="H543" s="6"/>
      <c r="I543" s="6"/>
      <c r="J543" s="6"/>
      <c r="K543" s="6"/>
      <c r="L543" s="6"/>
      <c r="M543" s="6"/>
      <c r="N543" s="6"/>
      <c r="O543" s="6"/>
      <c r="P543" s="6"/>
      <c r="Q543" s="6"/>
      <c r="R543" s="6"/>
      <c r="S543" s="6"/>
      <c r="T543" s="6"/>
      <c r="U543" s="6"/>
      <c r="V543" s="6"/>
      <c r="W543" s="6"/>
      <c r="X543" s="6"/>
      <c r="Y543" s="6"/>
      <c r="Z543" s="6"/>
      <c r="AA543" s="6"/>
    </row>
    <row r="544" spans="1:27" hidden="1" x14ac:dyDescent="0.25">
      <c r="A544" s="10">
        <v>5940</v>
      </c>
      <c r="B544" s="8" t="s">
        <v>64</v>
      </c>
      <c r="C544" s="20">
        <v>43812</v>
      </c>
      <c r="D544" s="8" t="s">
        <v>60</v>
      </c>
      <c r="E544" s="8" t="s">
        <v>60</v>
      </c>
      <c r="F544" s="8">
        <v>2.84</v>
      </c>
      <c r="G544" s="6"/>
      <c r="H544" s="6"/>
      <c r="I544" s="6"/>
      <c r="J544" s="6"/>
      <c r="K544" s="6"/>
      <c r="L544" s="6"/>
      <c r="M544" s="6"/>
      <c r="N544" s="6"/>
      <c r="O544" s="6"/>
      <c r="P544" s="6"/>
      <c r="Q544" s="6"/>
      <c r="R544" s="6"/>
      <c r="S544" s="6"/>
      <c r="T544" s="6"/>
      <c r="U544" s="6"/>
      <c r="V544" s="6"/>
      <c r="W544" s="6"/>
      <c r="X544" s="6"/>
      <c r="Y544" s="6"/>
      <c r="Z544" s="6"/>
      <c r="AA544" s="6"/>
    </row>
    <row r="545" spans="1:27" hidden="1" x14ac:dyDescent="0.25">
      <c r="A545" s="10">
        <v>5940</v>
      </c>
      <c r="B545" s="8" t="s">
        <v>64</v>
      </c>
      <c r="C545" s="20">
        <v>43812</v>
      </c>
      <c r="D545" s="8" t="s">
        <v>60</v>
      </c>
      <c r="E545" s="8" t="s">
        <v>63</v>
      </c>
      <c r="F545" s="8">
        <v>0.1</v>
      </c>
      <c r="G545" s="6"/>
      <c r="H545" s="6"/>
      <c r="I545" s="6"/>
      <c r="J545" s="6"/>
      <c r="K545" s="6"/>
      <c r="L545" s="6"/>
      <c r="M545" s="6"/>
      <c r="N545" s="6"/>
      <c r="O545" s="6"/>
      <c r="P545" s="6"/>
      <c r="Q545" s="6"/>
      <c r="R545" s="6"/>
      <c r="S545" s="6"/>
      <c r="T545" s="6"/>
      <c r="U545" s="6"/>
      <c r="V545" s="6"/>
      <c r="W545" s="6"/>
      <c r="X545" s="6"/>
      <c r="Y545" s="6"/>
      <c r="Z545" s="6"/>
      <c r="AA545" s="6"/>
    </row>
    <row r="546" spans="1:27" hidden="1" x14ac:dyDescent="0.25">
      <c r="A546" s="10">
        <v>5942</v>
      </c>
      <c r="B546" s="8" t="s">
        <v>43</v>
      </c>
      <c r="C546" s="20">
        <v>43812</v>
      </c>
      <c r="D546" s="8" t="s">
        <v>60</v>
      </c>
      <c r="E546" s="8" t="s">
        <v>60</v>
      </c>
      <c r="F546" s="8">
        <v>1.08</v>
      </c>
      <c r="G546" s="6"/>
      <c r="H546" s="6"/>
      <c r="I546" s="6"/>
      <c r="J546" s="6"/>
      <c r="K546" s="6"/>
      <c r="L546" s="6"/>
      <c r="M546" s="6"/>
      <c r="N546" s="6"/>
      <c r="O546" s="6"/>
      <c r="P546" s="6"/>
      <c r="Q546" s="6"/>
      <c r="R546" s="6"/>
      <c r="S546" s="6"/>
      <c r="T546" s="6"/>
      <c r="U546" s="6"/>
      <c r="V546" s="6"/>
      <c r="W546" s="6"/>
      <c r="X546" s="6"/>
      <c r="Y546" s="6"/>
      <c r="Z546" s="6"/>
      <c r="AA546" s="6"/>
    </row>
    <row r="547" spans="1:27" hidden="1" x14ac:dyDescent="0.25">
      <c r="A547" s="10">
        <v>5947</v>
      </c>
      <c r="B547" s="8" t="s">
        <v>43</v>
      </c>
      <c r="C547" s="20">
        <v>43812</v>
      </c>
      <c r="D547" s="8" t="s">
        <v>45</v>
      </c>
      <c r="E547" s="8" t="s">
        <v>45</v>
      </c>
      <c r="F547" s="8">
        <v>3.58</v>
      </c>
      <c r="G547" s="6"/>
      <c r="H547" s="6"/>
      <c r="I547" s="6"/>
      <c r="J547" s="6"/>
      <c r="K547" s="6"/>
      <c r="L547" s="6"/>
      <c r="M547" s="6"/>
      <c r="N547" s="6"/>
      <c r="O547" s="6"/>
      <c r="P547" s="6"/>
      <c r="Q547" s="6"/>
      <c r="R547" s="6"/>
      <c r="S547" s="6"/>
      <c r="T547" s="6"/>
      <c r="U547" s="6"/>
      <c r="V547" s="6"/>
      <c r="W547" s="6"/>
      <c r="X547" s="6"/>
      <c r="Y547" s="6"/>
      <c r="Z547" s="6"/>
      <c r="AA547" s="6"/>
    </row>
    <row r="548" spans="1:27" hidden="1" x14ac:dyDescent="0.25">
      <c r="A548" s="10">
        <v>5952</v>
      </c>
      <c r="B548" s="8" t="s">
        <v>43</v>
      </c>
      <c r="C548" s="20">
        <v>43812</v>
      </c>
      <c r="D548" s="8" t="s">
        <v>60</v>
      </c>
      <c r="E548" s="8" t="s">
        <v>63</v>
      </c>
      <c r="F548" s="8">
        <v>1.54</v>
      </c>
      <c r="G548" s="6"/>
      <c r="H548" s="6"/>
      <c r="I548" s="6"/>
      <c r="J548" s="6"/>
      <c r="K548" s="6"/>
      <c r="L548" s="6"/>
      <c r="M548" s="6"/>
      <c r="N548" s="6"/>
      <c r="O548" s="6"/>
      <c r="P548" s="6"/>
      <c r="Q548" s="6"/>
      <c r="R548" s="6"/>
      <c r="S548" s="6"/>
      <c r="T548" s="6"/>
      <c r="U548" s="6"/>
      <c r="V548" s="6"/>
      <c r="W548" s="6"/>
      <c r="X548" s="6"/>
      <c r="Y548" s="6"/>
      <c r="Z548" s="6"/>
      <c r="AA548" s="6"/>
    </row>
    <row r="549" spans="1:27" hidden="1" x14ac:dyDescent="0.25">
      <c r="A549" s="10">
        <v>5958</v>
      </c>
      <c r="B549" s="8" t="s">
        <v>43</v>
      </c>
      <c r="C549" s="20">
        <v>43812</v>
      </c>
      <c r="D549" s="8" t="s">
        <v>55</v>
      </c>
      <c r="E549" s="8" t="s">
        <v>65</v>
      </c>
      <c r="F549" s="8">
        <v>3.44</v>
      </c>
      <c r="G549" s="6"/>
      <c r="H549" s="6"/>
      <c r="I549" s="6"/>
      <c r="J549" s="6"/>
      <c r="K549" s="6"/>
      <c r="L549" s="6"/>
      <c r="M549" s="6"/>
      <c r="N549" s="6"/>
      <c r="O549" s="6"/>
      <c r="P549" s="6"/>
      <c r="Q549" s="6"/>
      <c r="R549" s="6"/>
      <c r="S549" s="6"/>
      <c r="T549" s="6"/>
      <c r="U549" s="6"/>
      <c r="V549" s="6"/>
      <c r="W549" s="6"/>
      <c r="X549" s="6"/>
      <c r="Y549" s="6"/>
      <c r="Z549" s="6"/>
      <c r="AA549" s="6"/>
    </row>
    <row r="550" spans="1:27" hidden="1" x14ac:dyDescent="0.25">
      <c r="A550" s="10">
        <v>5965</v>
      </c>
      <c r="B550" s="8" t="s">
        <v>43</v>
      </c>
      <c r="C550" s="20">
        <v>43812</v>
      </c>
      <c r="D550" s="8" t="s">
        <v>45</v>
      </c>
      <c r="E550" s="8" t="s">
        <v>45</v>
      </c>
      <c r="F550" s="8">
        <v>0.9</v>
      </c>
      <c r="G550" s="6"/>
      <c r="H550" s="6"/>
      <c r="I550" s="6"/>
      <c r="J550" s="6"/>
      <c r="K550" s="6"/>
      <c r="L550" s="6"/>
      <c r="M550" s="6"/>
      <c r="N550" s="6"/>
      <c r="O550" s="6"/>
      <c r="P550" s="6"/>
      <c r="Q550" s="6"/>
      <c r="R550" s="6"/>
      <c r="S550" s="6"/>
      <c r="T550" s="6"/>
      <c r="U550" s="6"/>
      <c r="V550" s="6"/>
      <c r="W550" s="6"/>
      <c r="X550" s="6"/>
      <c r="Y550" s="6"/>
      <c r="Z550" s="6"/>
      <c r="AA550" s="6"/>
    </row>
    <row r="551" spans="1:27" hidden="1" x14ac:dyDescent="0.25">
      <c r="A551" s="10">
        <v>5974</v>
      </c>
      <c r="B551" s="8" t="s">
        <v>43</v>
      </c>
      <c r="C551" s="20">
        <v>43812</v>
      </c>
      <c r="D551" s="8" t="s">
        <v>49</v>
      </c>
      <c r="E551" s="8" t="s">
        <v>49</v>
      </c>
      <c r="F551" s="8">
        <v>0.67200000000000004</v>
      </c>
      <c r="G551" s="6"/>
      <c r="H551" s="6"/>
      <c r="I551" s="6"/>
      <c r="J551" s="6"/>
      <c r="K551" s="6"/>
      <c r="L551" s="6"/>
      <c r="M551" s="6"/>
      <c r="N551" s="6"/>
      <c r="O551" s="6"/>
      <c r="P551" s="6"/>
      <c r="Q551" s="6"/>
      <c r="R551" s="6"/>
      <c r="S551" s="6"/>
      <c r="T551" s="6"/>
      <c r="U551" s="6"/>
      <c r="V551" s="6"/>
      <c r="W551" s="6"/>
      <c r="X551" s="6"/>
      <c r="Y551" s="6"/>
      <c r="Z551" s="6"/>
      <c r="AA551" s="6"/>
    </row>
    <row r="552" spans="1:27" hidden="1" x14ac:dyDescent="0.25">
      <c r="A552" s="10">
        <v>5979</v>
      </c>
      <c r="B552" s="8" t="s">
        <v>46</v>
      </c>
      <c r="C552" s="20">
        <v>43812</v>
      </c>
      <c r="D552" s="8" t="s">
        <v>47</v>
      </c>
      <c r="E552" s="8" t="s">
        <v>47</v>
      </c>
      <c r="F552" s="8">
        <v>3.76</v>
      </c>
      <c r="G552" s="6"/>
      <c r="H552" s="6"/>
      <c r="I552" s="6"/>
      <c r="J552" s="6"/>
      <c r="K552" s="6"/>
      <c r="L552" s="6"/>
      <c r="M552" s="6"/>
      <c r="N552" s="6"/>
      <c r="O552" s="6"/>
      <c r="P552" s="6"/>
      <c r="Q552" s="6"/>
      <c r="R552" s="6"/>
      <c r="S552" s="6"/>
      <c r="T552" s="6"/>
      <c r="U552" s="6"/>
      <c r="V552" s="6"/>
      <c r="W552" s="6"/>
      <c r="X552" s="6"/>
      <c r="Y552" s="6"/>
      <c r="Z552" s="6"/>
      <c r="AA552" s="6"/>
    </row>
    <row r="553" spans="1:27" hidden="1" x14ac:dyDescent="0.25">
      <c r="A553" s="10">
        <v>5992</v>
      </c>
      <c r="B553" s="8" t="s">
        <v>43</v>
      </c>
      <c r="C553" s="20">
        <v>43812</v>
      </c>
      <c r="D553" s="8" t="s">
        <v>45</v>
      </c>
      <c r="E553" s="8" t="s">
        <v>45</v>
      </c>
      <c r="F553" s="8">
        <v>3.52</v>
      </c>
      <c r="G553" s="6"/>
      <c r="H553" s="6"/>
      <c r="I553" s="6"/>
      <c r="J553" s="6"/>
      <c r="K553" s="6"/>
      <c r="L553" s="6"/>
      <c r="M553" s="6"/>
      <c r="N553" s="6"/>
      <c r="O553" s="6"/>
      <c r="P553" s="6"/>
      <c r="Q553" s="6"/>
      <c r="R553" s="6"/>
      <c r="S553" s="6"/>
      <c r="T553" s="6"/>
      <c r="U553" s="6"/>
      <c r="V553" s="6"/>
      <c r="W553" s="6"/>
      <c r="X553" s="6"/>
      <c r="Y553" s="6"/>
      <c r="Z553" s="6"/>
      <c r="AA553" s="6"/>
    </row>
    <row r="554" spans="1:27" hidden="1" x14ac:dyDescent="0.25">
      <c r="A554" s="10">
        <v>5998</v>
      </c>
      <c r="B554" s="8" t="s">
        <v>52</v>
      </c>
      <c r="C554" s="20">
        <v>43812</v>
      </c>
      <c r="D554" s="8" t="s">
        <v>56</v>
      </c>
      <c r="E554" s="8" t="s">
        <v>56</v>
      </c>
      <c r="F554" s="8">
        <v>2.36</v>
      </c>
      <c r="G554" s="6"/>
      <c r="H554" s="6"/>
      <c r="I554" s="6"/>
      <c r="J554" s="6"/>
      <c r="K554" s="6"/>
      <c r="L554" s="6"/>
      <c r="M554" s="6"/>
      <c r="N554" s="6"/>
      <c r="O554" s="6"/>
      <c r="P554" s="6"/>
      <c r="Q554" s="6"/>
      <c r="R554" s="6"/>
      <c r="S554" s="6"/>
      <c r="T554" s="6"/>
      <c r="U554" s="6"/>
      <c r="V554" s="6"/>
      <c r="W554" s="6"/>
      <c r="X554" s="6"/>
      <c r="Y554" s="6"/>
      <c r="Z554" s="6"/>
      <c r="AA554" s="6"/>
    </row>
    <row r="555" spans="1:27" hidden="1" x14ac:dyDescent="0.25">
      <c r="A555" s="10">
        <v>5999</v>
      </c>
      <c r="B555" s="8" t="s">
        <v>43</v>
      </c>
      <c r="C555" s="20">
        <v>43812</v>
      </c>
      <c r="D555" s="8" t="s">
        <v>45</v>
      </c>
      <c r="E555" s="8" t="s">
        <v>45</v>
      </c>
      <c r="F555" s="8">
        <v>3.88</v>
      </c>
      <c r="G555" s="6"/>
      <c r="H555" s="6"/>
      <c r="I555" s="6"/>
      <c r="J555" s="6"/>
      <c r="K555" s="6"/>
      <c r="L555" s="6"/>
      <c r="M555" s="6"/>
      <c r="N555" s="6"/>
      <c r="O555" s="6"/>
      <c r="P555" s="6"/>
      <c r="Q555" s="6"/>
      <c r="R555" s="6"/>
      <c r="S555" s="6"/>
      <c r="T555" s="6"/>
      <c r="U555" s="6"/>
      <c r="V555" s="6"/>
      <c r="W555" s="6"/>
      <c r="X555" s="6"/>
      <c r="Y555" s="6"/>
      <c r="Z555" s="6"/>
      <c r="AA555" s="6"/>
    </row>
    <row r="556" spans="1:27" hidden="1" x14ac:dyDescent="0.25">
      <c r="A556" s="10">
        <v>6000</v>
      </c>
      <c r="B556" s="8" t="s">
        <v>43</v>
      </c>
      <c r="C556" s="20">
        <v>43812</v>
      </c>
      <c r="D556" s="8" t="s">
        <v>45</v>
      </c>
      <c r="E556" s="8" t="s">
        <v>45</v>
      </c>
      <c r="F556" s="8">
        <v>1.68</v>
      </c>
      <c r="G556" s="6"/>
      <c r="H556" s="6"/>
      <c r="I556" s="6"/>
      <c r="J556" s="6"/>
      <c r="K556" s="6"/>
      <c r="L556" s="6"/>
      <c r="M556" s="6"/>
      <c r="N556" s="6"/>
      <c r="O556" s="6"/>
      <c r="P556" s="6"/>
      <c r="Q556" s="6"/>
      <c r="R556" s="6"/>
      <c r="S556" s="6"/>
      <c r="T556" s="6"/>
      <c r="U556" s="6"/>
      <c r="V556" s="6"/>
      <c r="W556" s="6"/>
      <c r="X556" s="6"/>
      <c r="Y556" s="6"/>
      <c r="Z556" s="6"/>
      <c r="AA556" s="6"/>
    </row>
    <row r="557" spans="1:27" hidden="1" x14ac:dyDescent="0.25">
      <c r="A557" s="10">
        <v>6012</v>
      </c>
      <c r="B557" s="8" t="s">
        <v>43</v>
      </c>
      <c r="C557" s="20">
        <v>43812</v>
      </c>
      <c r="D557" s="8" t="s">
        <v>55</v>
      </c>
      <c r="E557" s="8" t="s">
        <v>45</v>
      </c>
      <c r="F557" s="8">
        <v>4.76</v>
      </c>
      <c r="G557" s="6"/>
      <c r="H557" s="6"/>
      <c r="I557" s="6"/>
      <c r="J557" s="6"/>
      <c r="K557" s="6"/>
      <c r="L557" s="6"/>
      <c r="M557" s="6"/>
      <c r="N557" s="6"/>
      <c r="O557" s="6"/>
      <c r="P557" s="6"/>
      <c r="Q557" s="6"/>
      <c r="R557" s="6"/>
      <c r="S557" s="6"/>
      <c r="T557" s="6"/>
      <c r="U557" s="6"/>
      <c r="V557" s="6"/>
      <c r="W557" s="6"/>
      <c r="X557" s="6"/>
      <c r="Y557" s="6"/>
      <c r="Z557" s="6"/>
      <c r="AA557" s="6"/>
    </row>
    <row r="558" spans="1:27" hidden="1" x14ac:dyDescent="0.25">
      <c r="A558" s="10">
        <v>6017</v>
      </c>
      <c r="B558" s="8" t="s">
        <v>43</v>
      </c>
      <c r="C558" s="20">
        <v>43812</v>
      </c>
      <c r="D558" s="8" t="s">
        <v>49</v>
      </c>
      <c r="E558" s="8" t="s">
        <v>49</v>
      </c>
      <c r="F558" s="8">
        <v>0.17599999999999999</v>
      </c>
      <c r="G558" s="6"/>
      <c r="H558" s="6"/>
      <c r="I558" s="6"/>
      <c r="J558" s="6"/>
      <c r="K558" s="6"/>
      <c r="L558" s="6"/>
      <c r="M558" s="6"/>
      <c r="N558" s="6"/>
      <c r="O558" s="6"/>
      <c r="P558" s="6"/>
      <c r="Q558" s="6"/>
      <c r="R558" s="6"/>
      <c r="S558" s="6"/>
      <c r="T558" s="6"/>
      <c r="U558" s="6"/>
      <c r="V558" s="6"/>
      <c r="W558" s="6"/>
      <c r="X558" s="6"/>
      <c r="Y558" s="6"/>
      <c r="Z558" s="6"/>
      <c r="AA558" s="6"/>
    </row>
    <row r="559" spans="1:27" hidden="1" x14ac:dyDescent="0.25">
      <c r="A559" s="10">
        <v>6022</v>
      </c>
      <c r="B559" s="8" t="s">
        <v>64</v>
      </c>
      <c r="C559" s="20">
        <v>43812</v>
      </c>
      <c r="D559" s="8" t="s">
        <v>60</v>
      </c>
      <c r="E559" s="8" t="s">
        <v>60</v>
      </c>
      <c r="F559" s="8">
        <v>5.46</v>
      </c>
      <c r="G559" s="6"/>
      <c r="H559" s="6"/>
      <c r="I559" s="6"/>
      <c r="J559" s="6"/>
      <c r="K559" s="6"/>
      <c r="L559" s="6"/>
      <c r="M559" s="6"/>
      <c r="N559" s="6"/>
      <c r="O559" s="6"/>
      <c r="P559" s="6"/>
      <c r="Q559" s="6"/>
      <c r="R559" s="6"/>
      <c r="S559" s="6"/>
      <c r="T559" s="6"/>
      <c r="U559" s="6"/>
      <c r="V559" s="6"/>
      <c r="W559" s="6"/>
      <c r="X559" s="6"/>
      <c r="Y559" s="6"/>
      <c r="Z559" s="6"/>
      <c r="AA559" s="6"/>
    </row>
    <row r="560" spans="1:27" hidden="1" x14ac:dyDescent="0.25">
      <c r="A560" s="10">
        <v>6022</v>
      </c>
      <c r="B560" s="8" t="s">
        <v>64</v>
      </c>
      <c r="C560" s="20">
        <v>43812</v>
      </c>
      <c r="D560" s="8" t="s">
        <v>60</v>
      </c>
      <c r="E560" s="8" t="s">
        <v>63</v>
      </c>
      <c r="F560" s="8">
        <v>4.8600000000000003</v>
      </c>
      <c r="G560" s="6"/>
      <c r="H560" s="6"/>
      <c r="I560" s="6"/>
      <c r="J560" s="6"/>
      <c r="K560" s="6"/>
      <c r="L560" s="6"/>
      <c r="M560" s="6"/>
      <c r="N560" s="6"/>
      <c r="O560" s="6"/>
      <c r="P560" s="6"/>
      <c r="Q560" s="6"/>
      <c r="R560" s="6"/>
      <c r="S560" s="6"/>
      <c r="T560" s="6"/>
      <c r="U560" s="6"/>
      <c r="V560" s="6"/>
      <c r="W560" s="6"/>
      <c r="X560" s="6"/>
      <c r="Y560" s="6"/>
      <c r="Z560" s="6"/>
      <c r="AA560" s="6"/>
    </row>
    <row r="561" spans="1:27" hidden="1" x14ac:dyDescent="0.25">
      <c r="A561" s="10">
        <v>6025</v>
      </c>
      <c r="B561" s="8" t="s">
        <v>64</v>
      </c>
      <c r="C561" s="20">
        <v>43812</v>
      </c>
      <c r="D561" s="8" t="s">
        <v>60</v>
      </c>
      <c r="E561" s="8" t="s">
        <v>60</v>
      </c>
      <c r="F561" s="8">
        <v>1.6080000000000001</v>
      </c>
      <c r="G561" s="6"/>
      <c r="H561" s="6"/>
      <c r="I561" s="6"/>
      <c r="J561" s="6"/>
      <c r="K561" s="6"/>
      <c r="L561" s="6"/>
      <c r="M561" s="6"/>
      <c r="N561" s="6"/>
      <c r="O561" s="6"/>
      <c r="P561" s="6"/>
      <c r="Q561" s="6"/>
      <c r="R561" s="6"/>
      <c r="S561" s="6"/>
      <c r="T561" s="6"/>
      <c r="U561" s="6"/>
      <c r="V561" s="6"/>
      <c r="W561" s="6"/>
      <c r="X561" s="6"/>
      <c r="Y561" s="6"/>
      <c r="Z561" s="6"/>
      <c r="AA561" s="6"/>
    </row>
    <row r="562" spans="1:27" hidden="1" x14ac:dyDescent="0.25">
      <c r="A562" s="10">
        <v>6025</v>
      </c>
      <c r="B562" s="8" t="s">
        <v>64</v>
      </c>
      <c r="C562" s="20">
        <v>43812</v>
      </c>
      <c r="D562" s="8" t="s">
        <v>60</v>
      </c>
      <c r="E562" s="8" t="s">
        <v>62</v>
      </c>
      <c r="F562" s="8">
        <v>1.55</v>
      </c>
      <c r="G562" s="6"/>
      <c r="H562" s="6"/>
      <c r="I562" s="6"/>
      <c r="J562" s="6"/>
      <c r="K562" s="6"/>
      <c r="L562" s="6"/>
      <c r="M562" s="6"/>
      <c r="N562" s="6"/>
      <c r="O562" s="6"/>
      <c r="P562" s="6"/>
      <c r="Q562" s="6"/>
      <c r="R562" s="6"/>
      <c r="S562" s="6"/>
      <c r="T562" s="6"/>
      <c r="U562" s="6"/>
      <c r="V562" s="6"/>
      <c r="W562" s="6"/>
      <c r="X562" s="6"/>
      <c r="Y562" s="6"/>
      <c r="Z562" s="6"/>
      <c r="AA562" s="6"/>
    </row>
    <row r="563" spans="1:27" hidden="1" x14ac:dyDescent="0.25">
      <c r="A563" s="10">
        <v>6029</v>
      </c>
      <c r="B563" s="8" t="s">
        <v>64</v>
      </c>
      <c r="C563" s="20">
        <v>43812</v>
      </c>
      <c r="D563" s="8" t="s">
        <v>60</v>
      </c>
      <c r="E563" s="8" t="s">
        <v>63</v>
      </c>
      <c r="F563" s="8">
        <v>0.94399999999999995</v>
      </c>
      <c r="G563" s="6"/>
      <c r="H563" s="6"/>
      <c r="I563" s="6"/>
      <c r="J563" s="6"/>
      <c r="K563" s="6"/>
      <c r="L563" s="6"/>
      <c r="M563" s="6"/>
      <c r="N563" s="6"/>
      <c r="O563" s="6"/>
      <c r="P563" s="6"/>
      <c r="Q563" s="6"/>
      <c r="R563" s="6"/>
      <c r="S563" s="6"/>
      <c r="T563" s="6"/>
      <c r="U563" s="6"/>
      <c r="V563" s="6"/>
      <c r="W563" s="6"/>
      <c r="X563" s="6"/>
      <c r="Y563" s="6"/>
      <c r="Z563" s="6"/>
      <c r="AA563" s="6"/>
    </row>
    <row r="564" spans="1:27" hidden="1" x14ac:dyDescent="0.25">
      <c r="A564" s="10">
        <v>6029</v>
      </c>
      <c r="B564" s="8" t="s">
        <v>64</v>
      </c>
      <c r="C564" s="20">
        <v>43812</v>
      </c>
      <c r="D564" s="8" t="s">
        <v>60</v>
      </c>
      <c r="E564" s="8" t="s">
        <v>60</v>
      </c>
      <c r="F564" s="8">
        <v>1.0720000000000001</v>
      </c>
      <c r="G564" s="6"/>
      <c r="H564" s="6"/>
      <c r="I564" s="6"/>
      <c r="J564" s="6"/>
      <c r="K564" s="6"/>
      <c r="L564" s="6"/>
      <c r="M564" s="6"/>
      <c r="N564" s="6"/>
      <c r="O564" s="6"/>
      <c r="P564" s="6"/>
      <c r="Q564" s="6"/>
      <c r="R564" s="6"/>
      <c r="S564" s="6"/>
      <c r="T564" s="6"/>
      <c r="U564" s="6"/>
      <c r="V564" s="6"/>
      <c r="W564" s="6"/>
      <c r="X564" s="6"/>
      <c r="Y564" s="6"/>
      <c r="Z564" s="6"/>
      <c r="AA564" s="6"/>
    </row>
    <row r="565" spans="1:27" hidden="1" x14ac:dyDescent="0.25">
      <c r="A565" s="10">
        <v>6036</v>
      </c>
      <c r="B565" s="8" t="s">
        <v>52</v>
      </c>
      <c r="C565" s="20">
        <v>43812</v>
      </c>
      <c r="D565" s="8" t="s">
        <v>56</v>
      </c>
      <c r="E565" s="8" t="s">
        <v>56</v>
      </c>
      <c r="F565" s="8">
        <v>3.02</v>
      </c>
      <c r="G565" s="6"/>
      <c r="H565" s="6"/>
      <c r="I565" s="6"/>
      <c r="J565" s="6"/>
      <c r="K565" s="6"/>
      <c r="L565" s="6"/>
      <c r="M565" s="6"/>
      <c r="N565" s="6"/>
      <c r="O565" s="6"/>
      <c r="P565" s="6"/>
      <c r="Q565" s="6"/>
      <c r="R565" s="6"/>
      <c r="S565" s="6"/>
      <c r="T565" s="6"/>
      <c r="U565" s="6"/>
      <c r="V565" s="6"/>
      <c r="W565" s="6"/>
      <c r="X565" s="6"/>
      <c r="Y565" s="6"/>
      <c r="Z565" s="6"/>
      <c r="AA565" s="6"/>
    </row>
    <row r="566" spans="1:27" hidden="1" x14ac:dyDescent="0.25">
      <c r="A566" s="10">
        <v>6039</v>
      </c>
      <c r="B566" s="8" t="s">
        <v>64</v>
      </c>
      <c r="C566" s="20">
        <v>43812</v>
      </c>
      <c r="D566" s="8" t="s">
        <v>67</v>
      </c>
      <c r="E566" s="8" t="s">
        <v>63</v>
      </c>
      <c r="F566" s="8">
        <v>2.36</v>
      </c>
      <c r="G566" s="6"/>
      <c r="H566" s="6"/>
      <c r="I566" s="6"/>
      <c r="J566" s="6"/>
      <c r="K566" s="6"/>
      <c r="L566" s="6"/>
      <c r="M566" s="6"/>
      <c r="N566" s="6"/>
      <c r="O566" s="6"/>
      <c r="P566" s="6"/>
      <c r="Q566" s="6"/>
      <c r="R566" s="6"/>
      <c r="S566" s="6"/>
      <c r="T566" s="6"/>
      <c r="U566" s="6"/>
      <c r="V566" s="6"/>
      <c r="W566" s="6"/>
      <c r="X566" s="6"/>
      <c r="Y566" s="6"/>
      <c r="Z566" s="6"/>
      <c r="AA566" s="6"/>
    </row>
    <row r="567" spans="1:27" hidden="1" x14ac:dyDescent="0.25">
      <c r="A567" s="10">
        <v>6039</v>
      </c>
      <c r="B567" s="8" t="s">
        <v>64</v>
      </c>
      <c r="C567" s="20">
        <v>43812</v>
      </c>
      <c r="D567" s="8" t="s">
        <v>67</v>
      </c>
      <c r="E567" s="8" t="s">
        <v>67</v>
      </c>
      <c r="F567" s="8">
        <v>0.1</v>
      </c>
      <c r="G567" s="6"/>
      <c r="H567" s="6"/>
      <c r="I567" s="6"/>
      <c r="J567" s="6"/>
      <c r="K567" s="6"/>
      <c r="L567" s="6"/>
      <c r="M567" s="6"/>
      <c r="N567" s="6"/>
      <c r="O567" s="6"/>
      <c r="P567" s="6"/>
      <c r="Q567" s="6"/>
      <c r="R567" s="6"/>
      <c r="S567" s="6"/>
      <c r="T567" s="6"/>
      <c r="U567" s="6"/>
      <c r="V567" s="6"/>
      <c r="W567" s="6"/>
      <c r="X567" s="6"/>
      <c r="Y567" s="6"/>
      <c r="Z567" s="6"/>
      <c r="AA567" s="6"/>
    </row>
    <row r="568" spans="1:27" hidden="1" x14ac:dyDescent="0.25">
      <c r="A568" s="10">
        <v>6039</v>
      </c>
      <c r="B568" s="8" t="s">
        <v>64</v>
      </c>
      <c r="C568" s="20">
        <v>43812</v>
      </c>
      <c r="D568" s="8" t="s">
        <v>67</v>
      </c>
      <c r="E568" s="8" t="s">
        <v>62</v>
      </c>
      <c r="F568" s="8">
        <v>1.55</v>
      </c>
      <c r="G568" s="6"/>
      <c r="H568" s="6"/>
      <c r="I568" s="6"/>
      <c r="J568" s="6"/>
      <c r="K568" s="6"/>
      <c r="L568" s="6"/>
      <c r="M568" s="6"/>
      <c r="N568" s="6"/>
      <c r="O568" s="6"/>
      <c r="P568" s="6"/>
      <c r="Q568" s="6"/>
      <c r="R568" s="6"/>
      <c r="S568" s="6"/>
      <c r="T568" s="6"/>
      <c r="U568" s="6"/>
      <c r="V568" s="6"/>
      <c r="W568" s="6"/>
      <c r="X568" s="6"/>
      <c r="Y568" s="6"/>
      <c r="Z568" s="6"/>
      <c r="AA568" s="6"/>
    </row>
    <row r="569" spans="1:27" hidden="1" x14ac:dyDescent="0.25">
      <c r="A569" s="10">
        <v>6041</v>
      </c>
      <c r="B569" s="8" t="s">
        <v>43</v>
      </c>
      <c r="C569" s="20">
        <v>43812</v>
      </c>
      <c r="D569" s="8" t="s">
        <v>49</v>
      </c>
      <c r="E569" s="8" t="s">
        <v>49</v>
      </c>
      <c r="F569" s="8">
        <v>0.76</v>
      </c>
      <c r="G569" s="6"/>
      <c r="H569" s="6"/>
      <c r="I569" s="6"/>
      <c r="J569" s="6"/>
      <c r="K569" s="6"/>
      <c r="L569" s="6"/>
      <c r="M569" s="6"/>
      <c r="N569" s="6"/>
      <c r="O569" s="6"/>
      <c r="P569" s="6"/>
      <c r="Q569" s="6"/>
      <c r="R569" s="6"/>
      <c r="S569" s="6"/>
      <c r="T569" s="6"/>
      <c r="U569" s="6"/>
      <c r="V569" s="6"/>
      <c r="W569" s="6"/>
      <c r="X569" s="6"/>
      <c r="Y569" s="6"/>
      <c r="Z569" s="6"/>
      <c r="AA569" s="6"/>
    </row>
    <row r="570" spans="1:27" hidden="1" x14ac:dyDescent="0.25">
      <c r="A570" s="10">
        <v>6044</v>
      </c>
      <c r="B570" s="8" t="s">
        <v>43</v>
      </c>
      <c r="C570" s="20">
        <v>43812</v>
      </c>
      <c r="D570" s="8" t="s">
        <v>60</v>
      </c>
      <c r="E570" s="8" t="s">
        <v>60</v>
      </c>
      <c r="F570" s="8">
        <v>4.76</v>
      </c>
      <c r="G570" s="6"/>
      <c r="H570" s="6"/>
      <c r="I570" s="6"/>
      <c r="J570" s="6"/>
      <c r="K570" s="6"/>
      <c r="L570" s="6"/>
      <c r="M570" s="6"/>
      <c r="N570" s="6"/>
      <c r="O570" s="6"/>
      <c r="P570" s="6"/>
      <c r="Q570" s="6"/>
      <c r="R570" s="6"/>
      <c r="S570" s="6"/>
      <c r="T570" s="6"/>
      <c r="U570" s="6"/>
      <c r="V570" s="6"/>
      <c r="W570" s="6"/>
      <c r="X570" s="6"/>
      <c r="Y570" s="6"/>
      <c r="Z570" s="6"/>
      <c r="AA570" s="6"/>
    </row>
    <row r="571" spans="1:27" hidden="1" x14ac:dyDescent="0.25">
      <c r="A571" s="10">
        <v>6048</v>
      </c>
      <c r="B571" s="8" t="s">
        <v>43</v>
      </c>
      <c r="C571" s="20">
        <v>43812</v>
      </c>
      <c r="D571" s="8" t="s">
        <v>49</v>
      </c>
      <c r="E571" s="8" t="s">
        <v>49</v>
      </c>
      <c r="F571" s="8">
        <v>0.09</v>
      </c>
      <c r="G571" s="6"/>
      <c r="H571" s="6"/>
      <c r="I571" s="6"/>
      <c r="J571" s="6"/>
      <c r="K571" s="6"/>
      <c r="L571" s="6"/>
      <c r="M571" s="6"/>
      <c r="N571" s="6"/>
      <c r="O571" s="6"/>
      <c r="P571" s="6"/>
      <c r="Q571" s="6"/>
      <c r="R571" s="6"/>
      <c r="S571" s="6"/>
      <c r="T571" s="6"/>
      <c r="U571" s="6"/>
      <c r="V571" s="6"/>
      <c r="W571" s="6"/>
      <c r="X571" s="6"/>
      <c r="Y571" s="6"/>
      <c r="Z571" s="6"/>
      <c r="AA571" s="6"/>
    </row>
    <row r="572" spans="1:27" hidden="1" x14ac:dyDescent="0.25">
      <c r="A572" s="10">
        <v>6066</v>
      </c>
      <c r="B572" s="8" t="s">
        <v>43</v>
      </c>
      <c r="C572" s="20">
        <v>43812</v>
      </c>
      <c r="D572" s="8" t="s">
        <v>49</v>
      </c>
      <c r="E572" s="8" t="s">
        <v>49</v>
      </c>
      <c r="F572" s="8">
        <v>1.478</v>
      </c>
      <c r="G572" s="6"/>
      <c r="H572" s="6"/>
      <c r="I572" s="6"/>
      <c r="J572" s="6"/>
      <c r="K572" s="6"/>
      <c r="L572" s="6"/>
      <c r="M572" s="6"/>
      <c r="N572" s="6"/>
      <c r="O572" s="6"/>
      <c r="P572" s="6"/>
      <c r="Q572" s="6"/>
      <c r="R572" s="6"/>
      <c r="S572" s="6"/>
      <c r="T572" s="6"/>
      <c r="U572" s="6"/>
      <c r="V572" s="6"/>
      <c r="W572" s="6"/>
      <c r="X572" s="6"/>
      <c r="Y572" s="6"/>
      <c r="Z572" s="6"/>
      <c r="AA572" s="6"/>
    </row>
    <row r="573" spans="1:27" hidden="1" x14ac:dyDescent="0.25">
      <c r="A573" s="10">
        <v>6076</v>
      </c>
      <c r="B573" s="8" t="s">
        <v>43</v>
      </c>
      <c r="C573" s="20">
        <v>43812</v>
      </c>
      <c r="D573" s="8" t="s">
        <v>55</v>
      </c>
      <c r="E573" s="8" t="s">
        <v>55</v>
      </c>
      <c r="F573" s="8">
        <v>5.48</v>
      </c>
      <c r="G573" s="6"/>
      <c r="H573" s="6"/>
      <c r="I573" s="6"/>
      <c r="J573" s="6"/>
      <c r="K573" s="6"/>
      <c r="L573" s="6"/>
      <c r="M573" s="6"/>
      <c r="N573" s="6"/>
      <c r="O573" s="6"/>
      <c r="P573" s="6"/>
      <c r="Q573" s="6"/>
      <c r="R573" s="6"/>
      <c r="S573" s="6"/>
      <c r="T573" s="6"/>
      <c r="U573" s="6"/>
      <c r="V573" s="6"/>
      <c r="W573" s="6"/>
      <c r="X573" s="6"/>
      <c r="Y573" s="6"/>
      <c r="Z573" s="6"/>
      <c r="AA573" s="6"/>
    </row>
    <row r="574" spans="1:27" hidden="1" x14ac:dyDescent="0.25">
      <c r="A574" s="10">
        <v>6076</v>
      </c>
      <c r="B574" s="8" t="s">
        <v>43</v>
      </c>
      <c r="C574" s="20">
        <v>43812</v>
      </c>
      <c r="D574" s="8" t="s">
        <v>55</v>
      </c>
      <c r="E574" s="8" t="s">
        <v>65</v>
      </c>
      <c r="F574" s="8">
        <v>1.1599999999999999</v>
      </c>
      <c r="G574" s="6"/>
      <c r="H574" s="6"/>
      <c r="I574" s="6"/>
      <c r="J574" s="6"/>
      <c r="K574" s="6"/>
      <c r="L574" s="6"/>
      <c r="M574" s="6"/>
      <c r="N574" s="6"/>
      <c r="O574" s="6"/>
      <c r="P574" s="6"/>
      <c r="Q574" s="6"/>
      <c r="R574" s="6"/>
      <c r="S574" s="6"/>
      <c r="T574" s="6"/>
      <c r="U574" s="6"/>
      <c r="V574" s="6"/>
      <c r="W574" s="6"/>
      <c r="X574" s="6"/>
      <c r="Y574" s="6"/>
      <c r="Z574" s="6"/>
      <c r="AA574" s="6"/>
    </row>
    <row r="575" spans="1:27" hidden="1" x14ac:dyDescent="0.25">
      <c r="A575" s="10">
        <v>6084</v>
      </c>
      <c r="B575" s="8" t="s">
        <v>52</v>
      </c>
      <c r="C575" s="20">
        <v>43812</v>
      </c>
      <c r="D575" s="8" t="s">
        <v>66</v>
      </c>
      <c r="E575" s="8" t="s">
        <v>66</v>
      </c>
      <c r="F575" s="8">
        <v>2.98</v>
      </c>
      <c r="G575" s="6"/>
      <c r="H575" s="6"/>
      <c r="I575" s="6"/>
      <c r="J575" s="6"/>
      <c r="K575" s="6"/>
      <c r="L575" s="6"/>
      <c r="M575" s="6"/>
      <c r="N575" s="6"/>
      <c r="O575" s="6"/>
      <c r="P575" s="6"/>
      <c r="Q575" s="6"/>
      <c r="R575" s="6"/>
      <c r="S575" s="6"/>
      <c r="T575" s="6"/>
      <c r="U575" s="6"/>
      <c r="V575" s="6"/>
      <c r="W575" s="6"/>
      <c r="X575" s="6"/>
      <c r="Y575" s="6"/>
      <c r="Z575" s="6"/>
      <c r="AA575" s="6"/>
    </row>
    <row r="576" spans="1:27" hidden="1" x14ac:dyDescent="0.25">
      <c r="A576" s="10">
        <v>6085</v>
      </c>
      <c r="B576" s="8" t="s">
        <v>43</v>
      </c>
      <c r="C576" s="20">
        <v>43812</v>
      </c>
      <c r="D576" s="8" t="s">
        <v>41</v>
      </c>
      <c r="E576" s="8" t="s">
        <v>41</v>
      </c>
      <c r="F576" s="8">
        <v>3.04</v>
      </c>
      <c r="G576" s="6"/>
      <c r="H576" s="6"/>
      <c r="I576" s="6"/>
      <c r="J576" s="6"/>
      <c r="K576" s="6"/>
      <c r="L576" s="6"/>
      <c r="M576" s="6"/>
      <c r="N576" s="6"/>
      <c r="O576" s="6"/>
      <c r="P576" s="6"/>
      <c r="Q576" s="6"/>
      <c r="R576" s="6"/>
      <c r="S576" s="6"/>
      <c r="T576" s="6"/>
      <c r="U576" s="6"/>
      <c r="V576" s="6"/>
      <c r="W576" s="6"/>
      <c r="X576" s="6"/>
      <c r="Y576" s="6"/>
      <c r="Z576" s="6"/>
      <c r="AA576" s="6"/>
    </row>
    <row r="577" spans="1:27" hidden="1" x14ac:dyDescent="0.25">
      <c r="A577" s="10">
        <v>6115</v>
      </c>
      <c r="B577" s="8" t="s">
        <v>43</v>
      </c>
      <c r="C577" s="20">
        <v>43813</v>
      </c>
      <c r="D577" s="8" t="s">
        <v>49</v>
      </c>
      <c r="E577" s="8" t="s">
        <v>49</v>
      </c>
      <c r="F577" s="8">
        <v>3.96</v>
      </c>
      <c r="G577" s="6"/>
      <c r="H577" s="6"/>
      <c r="I577" s="6"/>
      <c r="J577" s="6"/>
      <c r="K577" s="6"/>
      <c r="L577" s="6"/>
      <c r="M577" s="6"/>
      <c r="N577" s="6"/>
      <c r="O577" s="6"/>
      <c r="P577" s="6"/>
      <c r="Q577" s="6"/>
      <c r="R577" s="6"/>
      <c r="S577" s="6"/>
      <c r="T577" s="6"/>
      <c r="U577" s="6"/>
      <c r="V577" s="6"/>
      <c r="W577" s="6"/>
      <c r="X577" s="6"/>
      <c r="Y577" s="6"/>
      <c r="Z577" s="6"/>
      <c r="AA577" s="6"/>
    </row>
    <row r="578" spans="1:27" hidden="1" x14ac:dyDescent="0.25">
      <c r="A578" s="10">
        <v>6116</v>
      </c>
      <c r="B578" s="8" t="s">
        <v>43</v>
      </c>
      <c r="C578" s="20">
        <v>43813</v>
      </c>
      <c r="D578" s="8" t="s">
        <v>50</v>
      </c>
      <c r="E578" s="8" t="s">
        <v>50</v>
      </c>
      <c r="F578" s="8">
        <v>2.98</v>
      </c>
      <c r="G578" s="6"/>
      <c r="H578" s="6"/>
      <c r="I578" s="6"/>
      <c r="J578" s="6"/>
      <c r="K578" s="6"/>
      <c r="L578" s="6"/>
      <c r="M578" s="6"/>
      <c r="N578" s="6"/>
      <c r="O578" s="6"/>
      <c r="P578" s="6"/>
      <c r="Q578" s="6"/>
      <c r="R578" s="6"/>
      <c r="S578" s="6"/>
      <c r="T578" s="6"/>
      <c r="U578" s="6"/>
      <c r="V578" s="6"/>
      <c r="W578" s="6"/>
      <c r="X578" s="6"/>
      <c r="Y578" s="6"/>
      <c r="Z578" s="6"/>
      <c r="AA578" s="6"/>
    </row>
    <row r="579" spans="1:27" hidden="1" x14ac:dyDescent="0.25">
      <c r="A579" s="10">
        <v>6117</v>
      </c>
      <c r="B579" s="8" t="s">
        <v>43</v>
      </c>
      <c r="C579" s="20">
        <v>43813</v>
      </c>
      <c r="D579" s="8" t="s">
        <v>49</v>
      </c>
      <c r="E579" s="8" t="s">
        <v>49</v>
      </c>
      <c r="F579" s="8">
        <v>5.94</v>
      </c>
      <c r="G579" s="6"/>
      <c r="H579" s="6"/>
      <c r="I579" s="6"/>
      <c r="J579" s="6"/>
      <c r="K579" s="6"/>
      <c r="L579" s="6"/>
      <c r="M579" s="6"/>
      <c r="N579" s="6"/>
      <c r="O579" s="6"/>
      <c r="P579" s="6"/>
      <c r="Q579" s="6"/>
      <c r="R579" s="6"/>
      <c r="S579" s="6"/>
      <c r="T579" s="6"/>
      <c r="U579" s="6"/>
      <c r="V579" s="6"/>
      <c r="W579" s="6"/>
      <c r="X579" s="6"/>
      <c r="Y579" s="6"/>
      <c r="Z579" s="6"/>
      <c r="AA579" s="6"/>
    </row>
    <row r="580" spans="1:27" hidden="1" x14ac:dyDescent="0.25">
      <c r="A580" s="10">
        <v>6120</v>
      </c>
      <c r="B580" s="8" t="s">
        <v>43</v>
      </c>
      <c r="C580" s="20">
        <v>43813</v>
      </c>
      <c r="D580" s="8" t="s">
        <v>49</v>
      </c>
      <c r="E580" s="8" t="s">
        <v>49</v>
      </c>
      <c r="F580" s="8">
        <v>4.7</v>
      </c>
      <c r="G580" s="6"/>
      <c r="H580" s="6"/>
      <c r="I580" s="6"/>
      <c r="J580" s="6"/>
      <c r="K580" s="6"/>
      <c r="L580" s="6"/>
      <c r="M580" s="6"/>
      <c r="N580" s="6"/>
      <c r="O580" s="6"/>
      <c r="P580" s="6"/>
      <c r="Q580" s="6"/>
      <c r="R580" s="6"/>
      <c r="S580" s="6"/>
      <c r="T580" s="6"/>
      <c r="U580" s="6"/>
      <c r="V580" s="6"/>
      <c r="W580" s="6"/>
      <c r="X580" s="6"/>
      <c r="Y580" s="6"/>
      <c r="Z580" s="6"/>
      <c r="AA580" s="6"/>
    </row>
    <row r="581" spans="1:27" hidden="1" x14ac:dyDescent="0.25">
      <c r="A581" s="10">
        <v>6121</v>
      </c>
      <c r="B581" s="8" t="s">
        <v>46</v>
      </c>
      <c r="C581" s="20">
        <v>43813</v>
      </c>
      <c r="D581" s="8" t="s">
        <v>47</v>
      </c>
      <c r="E581" s="8" t="s">
        <v>47</v>
      </c>
      <c r="F581" s="8">
        <v>5.16</v>
      </c>
      <c r="G581" s="6"/>
      <c r="H581" s="6"/>
      <c r="I581" s="6"/>
      <c r="J581" s="6"/>
      <c r="K581" s="6"/>
      <c r="L581" s="6"/>
      <c r="M581" s="6"/>
      <c r="N581" s="6"/>
      <c r="O581" s="6"/>
      <c r="P581" s="6"/>
      <c r="Q581" s="6"/>
      <c r="R581" s="6"/>
      <c r="S581" s="6"/>
      <c r="T581" s="6"/>
      <c r="U581" s="6"/>
      <c r="V581" s="6"/>
      <c r="W581" s="6"/>
      <c r="X581" s="6"/>
      <c r="Y581" s="6"/>
      <c r="Z581" s="6"/>
      <c r="AA581" s="6"/>
    </row>
    <row r="582" spans="1:27" hidden="1" x14ac:dyDescent="0.25">
      <c r="A582" s="10">
        <v>6125</v>
      </c>
      <c r="B582" s="8" t="s">
        <v>43</v>
      </c>
      <c r="C582" s="20">
        <v>43813</v>
      </c>
      <c r="D582" s="8" t="s">
        <v>50</v>
      </c>
      <c r="E582" s="8" t="s">
        <v>50</v>
      </c>
      <c r="F582" s="8">
        <v>5.98</v>
      </c>
      <c r="G582" s="6"/>
      <c r="H582" s="6"/>
      <c r="I582" s="6"/>
      <c r="J582" s="6"/>
      <c r="K582" s="6"/>
      <c r="L582" s="6"/>
      <c r="M582" s="6"/>
      <c r="N582" s="6"/>
      <c r="O582" s="6"/>
      <c r="P582" s="6"/>
      <c r="Q582" s="6"/>
      <c r="R582" s="6"/>
      <c r="S582" s="6"/>
      <c r="T582" s="6"/>
      <c r="U582" s="6"/>
      <c r="V582" s="6"/>
      <c r="W582" s="6"/>
      <c r="X582" s="6"/>
      <c r="Y582" s="6"/>
      <c r="Z582" s="6"/>
      <c r="AA582" s="6"/>
    </row>
    <row r="583" spans="1:27" hidden="1" x14ac:dyDescent="0.25">
      <c r="A583" s="10">
        <v>6126</v>
      </c>
      <c r="B583" s="8" t="s">
        <v>43</v>
      </c>
      <c r="C583" s="20">
        <v>43813</v>
      </c>
      <c r="D583" s="8" t="s">
        <v>49</v>
      </c>
      <c r="E583" s="8" t="s">
        <v>49</v>
      </c>
      <c r="F583" s="8">
        <v>2.48</v>
      </c>
      <c r="G583" s="6"/>
      <c r="H583" s="6"/>
      <c r="I583" s="6"/>
      <c r="J583" s="6"/>
      <c r="K583" s="6"/>
      <c r="L583" s="6"/>
      <c r="M583" s="6"/>
      <c r="N583" s="6"/>
      <c r="O583" s="6"/>
      <c r="P583" s="6"/>
      <c r="Q583" s="6"/>
      <c r="R583" s="6"/>
      <c r="S583" s="6"/>
      <c r="T583" s="6"/>
      <c r="U583" s="6"/>
      <c r="V583" s="6"/>
      <c r="W583" s="6"/>
      <c r="X583" s="6"/>
      <c r="Y583" s="6"/>
      <c r="Z583" s="6"/>
      <c r="AA583" s="6"/>
    </row>
    <row r="584" spans="1:27" hidden="1" x14ac:dyDescent="0.25">
      <c r="A584" s="10">
        <v>6132</v>
      </c>
      <c r="B584" s="8" t="s">
        <v>43</v>
      </c>
      <c r="C584" s="20">
        <v>43813</v>
      </c>
      <c r="D584" s="8" t="s">
        <v>49</v>
      </c>
      <c r="E584" s="8" t="s">
        <v>49</v>
      </c>
      <c r="F584" s="8">
        <v>2.76</v>
      </c>
      <c r="G584" s="6"/>
      <c r="H584" s="6"/>
      <c r="I584" s="6"/>
      <c r="J584" s="6"/>
      <c r="K584" s="6"/>
      <c r="L584" s="6"/>
      <c r="M584" s="6"/>
      <c r="N584" s="6"/>
      <c r="O584" s="6"/>
      <c r="P584" s="6"/>
      <c r="Q584" s="6"/>
      <c r="R584" s="6"/>
      <c r="S584" s="6"/>
      <c r="T584" s="6"/>
      <c r="U584" s="6"/>
      <c r="V584" s="6"/>
      <c r="W584" s="6"/>
      <c r="X584" s="6"/>
      <c r="Y584" s="6"/>
      <c r="Z584" s="6"/>
      <c r="AA584" s="6"/>
    </row>
    <row r="585" spans="1:27" hidden="1" x14ac:dyDescent="0.25">
      <c r="A585" s="10">
        <v>6133</v>
      </c>
      <c r="B585" s="8" t="s">
        <v>43</v>
      </c>
      <c r="C585" s="20">
        <v>43813</v>
      </c>
      <c r="D585" s="8" t="s">
        <v>49</v>
      </c>
      <c r="E585" s="8" t="s">
        <v>49</v>
      </c>
      <c r="F585" s="8">
        <v>10.62</v>
      </c>
      <c r="G585" s="6"/>
      <c r="H585" s="6"/>
      <c r="I585" s="6"/>
      <c r="J585" s="6"/>
      <c r="K585" s="6"/>
      <c r="L585" s="6"/>
      <c r="M585" s="6"/>
      <c r="N585" s="6"/>
      <c r="O585" s="6"/>
      <c r="P585" s="6"/>
      <c r="Q585" s="6"/>
      <c r="R585" s="6"/>
      <c r="S585" s="6"/>
      <c r="T585" s="6"/>
      <c r="U585" s="6"/>
      <c r="V585" s="6"/>
      <c r="W585" s="6"/>
      <c r="X585" s="6"/>
      <c r="Y585" s="6"/>
      <c r="Z585" s="6"/>
      <c r="AA585" s="6"/>
    </row>
    <row r="586" spans="1:27" hidden="1" x14ac:dyDescent="0.25">
      <c r="A586" s="10">
        <v>6135</v>
      </c>
      <c r="B586" s="8" t="s">
        <v>46</v>
      </c>
      <c r="C586" s="20">
        <v>43813</v>
      </c>
      <c r="D586" s="8" t="s">
        <v>47</v>
      </c>
      <c r="E586" s="8" t="s">
        <v>47</v>
      </c>
      <c r="F586" s="8">
        <v>2.2000000000000002</v>
      </c>
      <c r="G586" s="6"/>
      <c r="H586" s="6"/>
      <c r="I586" s="6"/>
      <c r="J586" s="6"/>
      <c r="K586" s="6"/>
      <c r="L586" s="6"/>
      <c r="M586" s="6"/>
      <c r="N586" s="6"/>
      <c r="O586" s="6"/>
      <c r="P586" s="6"/>
      <c r="Q586" s="6"/>
      <c r="R586" s="6"/>
      <c r="S586" s="6"/>
      <c r="T586" s="6"/>
      <c r="U586" s="6"/>
      <c r="V586" s="6"/>
      <c r="W586" s="6"/>
      <c r="X586" s="6"/>
      <c r="Y586" s="6"/>
      <c r="Z586" s="6"/>
      <c r="AA586" s="6"/>
    </row>
    <row r="587" spans="1:27" hidden="1" x14ac:dyDescent="0.25">
      <c r="A587" s="10">
        <v>6137</v>
      </c>
      <c r="B587" s="8" t="s">
        <v>43</v>
      </c>
      <c r="C587" s="20">
        <v>43813</v>
      </c>
      <c r="D587" s="8" t="s">
        <v>49</v>
      </c>
      <c r="E587" s="8" t="s">
        <v>49</v>
      </c>
      <c r="F587" s="8">
        <v>5.54</v>
      </c>
      <c r="G587" s="6"/>
      <c r="H587" s="6"/>
      <c r="I587" s="6"/>
      <c r="J587" s="6"/>
      <c r="K587" s="6"/>
      <c r="L587" s="6"/>
      <c r="M587" s="6"/>
      <c r="N587" s="6"/>
      <c r="O587" s="6"/>
      <c r="P587" s="6"/>
      <c r="Q587" s="6"/>
      <c r="R587" s="6"/>
      <c r="S587" s="6"/>
      <c r="T587" s="6"/>
      <c r="U587" s="6"/>
      <c r="V587" s="6"/>
      <c r="W587" s="6"/>
      <c r="X587" s="6"/>
      <c r="Y587" s="6"/>
      <c r="Z587" s="6"/>
      <c r="AA587" s="6"/>
    </row>
    <row r="588" spans="1:27" hidden="1" x14ac:dyDescent="0.25">
      <c r="A588" s="10">
        <v>6139</v>
      </c>
      <c r="B588" s="8" t="s">
        <v>43</v>
      </c>
      <c r="C588" s="20">
        <v>43813</v>
      </c>
      <c r="D588" s="8" t="s">
        <v>49</v>
      </c>
      <c r="E588" s="8" t="s">
        <v>49</v>
      </c>
      <c r="F588" s="8">
        <v>6.32</v>
      </c>
      <c r="G588" s="6"/>
      <c r="H588" s="6"/>
      <c r="I588" s="6"/>
      <c r="J588" s="6"/>
      <c r="K588" s="6"/>
      <c r="L588" s="6"/>
      <c r="M588" s="6"/>
      <c r="N588" s="6"/>
      <c r="O588" s="6"/>
      <c r="P588" s="6"/>
      <c r="Q588" s="6"/>
      <c r="R588" s="6"/>
      <c r="S588" s="6"/>
      <c r="T588" s="6"/>
      <c r="U588" s="6"/>
      <c r="V588" s="6"/>
      <c r="W588" s="6"/>
      <c r="X588" s="6"/>
      <c r="Y588" s="6"/>
      <c r="Z588" s="6"/>
      <c r="AA588" s="6"/>
    </row>
    <row r="589" spans="1:27" hidden="1" x14ac:dyDescent="0.25">
      <c r="A589" s="10">
        <v>6141</v>
      </c>
      <c r="B589" s="8" t="s">
        <v>46</v>
      </c>
      <c r="C589" s="20">
        <v>43813</v>
      </c>
      <c r="D589" s="8" t="s">
        <v>47</v>
      </c>
      <c r="E589" s="8" t="s">
        <v>47</v>
      </c>
      <c r="F589" s="8">
        <v>1.88</v>
      </c>
      <c r="G589" s="6"/>
      <c r="H589" s="6"/>
      <c r="I589" s="6"/>
      <c r="J589" s="6"/>
      <c r="K589" s="6"/>
      <c r="L589" s="6"/>
      <c r="M589" s="6"/>
      <c r="N589" s="6"/>
      <c r="O589" s="6"/>
      <c r="P589" s="6"/>
      <c r="Q589" s="6"/>
      <c r="R589" s="6"/>
      <c r="S589" s="6"/>
      <c r="T589" s="6"/>
      <c r="U589" s="6"/>
      <c r="V589" s="6"/>
      <c r="W589" s="6"/>
      <c r="X589" s="6"/>
      <c r="Y589" s="6"/>
      <c r="Z589" s="6"/>
      <c r="AA589" s="6"/>
    </row>
    <row r="590" spans="1:27" hidden="1" x14ac:dyDescent="0.25">
      <c r="A590" s="10">
        <v>6143</v>
      </c>
      <c r="B590" s="8" t="s">
        <v>43</v>
      </c>
      <c r="C590" s="20">
        <v>43813</v>
      </c>
      <c r="D590" s="8" t="s">
        <v>50</v>
      </c>
      <c r="E590" s="8" t="s">
        <v>50</v>
      </c>
      <c r="F590" s="8">
        <v>1.54</v>
      </c>
      <c r="G590" s="6"/>
      <c r="H590" s="6"/>
      <c r="I590" s="6"/>
      <c r="J590" s="6"/>
      <c r="K590" s="6"/>
      <c r="L590" s="6"/>
      <c r="M590" s="6"/>
      <c r="N590" s="6"/>
      <c r="O590" s="6"/>
      <c r="P590" s="6"/>
      <c r="Q590" s="6"/>
      <c r="R590" s="6"/>
      <c r="S590" s="6"/>
      <c r="T590" s="6"/>
      <c r="U590" s="6"/>
      <c r="V590" s="6"/>
      <c r="W590" s="6"/>
      <c r="X590" s="6"/>
      <c r="Y590" s="6"/>
      <c r="Z590" s="6"/>
      <c r="AA590" s="6"/>
    </row>
    <row r="591" spans="1:27" hidden="1" x14ac:dyDescent="0.25">
      <c r="A591" s="10">
        <v>6144</v>
      </c>
      <c r="B591" s="8" t="s">
        <v>43</v>
      </c>
      <c r="C591" s="20">
        <v>43813</v>
      </c>
      <c r="D591" s="8" t="s">
        <v>49</v>
      </c>
      <c r="E591" s="8" t="s">
        <v>49</v>
      </c>
      <c r="F591" s="8">
        <v>5.76</v>
      </c>
      <c r="G591" s="6"/>
      <c r="H591" s="6"/>
      <c r="I591" s="6"/>
      <c r="J591" s="6"/>
      <c r="K591" s="6"/>
      <c r="L591" s="6"/>
      <c r="M591" s="6"/>
      <c r="N591" s="6"/>
      <c r="O591" s="6"/>
      <c r="P591" s="6"/>
      <c r="Q591" s="6"/>
      <c r="R591" s="6"/>
      <c r="S591" s="6"/>
      <c r="T591" s="6"/>
      <c r="U591" s="6"/>
      <c r="V591" s="6"/>
      <c r="W591" s="6"/>
      <c r="X591" s="6"/>
      <c r="Y591" s="6"/>
      <c r="Z591" s="6"/>
      <c r="AA591" s="6"/>
    </row>
    <row r="592" spans="1:27" hidden="1" x14ac:dyDescent="0.25">
      <c r="A592" s="10">
        <v>6146</v>
      </c>
      <c r="B592" s="8" t="s">
        <v>43</v>
      </c>
      <c r="C592" s="20">
        <v>43813</v>
      </c>
      <c r="D592" s="8" t="s">
        <v>48</v>
      </c>
      <c r="E592" s="8" t="s">
        <v>48</v>
      </c>
      <c r="F592" s="8">
        <v>6.58</v>
      </c>
      <c r="G592" s="6"/>
      <c r="H592" s="6"/>
      <c r="I592" s="6"/>
      <c r="J592" s="6"/>
      <c r="K592" s="6"/>
      <c r="L592" s="6"/>
      <c r="M592" s="6"/>
      <c r="N592" s="6"/>
      <c r="O592" s="6"/>
      <c r="P592" s="6"/>
      <c r="Q592" s="6"/>
      <c r="R592" s="6"/>
      <c r="S592" s="6"/>
      <c r="T592" s="6"/>
      <c r="U592" s="6"/>
      <c r="V592" s="6"/>
      <c r="W592" s="6"/>
      <c r="X592" s="6"/>
      <c r="Y592" s="6"/>
      <c r="Z592" s="6"/>
      <c r="AA592" s="6"/>
    </row>
    <row r="593" spans="1:27" hidden="1" x14ac:dyDescent="0.25">
      <c r="A593" s="10">
        <v>6150</v>
      </c>
      <c r="B593" s="8" t="s">
        <v>43</v>
      </c>
      <c r="C593" s="20">
        <v>43814</v>
      </c>
      <c r="D593" s="8" t="s">
        <v>48</v>
      </c>
      <c r="E593" s="8" t="s">
        <v>48</v>
      </c>
      <c r="F593" s="8">
        <v>15.84</v>
      </c>
      <c r="G593" s="6"/>
      <c r="H593" s="6"/>
      <c r="I593" s="6"/>
      <c r="J593" s="6"/>
      <c r="K593" s="6"/>
      <c r="L593" s="6"/>
      <c r="M593" s="6"/>
      <c r="N593" s="6"/>
      <c r="O593" s="6"/>
      <c r="P593" s="6"/>
      <c r="Q593" s="6"/>
      <c r="R593" s="6"/>
      <c r="S593" s="6"/>
      <c r="T593" s="6"/>
      <c r="U593" s="6"/>
      <c r="V593" s="6"/>
      <c r="W593" s="6"/>
      <c r="X593" s="6"/>
      <c r="Y593" s="6"/>
      <c r="Z593" s="6"/>
      <c r="AA593" s="6"/>
    </row>
    <row r="594" spans="1:27" hidden="1" x14ac:dyDescent="0.25">
      <c r="A594" s="10">
        <v>6152</v>
      </c>
      <c r="B594" s="8" t="s">
        <v>43</v>
      </c>
      <c r="C594" s="20">
        <v>43814</v>
      </c>
      <c r="D594" s="8" t="s">
        <v>50</v>
      </c>
      <c r="E594" s="8" t="s">
        <v>50</v>
      </c>
      <c r="F594" s="8">
        <v>17.2</v>
      </c>
      <c r="G594" s="6"/>
      <c r="H594" s="6"/>
      <c r="I594" s="6"/>
      <c r="J594" s="6"/>
      <c r="K594" s="6"/>
      <c r="L594" s="6"/>
      <c r="M594" s="6"/>
      <c r="N594" s="6"/>
      <c r="O594" s="6"/>
      <c r="P594" s="6"/>
      <c r="Q594" s="6"/>
      <c r="R594" s="6"/>
      <c r="S594" s="6"/>
      <c r="T594" s="6"/>
      <c r="U594" s="6"/>
      <c r="V594" s="6"/>
      <c r="W594" s="6"/>
      <c r="X594" s="6"/>
      <c r="Y594" s="6"/>
      <c r="Z594" s="6"/>
      <c r="AA594" s="6"/>
    </row>
    <row r="595" spans="1:27" hidden="1" x14ac:dyDescent="0.25">
      <c r="A595" s="10">
        <v>6155</v>
      </c>
      <c r="B595" s="8" t="s">
        <v>52</v>
      </c>
      <c r="C595" s="20">
        <v>43814</v>
      </c>
      <c r="D595" s="8" t="s">
        <v>51</v>
      </c>
      <c r="E595" s="8" t="s">
        <v>51</v>
      </c>
      <c r="F595" s="8">
        <v>3.18</v>
      </c>
      <c r="G595" s="6"/>
      <c r="H595" s="6"/>
      <c r="I595" s="6"/>
      <c r="J595" s="6"/>
      <c r="K595" s="6"/>
      <c r="L595" s="6"/>
      <c r="M595" s="6"/>
      <c r="N595" s="6"/>
      <c r="O595" s="6"/>
      <c r="P595" s="6"/>
      <c r="Q595" s="6"/>
      <c r="R595" s="6"/>
      <c r="S595" s="6"/>
      <c r="T595" s="6"/>
      <c r="U595" s="6"/>
      <c r="V595" s="6"/>
      <c r="W595" s="6"/>
      <c r="X595" s="6"/>
      <c r="Y595" s="6"/>
      <c r="Z595" s="6"/>
      <c r="AA595" s="6"/>
    </row>
    <row r="596" spans="1:27" hidden="1" x14ac:dyDescent="0.25">
      <c r="A596" s="10">
        <v>6156</v>
      </c>
      <c r="B596" s="8" t="s">
        <v>43</v>
      </c>
      <c r="C596" s="20">
        <v>43814</v>
      </c>
      <c r="D596" s="8" t="s">
        <v>49</v>
      </c>
      <c r="E596" s="8" t="s">
        <v>49</v>
      </c>
      <c r="F596" s="8">
        <v>2.76</v>
      </c>
      <c r="G596" s="6"/>
      <c r="H596" s="6"/>
      <c r="I596" s="6"/>
      <c r="J596" s="6"/>
      <c r="K596" s="6"/>
      <c r="L596" s="6"/>
      <c r="M596" s="6"/>
      <c r="N596" s="6"/>
      <c r="O596" s="6"/>
      <c r="P596" s="6"/>
      <c r="Q596" s="6"/>
      <c r="R596" s="6"/>
      <c r="S596" s="6"/>
      <c r="T596" s="6"/>
      <c r="U596" s="6"/>
      <c r="V596" s="6"/>
      <c r="W596" s="6"/>
      <c r="X596" s="6"/>
      <c r="Y596" s="6"/>
      <c r="Z596" s="6"/>
      <c r="AA596" s="6"/>
    </row>
    <row r="597" spans="1:27" hidden="1" x14ac:dyDescent="0.25">
      <c r="A597" s="10">
        <v>6157</v>
      </c>
      <c r="B597" s="8" t="s">
        <v>43</v>
      </c>
      <c r="C597" s="20">
        <v>43814</v>
      </c>
      <c r="D597" s="8" t="s">
        <v>49</v>
      </c>
      <c r="E597" s="8" t="s">
        <v>49</v>
      </c>
      <c r="F597" s="8">
        <v>2.96</v>
      </c>
      <c r="G597" s="6"/>
      <c r="H597" s="6"/>
      <c r="I597" s="6"/>
      <c r="J597" s="6"/>
      <c r="K597" s="6"/>
      <c r="L597" s="6"/>
      <c r="M597" s="6"/>
      <c r="N597" s="6"/>
      <c r="O597" s="6"/>
      <c r="P597" s="6"/>
      <c r="Q597" s="6"/>
      <c r="R597" s="6"/>
      <c r="S597" s="6"/>
      <c r="T597" s="6"/>
      <c r="U597" s="6"/>
      <c r="V597" s="6"/>
      <c r="W597" s="6"/>
      <c r="X597" s="6"/>
      <c r="Y597" s="6"/>
      <c r="Z597" s="6"/>
      <c r="AA597" s="6"/>
    </row>
    <row r="598" spans="1:27" hidden="1" x14ac:dyDescent="0.25">
      <c r="A598" s="10">
        <v>6159</v>
      </c>
      <c r="B598" s="8" t="s">
        <v>43</v>
      </c>
      <c r="C598" s="20">
        <v>43814</v>
      </c>
      <c r="D598" s="8" t="s">
        <v>49</v>
      </c>
      <c r="E598" s="8" t="s">
        <v>49</v>
      </c>
      <c r="F598" s="8">
        <v>4.46</v>
      </c>
      <c r="G598" s="6"/>
      <c r="H598" s="6"/>
      <c r="I598" s="6"/>
      <c r="J598" s="6"/>
      <c r="K598" s="6"/>
      <c r="L598" s="6"/>
      <c r="M598" s="6"/>
      <c r="N598" s="6"/>
      <c r="O598" s="6"/>
      <c r="P598" s="6"/>
      <c r="Q598" s="6"/>
      <c r="R598" s="6"/>
      <c r="S598" s="6"/>
      <c r="T598" s="6"/>
      <c r="U598" s="6"/>
      <c r="V598" s="6"/>
      <c r="W598" s="6"/>
      <c r="X598" s="6"/>
      <c r="Y598" s="6"/>
      <c r="Z598" s="6"/>
      <c r="AA598" s="6"/>
    </row>
    <row r="599" spans="1:27" hidden="1" x14ac:dyDescent="0.25">
      <c r="A599" s="10">
        <v>6163</v>
      </c>
      <c r="B599" s="8" t="s">
        <v>46</v>
      </c>
      <c r="C599" s="20">
        <v>43814</v>
      </c>
      <c r="D599" s="8" t="s">
        <v>47</v>
      </c>
      <c r="E599" s="8" t="s">
        <v>47</v>
      </c>
      <c r="F599" s="8">
        <v>5.9</v>
      </c>
      <c r="G599" s="6"/>
      <c r="H599" s="6"/>
      <c r="I599" s="6"/>
      <c r="J599" s="6"/>
      <c r="K599" s="6"/>
      <c r="L599" s="6"/>
      <c r="M599" s="6"/>
      <c r="N599" s="6"/>
      <c r="O599" s="6"/>
      <c r="P599" s="6"/>
      <c r="Q599" s="6"/>
      <c r="R599" s="6"/>
      <c r="S599" s="6"/>
      <c r="T599" s="6"/>
      <c r="U599" s="6"/>
      <c r="V599" s="6"/>
      <c r="W599" s="6"/>
      <c r="X599" s="6"/>
      <c r="Y599" s="6"/>
      <c r="Z599" s="6"/>
      <c r="AA599" s="6"/>
    </row>
    <row r="600" spans="1:27" hidden="1" x14ac:dyDescent="0.25">
      <c r="A600" s="10">
        <v>6164</v>
      </c>
      <c r="B600" s="8" t="s">
        <v>43</v>
      </c>
      <c r="C600" s="20">
        <v>43814</v>
      </c>
      <c r="D600" s="8" t="s">
        <v>49</v>
      </c>
      <c r="E600" s="8" t="s">
        <v>49</v>
      </c>
      <c r="F600" s="8">
        <v>3.54</v>
      </c>
      <c r="G600" s="6"/>
      <c r="H600" s="6"/>
      <c r="I600" s="6"/>
      <c r="J600" s="6"/>
      <c r="K600" s="6"/>
      <c r="L600" s="6"/>
      <c r="M600" s="6"/>
      <c r="N600" s="6"/>
      <c r="O600" s="6"/>
      <c r="P600" s="6"/>
      <c r="Q600" s="6"/>
      <c r="R600" s="6"/>
      <c r="S600" s="6"/>
      <c r="T600" s="6"/>
      <c r="U600" s="6"/>
      <c r="V600" s="6"/>
      <c r="W600" s="6"/>
      <c r="X600" s="6"/>
      <c r="Y600" s="6"/>
      <c r="Z600" s="6"/>
      <c r="AA600" s="6"/>
    </row>
    <row r="601" spans="1:27" hidden="1" x14ac:dyDescent="0.25">
      <c r="A601" s="10">
        <v>6165</v>
      </c>
      <c r="B601" s="8" t="s">
        <v>43</v>
      </c>
      <c r="C601" s="20">
        <v>43814</v>
      </c>
      <c r="D601" s="8" t="s">
        <v>49</v>
      </c>
      <c r="E601" s="8" t="s">
        <v>49</v>
      </c>
      <c r="F601" s="8">
        <v>4.88</v>
      </c>
      <c r="G601" s="6"/>
      <c r="H601" s="6"/>
      <c r="I601" s="6"/>
      <c r="J601" s="6"/>
      <c r="K601" s="6"/>
      <c r="L601" s="6"/>
      <c r="M601" s="6"/>
      <c r="N601" s="6"/>
      <c r="O601" s="6"/>
      <c r="P601" s="6"/>
      <c r="Q601" s="6"/>
      <c r="R601" s="6"/>
      <c r="S601" s="6"/>
      <c r="T601" s="6"/>
      <c r="U601" s="6"/>
      <c r="V601" s="6"/>
      <c r="W601" s="6"/>
      <c r="X601" s="6"/>
      <c r="Y601" s="6"/>
      <c r="Z601" s="6"/>
      <c r="AA601" s="6"/>
    </row>
    <row r="602" spans="1:27" hidden="1" x14ac:dyDescent="0.25">
      <c r="A602" s="10">
        <v>6166</v>
      </c>
      <c r="B602" s="8" t="s">
        <v>43</v>
      </c>
      <c r="C602" s="20">
        <v>43814</v>
      </c>
      <c r="D602" s="8" t="s">
        <v>49</v>
      </c>
      <c r="E602" s="8" t="s">
        <v>49</v>
      </c>
      <c r="F602" s="8">
        <v>2.86</v>
      </c>
      <c r="G602" s="6"/>
      <c r="H602" s="6"/>
      <c r="I602" s="6"/>
      <c r="J602" s="6"/>
      <c r="K602" s="6"/>
      <c r="L602" s="6"/>
      <c r="M602" s="6"/>
      <c r="N602" s="6"/>
      <c r="O602" s="6"/>
      <c r="P602" s="6"/>
      <c r="Q602" s="6"/>
      <c r="R602" s="6"/>
      <c r="S602" s="6"/>
      <c r="T602" s="6"/>
      <c r="U602" s="6"/>
      <c r="V602" s="6"/>
      <c r="W602" s="6"/>
      <c r="X602" s="6"/>
      <c r="Y602" s="6"/>
      <c r="Z602" s="6"/>
      <c r="AA602" s="6"/>
    </row>
    <row r="603" spans="1:27" hidden="1" x14ac:dyDescent="0.25">
      <c r="A603" s="10">
        <v>6168</v>
      </c>
      <c r="B603" s="8" t="s">
        <v>43</v>
      </c>
      <c r="C603" s="20">
        <v>43814</v>
      </c>
      <c r="D603" s="8" t="s">
        <v>49</v>
      </c>
      <c r="E603" s="8" t="s">
        <v>49</v>
      </c>
      <c r="F603" s="8">
        <v>3.4</v>
      </c>
      <c r="G603" s="6"/>
      <c r="H603" s="6"/>
      <c r="I603" s="6"/>
      <c r="J603" s="6"/>
      <c r="K603" s="6"/>
      <c r="L603" s="6"/>
      <c r="M603" s="6"/>
      <c r="N603" s="6"/>
      <c r="O603" s="6"/>
      <c r="P603" s="6"/>
      <c r="Q603" s="6"/>
      <c r="R603" s="6"/>
      <c r="S603" s="6"/>
      <c r="T603" s="6"/>
      <c r="U603" s="6"/>
      <c r="V603" s="6"/>
      <c r="W603" s="6"/>
      <c r="X603" s="6"/>
      <c r="Y603" s="6"/>
      <c r="Z603" s="6"/>
      <c r="AA603" s="6"/>
    </row>
    <row r="604" spans="1:27" hidden="1" x14ac:dyDescent="0.25">
      <c r="A604" s="10">
        <v>6169</v>
      </c>
      <c r="B604" s="8" t="s">
        <v>43</v>
      </c>
      <c r="C604" s="20">
        <v>43814</v>
      </c>
      <c r="D604" s="8" t="s">
        <v>50</v>
      </c>
      <c r="E604" s="8" t="s">
        <v>50</v>
      </c>
      <c r="F604" s="8">
        <v>1.5</v>
      </c>
      <c r="G604" s="6"/>
      <c r="H604" s="6"/>
      <c r="I604" s="6"/>
      <c r="J604" s="6"/>
      <c r="K604" s="6"/>
      <c r="L604" s="6"/>
      <c r="M604" s="6"/>
      <c r="N604" s="6"/>
      <c r="O604" s="6"/>
      <c r="P604" s="6"/>
      <c r="Q604" s="6"/>
      <c r="R604" s="6"/>
      <c r="S604" s="6"/>
      <c r="T604" s="6"/>
      <c r="U604" s="6"/>
      <c r="V604" s="6"/>
      <c r="W604" s="6"/>
      <c r="X604" s="6"/>
      <c r="Y604" s="6"/>
      <c r="Z604" s="6"/>
      <c r="AA604" s="6"/>
    </row>
    <row r="605" spans="1:27" hidden="1" x14ac:dyDescent="0.25">
      <c r="A605" s="10">
        <v>6170</v>
      </c>
      <c r="B605" s="8" t="s">
        <v>43</v>
      </c>
      <c r="C605" s="20">
        <v>43814</v>
      </c>
      <c r="D605" s="8" t="s">
        <v>49</v>
      </c>
      <c r="E605" s="8" t="s">
        <v>49</v>
      </c>
      <c r="F605" s="8">
        <v>2.12</v>
      </c>
      <c r="G605" s="6"/>
      <c r="H605" s="6"/>
      <c r="I605" s="6"/>
      <c r="J605" s="6"/>
      <c r="K605" s="6"/>
      <c r="L605" s="6"/>
      <c r="M605" s="6"/>
      <c r="N605" s="6"/>
      <c r="O605" s="6"/>
      <c r="P605" s="6"/>
      <c r="Q605" s="6"/>
      <c r="R605" s="6"/>
      <c r="S605" s="6"/>
      <c r="T605" s="6"/>
      <c r="U605" s="6"/>
      <c r="V605" s="6"/>
      <c r="W605" s="6"/>
      <c r="X605" s="6"/>
      <c r="Y605" s="6"/>
      <c r="Z605" s="6"/>
      <c r="AA605" s="6"/>
    </row>
    <row r="606" spans="1:27" hidden="1" x14ac:dyDescent="0.25">
      <c r="A606" s="10">
        <v>6171</v>
      </c>
      <c r="B606" s="8" t="s">
        <v>43</v>
      </c>
      <c r="C606" s="20">
        <v>43814</v>
      </c>
      <c r="D606" s="8" t="s">
        <v>49</v>
      </c>
      <c r="E606" s="8" t="s">
        <v>49</v>
      </c>
      <c r="F606" s="8">
        <v>2.2599999999999998</v>
      </c>
      <c r="G606" s="6"/>
      <c r="H606" s="6"/>
      <c r="I606" s="6"/>
      <c r="J606" s="6"/>
      <c r="K606" s="6"/>
      <c r="L606" s="6"/>
      <c r="M606" s="6"/>
      <c r="N606" s="6"/>
      <c r="O606" s="6"/>
      <c r="P606" s="6"/>
      <c r="Q606" s="6"/>
      <c r="R606" s="6"/>
      <c r="S606" s="6"/>
      <c r="T606" s="6"/>
      <c r="U606" s="6"/>
      <c r="V606" s="6"/>
      <c r="W606" s="6"/>
      <c r="X606" s="6"/>
      <c r="Y606" s="6"/>
      <c r="Z606" s="6"/>
      <c r="AA606" s="6"/>
    </row>
    <row r="607" spans="1:27" hidden="1" x14ac:dyDescent="0.25">
      <c r="A607" s="10">
        <v>6175</v>
      </c>
      <c r="B607" s="8" t="s">
        <v>52</v>
      </c>
      <c r="C607" s="21">
        <v>43815</v>
      </c>
      <c r="D607" s="8" t="s">
        <v>51</v>
      </c>
      <c r="E607" s="8" t="s">
        <v>51</v>
      </c>
      <c r="F607" s="8">
        <v>5.18</v>
      </c>
      <c r="G607" s="6"/>
      <c r="H607" s="6"/>
      <c r="I607" s="6"/>
      <c r="J607" s="6"/>
      <c r="K607" s="6"/>
      <c r="L607" s="6"/>
      <c r="M607" s="6"/>
      <c r="N607" s="6"/>
      <c r="O607" s="6"/>
      <c r="P607" s="6"/>
      <c r="Q607" s="6"/>
      <c r="R607" s="6"/>
      <c r="S607" s="6"/>
      <c r="T607" s="6"/>
      <c r="U607" s="6"/>
      <c r="V607" s="6"/>
      <c r="W607" s="6"/>
      <c r="X607" s="6"/>
      <c r="Y607" s="6"/>
      <c r="Z607" s="6"/>
      <c r="AA607" s="6"/>
    </row>
    <row r="608" spans="1:27" hidden="1" x14ac:dyDescent="0.25">
      <c r="A608" s="10">
        <v>6177</v>
      </c>
      <c r="B608" s="8" t="s">
        <v>43</v>
      </c>
      <c r="C608" s="20">
        <v>43815</v>
      </c>
      <c r="D608" s="8" t="s">
        <v>49</v>
      </c>
      <c r="E608" s="8" t="s">
        <v>49</v>
      </c>
      <c r="F608" s="8">
        <v>2.84</v>
      </c>
      <c r="G608" s="6"/>
      <c r="H608" s="6"/>
      <c r="I608" s="6"/>
      <c r="J608" s="6"/>
      <c r="K608" s="6"/>
      <c r="L608" s="6"/>
      <c r="M608" s="6"/>
      <c r="N608" s="6"/>
      <c r="O608" s="6"/>
      <c r="P608" s="6"/>
      <c r="Q608" s="6"/>
      <c r="R608" s="6"/>
      <c r="S608" s="6"/>
      <c r="T608" s="6"/>
      <c r="U608" s="6"/>
      <c r="V608" s="6"/>
      <c r="W608" s="6"/>
      <c r="X608" s="6"/>
      <c r="Y608" s="6"/>
      <c r="Z608" s="6"/>
      <c r="AA608" s="6"/>
    </row>
    <row r="609" spans="1:27" hidden="1" x14ac:dyDescent="0.25">
      <c r="A609" s="10">
        <v>6180</v>
      </c>
      <c r="B609" s="8" t="s">
        <v>43</v>
      </c>
      <c r="C609" s="20">
        <v>43815</v>
      </c>
      <c r="D609" s="8" t="s">
        <v>74</v>
      </c>
      <c r="E609" s="8" t="s">
        <v>51</v>
      </c>
      <c r="F609" s="8">
        <v>1.58</v>
      </c>
      <c r="G609" s="6"/>
      <c r="H609" s="6"/>
      <c r="I609" s="6"/>
      <c r="J609" s="6"/>
      <c r="K609" s="6"/>
      <c r="L609" s="6"/>
      <c r="M609" s="6"/>
      <c r="N609" s="6"/>
      <c r="O609" s="6"/>
      <c r="P609" s="6"/>
      <c r="Q609" s="6"/>
      <c r="R609" s="6"/>
      <c r="S609" s="6"/>
      <c r="T609" s="6"/>
      <c r="U609" s="6"/>
      <c r="V609" s="6"/>
      <c r="W609" s="6"/>
      <c r="X609" s="6"/>
      <c r="Y609" s="6"/>
      <c r="Z609" s="6"/>
      <c r="AA609" s="6"/>
    </row>
    <row r="610" spans="1:27" hidden="1" x14ac:dyDescent="0.25">
      <c r="A610" s="10">
        <v>6181</v>
      </c>
      <c r="B610" s="8" t="s">
        <v>43</v>
      </c>
      <c r="C610" s="20">
        <v>43815</v>
      </c>
      <c r="D610" s="8" t="s">
        <v>49</v>
      </c>
      <c r="E610" s="8" t="s">
        <v>49</v>
      </c>
      <c r="F610" s="8">
        <v>1.32</v>
      </c>
      <c r="G610" s="6"/>
      <c r="H610" s="6"/>
      <c r="I610" s="6"/>
      <c r="J610" s="6"/>
      <c r="K610" s="6"/>
      <c r="L610" s="6"/>
      <c r="M610" s="6"/>
      <c r="N610" s="6"/>
      <c r="O610" s="6"/>
      <c r="P610" s="6"/>
      <c r="Q610" s="6"/>
      <c r="R610" s="6"/>
      <c r="S610" s="6"/>
      <c r="T610" s="6"/>
      <c r="U610" s="6"/>
      <c r="V610" s="6"/>
      <c r="W610" s="6"/>
      <c r="X610" s="6"/>
      <c r="Y610" s="6"/>
      <c r="Z610" s="6"/>
      <c r="AA610" s="6"/>
    </row>
    <row r="611" spans="1:27" hidden="1" x14ac:dyDescent="0.25">
      <c r="A611" s="10">
        <v>6182</v>
      </c>
      <c r="B611" s="8" t="s">
        <v>43</v>
      </c>
      <c r="C611" s="20">
        <v>43815</v>
      </c>
      <c r="D611" s="8" t="s">
        <v>53</v>
      </c>
      <c r="E611" s="8" t="s">
        <v>53</v>
      </c>
      <c r="F611" s="8">
        <v>1.22</v>
      </c>
      <c r="G611" s="6"/>
      <c r="H611" s="6"/>
      <c r="I611" s="6"/>
      <c r="J611" s="6"/>
      <c r="K611" s="6"/>
      <c r="L611" s="6"/>
      <c r="M611" s="6"/>
      <c r="N611" s="6"/>
      <c r="O611" s="6"/>
      <c r="P611" s="6"/>
      <c r="Q611" s="6"/>
      <c r="R611" s="6"/>
      <c r="S611" s="6"/>
      <c r="T611" s="6"/>
      <c r="U611" s="6"/>
      <c r="V611" s="6"/>
      <c r="W611" s="6"/>
      <c r="X611" s="6"/>
      <c r="Y611" s="6"/>
      <c r="Z611" s="6"/>
      <c r="AA611" s="6"/>
    </row>
    <row r="612" spans="1:27" hidden="1" x14ac:dyDescent="0.25">
      <c r="A612" s="10">
        <v>6191</v>
      </c>
      <c r="B612" s="8" t="s">
        <v>43</v>
      </c>
      <c r="C612" s="20">
        <v>43815</v>
      </c>
      <c r="D612" s="8" t="s">
        <v>45</v>
      </c>
      <c r="E612" s="8" t="s">
        <v>45</v>
      </c>
      <c r="F612" s="8">
        <v>3.08</v>
      </c>
      <c r="G612" s="6"/>
      <c r="H612" s="6"/>
      <c r="I612" s="6"/>
      <c r="J612" s="6"/>
      <c r="K612" s="6"/>
      <c r="L612" s="6"/>
      <c r="M612" s="6"/>
      <c r="N612" s="6"/>
      <c r="O612" s="6"/>
      <c r="P612" s="6"/>
      <c r="Q612" s="6"/>
      <c r="R612" s="6"/>
      <c r="S612" s="6"/>
      <c r="T612" s="6"/>
      <c r="U612" s="6"/>
      <c r="V612" s="6"/>
      <c r="W612" s="6"/>
      <c r="X612" s="6"/>
      <c r="Y612" s="6"/>
      <c r="Z612" s="6"/>
      <c r="AA612" s="6"/>
    </row>
    <row r="613" spans="1:27" hidden="1" x14ac:dyDescent="0.25">
      <c r="A613" s="10">
        <v>6192</v>
      </c>
      <c r="B613" s="8" t="s">
        <v>43</v>
      </c>
      <c r="C613" s="20">
        <v>43815</v>
      </c>
      <c r="D613" s="8" t="s">
        <v>49</v>
      </c>
      <c r="E613" s="8" t="s">
        <v>49</v>
      </c>
      <c r="F613" s="8">
        <v>3.68</v>
      </c>
      <c r="G613" s="6"/>
      <c r="H613" s="6"/>
      <c r="I613" s="6"/>
      <c r="J613" s="6"/>
      <c r="K613" s="6"/>
      <c r="L613" s="6"/>
      <c r="M613" s="6"/>
      <c r="N613" s="6"/>
      <c r="O613" s="6"/>
      <c r="P613" s="6"/>
      <c r="Q613" s="6"/>
      <c r="R613" s="6"/>
      <c r="S613" s="6"/>
      <c r="T613" s="6"/>
      <c r="U613" s="6"/>
      <c r="V613" s="6"/>
      <c r="W613" s="6"/>
      <c r="X613" s="6"/>
      <c r="Y613" s="6"/>
      <c r="Z613" s="6"/>
      <c r="AA613" s="6"/>
    </row>
    <row r="614" spans="1:27" hidden="1" x14ac:dyDescent="0.25">
      <c r="A614" s="10">
        <v>6195</v>
      </c>
      <c r="B614" s="8" t="s">
        <v>52</v>
      </c>
      <c r="C614" s="20">
        <v>43815</v>
      </c>
      <c r="D614" s="8" t="s">
        <v>56</v>
      </c>
      <c r="E614" s="8" t="s">
        <v>56</v>
      </c>
      <c r="F614" s="8">
        <v>3.58</v>
      </c>
      <c r="G614" s="6"/>
      <c r="H614" s="6"/>
      <c r="I614" s="6"/>
      <c r="J614" s="6"/>
      <c r="K614" s="6"/>
      <c r="L614" s="6"/>
      <c r="M614" s="6"/>
      <c r="N614" s="6"/>
      <c r="O614" s="6"/>
      <c r="P614" s="6"/>
      <c r="Q614" s="6"/>
      <c r="R614" s="6"/>
      <c r="S614" s="6"/>
      <c r="T614" s="6"/>
      <c r="U614" s="6"/>
      <c r="V614" s="6"/>
      <c r="W614" s="6"/>
      <c r="X614" s="6"/>
      <c r="Y614" s="6"/>
      <c r="Z614" s="6"/>
      <c r="AA614" s="6"/>
    </row>
    <row r="615" spans="1:27" hidden="1" x14ac:dyDescent="0.25">
      <c r="A615" s="10">
        <v>6196</v>
      </c>
      <c r="B615" s="8" t="s">
        <v>52</v>
      </c>
      <c r="C615" s="21">
        <v>43815</v>
      </c>
      <c r="D615" s="8" t="s">
        <v>56</v>
      </c>
      <c r="E615" s="8" t="s">
        <v>56</v>
      </c>
      <c r="F615" s="8">
        <v>6.42</v>
      </c>
      <c r="G615" s="6"/>
      <c r="H615" s="6"/>
      <c r="I615" s="6"/>
      <c r="J615" s="6"/>
      <c r="K615" s="6"/>
      <c r="L615" s="6"/>
      <c r="M615" s="6"/>
      <c r="N615" s="6"/>
      <c r="O615" s="6"/>
      <c r="P615" s="6"/>
      <c r="Q615" s="6"/>
      <c r="R615" s="6"/>
      <c r="S615" s="6"/>
      <c r="T615" s="6"/>
      <c r="U615" s="6"/>
      <c r="V615" s="6"/>
      <c r="W615" s="6"/>
      <c r="X615" s="6"/>
      <c r="Y615" s="6"/>
      <c r="Z615" s="6"/>
      <c r="AA615" s="6"/>
    </row>
    <row r="616" spans="1:27" hidden="1" x14ac:dyDescent="0.25">
      <c r="A616" s="10">
        <v>6204</v>
      </c>
      <c r="B616" s="8" t="s">
        <v>43</v>
      </c>
      <c r="C616" s="20">
        <v>43815</v>
      </c>
      <c r="D616" s="8" t="s">
        <v>49</v>
      </c>
      <c r="E616" s="8" t="s">
        <v>49</v>
      </c>
      <c r="F616" s="8">
        <v>3.72</v>
      </c>
      <c r="G616" s="6"/>
      <c r="H616" s="6"/>
      <c r="I616" s="6"/>
      <c r="J616" s="6"/>
      <c r="K616" s="6"/>
      <c r="L616" s="6"/>
      <c r="M616" s="6"/>
      <c r="N616" s="6"/>
      <c r="O616" s="6"/>
      <c r="P616" s="6"/>
      <c r="Q616" s="6"/>
      <c r="R616" s="6"/>
      <c r="S616" s="6"/>
      <c r="T616" s="6"/>
      <c r="U616" s="6"/>
      <c r="V616" s="6"/>
      <c r="W616" s="6"/>
      <c r="X616" s="6"/>
      <c r="Y616" s="6"/>
      <c r="Z616" s="6"/>
      <c r="AA616" s="6"/>
    </row>
    <row r="617" spans="1:27" hidden="1" x14ac:dyDescent="0.25">
      <c r="A617" s="10">
        <v>6206</v>
      </c>
      <c r="B617" s="8" t="s">
        <v>43</v>
      </c>
      <c r="C617" s="20">
        <v>43815</v>
      </c>
      <c r="D617" s="8" t="s">
        <v>72</v>
      </c>
      <c r="E617" s="8" t="s">
        <v>72</v>
      </c>
      <c r="F617" s="8">
        <v>7.0000000000000007E-2</v>
      </c>
      <c r="G617" s="6"/>
      <c r="H617" s="6"/>
      <c r="I617" s="6"/>
      <c r="J617" s="6"/>
      <c r="K617" s="6"/>
      <c r="L617" s="6"/>
      <c r="M617" s="6"/>
      <c r="N617" s="6"/>
      <c r="O617" s="6"/>
      <c r="P617" s="6"/>
      <c r="Q617" s="6"/>
      <c r="R617" s="6"/>
      <c r="S617" s="6"/>
      <c r="T617" s="6"/>
      <c r="U617" s="6"/>
      <c r="V617" s="6"/>
      <c r="W617" s="6"/>
      <c r="X617" s="6"/>
      <c r="Y617" s="6"/>
      <c r="Z617" s="6"/>
      <c r="AA617" s="6"/>
    </row>
    <row r="618" spans="1:27" hidden="1" x14ac:dyDescent="0.25">
      <c r="A618" s="10">
        <v>6208</v>
      </c>
      <c r="B618" s="8" t="s">
        <v>52</v>
      </c>
      <c r="C618" s="20">
        <v>43815</v>
      </c>
      <c r="D618" s="8" t="s">
        <v>45</v>
      </c>
      <c r="E618" s="8" t="s">
        <v>49</v>
      </c>
      <c r="F618" s="8">
        <v>5.8</v>
      </c>
      <c r="G618" s="6"/>
      <c r="H618" s="6"/>
      <c r="I618" s="6"/>
      <c r="J618" s="6"/>
      <c r="K618" s="6"/>
      <c r="L618" s="6"/>
      <c r="M618" s="6"/>
      <c r="N618" s="6"/>
      <c r="O618" s="6"/>
      <c r="P618" s="6"/>
      <c r="Q618" s="6"/>
      <c r="R618" s="6"/>
      <c r="S618" s="6"/>
      <c r="T618" s="6"/>
      <c r="U618" s="6"/>
      <c r="V618" s="6"/>
      <c r="W618" s="6"/>
      <c r="X618" s="6"/>
      <c r="Y618" s="6"/>
      <c r="Z618" s="6"/>
      <c r="AA618" s="6"/>
    </row>
    <row r="619" spans="1:27" hidden="1" x14ac:dyDescent="0.25">
      <c r="A619" s="10">
        <v>6210</v>
      </c>
      <c r="B619" s="8" t="s">
        <v>43</v>
      </c>
      <c r="C619" s="20">
        <v>43815</v>
      </c>
      <c r="D619" s="8" t="s">
        <v>42</v>
      </c>
      <c r="E619" s="8" t="s">
        <v>60</v>
      </c>
      <c r="F619" s="8">
        <v>2.38</v>
      </c>
      <c r="G619" s="6"/>
      <c r="H619" s="6"/>
      <c r="I619" s="6"/>
      <c r="J619" s="6"/>
      <c r="K619" s="6"/>
      <c r="L619" s="6"/>
      <c r="M619" s="6"/>
      <c r="N619" s="6"/>
      <c r="O619" s="6"/>
      <c r="P619" s="6"/>
      <c r="Q619" s="6"/>
      <c r="R619" s="6"/>
      <c r="S619" s="6"/>
      <c r="T619" s="6"/>
      <c r="U619" s="6"/>
      <c r="V619" s="6"/>
      <c r="W619" s="6"/>
      <c r="X619" s="6"/>
      <c r="Y619" s="6"/>
      <c r="Z619" s="6"/>
      <c r="AA619" s="6"/>
    </row>
    <row r="620" spans="1:27" hidden="1" x14ac:dyDescent="0.25">
      <c r="A620" s="10">
        <v>6210</v>
      </c>
      <c r="B620" s="8" t="s">
        <v>43</v>
      </c>
      <c r="C620" s="20">
        <v>43815</v>
      </c>
      <c r="D620" s="8" t="s">
        <v>42</v>
      </c>
      <c r="E620" s="8" t="s">
        <v>59</v>
      </c>
      <c r="F620" s="8">
        <v>2.226</v>
      </c>
      <c r="G620" s="6"/>
      <c r="H620" s="6"/>
      <c r="I620" s="6"/>
      <c r="J620" s="6"/>
      <c r="K620" s="6"/>
      <c r="L620" s="6"/>
      <c r="M620" s="6"/>
      <c r="N620" s="6"/>
      <c r="O620" s="6"/>
      <c r="P620" s="6"/>
      <c r="Q620" s="6"/>
      <c r="R620" s="6"/>
      <c r="S620" s="6"/>
      <c r="T620" s="6"/>
      <c r="U620" s="6"/>
      <c r="V620" s="6"/>
      <c r="W620" s="6"/>
      <c r="X620" s="6"/>
      <c r="Y620" s="6"/>
      <c r="Z620" s="6"/>
      <c r="AA620" s="6"/>
    </row>
    <row r="621" spans="1:27" hidden="1" x14ac:dyDescent="0.25">
      <c r="A621" s="10">
        <v>6210</v>
      </c>
      <c r="B621" s="8" t="s">
        <v>43</v>
      </c>
      <c r="C621" s="20">
        <v>43815</v>
      </c>
      <c r="D621" s="8" t="s">
        <v>42</v>
      </c>
      <c r="E621" s="8" t="s">
        <v>63</v>
      </c>
      <c r="F621" s="8">
        <v>1.98</v>
      </c>
      <c r="G621" s="6"/>
      <c r="H621" s="6"/>
      <c r="I621" s="6"/>
      <c r="J621" s="6"/>
      <c r="K621" s="6"/>
      <c r="L621" s="6"/>
      <c r="M621" s="6"/>
      <c r="N621" s="6"/>
      <c r="O621" s="6"/>
      <c r="P621" s="6"/>
      <c r="Q621" s="6"/>
      <c r="R621" s="6"/>
      <c r="S621" s="6"/>
      <c r="T621" s="6"/>
      <c r="U621" s="6"/>
      <c r="V621" s="6"/>
      <c r="W621" s="6"/>
      <c r="X621" s="6"/>
      <c r="Y621" s="6"/>
      <c r="Z621" s="6"/>
      <c r="AA621" s="6"/>
    </row>
    <row r="622" spans="1:27" hidden="1" x14ac:dyDescent="0.25">
      <c r="A622" s="10">
        <v>6212</v>
      </c>
      <c r="B622" s="8" t="s">
        <v>43</v>
      </c>
      <c r="C622" s="20">
        <v>43815</v>
      </c>
      <c r="D622" s="8" t="s">
        <v>49</v>
      </c>
      <c r="E622" s="8" t="s">
        <v>49</v>
      </c>
      <c r="F622" s="8">
        <v>3.02</v>
      </c>
      <c r="G622" s="6"/>
      <c r="H622" s="6"/>
      <c r="I622" s="6"/>
      <c r="J622" s="6"/>
      <c r="K622" s="6"/>
      <c r="L622" s="6"/>
      <c r="M622" s="6"/>
      <c r="N622" s="6"/>
      <c r="O622" s="6"/>
      <c r="P622" s="6"/>
      <c r="Q622" s="6"/>
      <c r="R622" s="6"/>
      <c r="S622" s="6"/>
      <c r="T622" s="6"/>
      <c r="U622" s="6"/>
      <c r="V622" s="6"/>
      <c r="W622" s="6"/>
      <c r="X622" s="6"/>
      <c r="Y622" s="6"/>
      <c r="Z622" s="6"/>
      <c r="AA622" s="6"/>
    </row>
    <row r="623" spans="1:27" hidden="1" x14ac:dyDescent="0.25">
      <c r="A623" s="10">
        <v>6217</v>
      </c>
      <c r="B623" s="8" t="s">
        <v>52</v>
      </c>
      <c r="C623" s="20">
        <v>43815</v>
      </c>
      <c r="D623" s="8" t="s">
        <v>51</v>
      </c>
      <c r="E623" s="8" t="s">
        <v>51</v>
      </c>
      <c r="F623" s="8">
        <v>2.98</v>
      </c>
      <c r="G623" s="6"/>
      <c r="H623" s="6"/>
      <c r="I623" s="6"/>
      <c r="J623" s="6"/>
      <c r="K623" s="6"/>
      <c r="L623" s="6"/>
      <c r="M623" s="6"/>
      <c r="N623" s="6"/>
      <c r="O623" s="6"/>
      <c r="P623" s="6"/>
      <c r="Q623" s="6"/>
      <c r="R623" s="6"/>
      <c r="S623" s="6"/>
      <c r="T623" s="6"/>
      <c r="U623" s="6"/>
      <c r="V623" s="6"/>
      <c r="W623" s="6"/>
      <c r="X623" s="6"/>
      <c r="Y623" s="6"/>
      <c r="Z623" s="6"/>
      <c r="AA623" s="6"/>
    </row>
    <row r="624" spans="1:27" hidden="1" x14ac:dyDescent="0.25">
      <c r="A624" s="10">
        <v>6218</v>
      </c>
      <c r="B624" s="8" t="s">
        <v>43</v>
      </c>
      <c r="C624" s="20">
        <v>43815</v>
      </c>
      <c r="D624" s="8" t="s">
        <v>60</v>
      </c>
      <c r="E624" s="8" t="s">
        <v>60</v>
      </c>
      <c r="F624" s="8">
        <v>8.4600000000000009</v>
      </c>
      <c r="G624" s="6"/>
      <c r="H624" s="6"/>
      <c r="I624" s="6"/>
      <c r="J624" s="6"/>
      <c r="K624" s="6"/>
      <c r="L624" s="6"/>
      <c r="M624" s="6"/>
      <c r="N624" s="6"/>
      <c r="O624" s="6"/>
      <c r="P624" s="6"/>
      <c r="Q624" s="6"/>
      <c r="R624" s="6"/>
      <c r="S624" s="6"/>
      <c r="T624" s="6"/>
      <c r="U624" s="6"/>
      <c r="V624" s="6"/>
      <c r="W624" s="6"/>
      <c r="X624" s="6"/>
      <c r="Y624" s="6"/>
      <c r="Z624" s="6"/>
      <c r="AA624" s="6"/>
    </row>
    <row r="625" spans="1:27" hidden="1" x14ac:dyDescent="0.25">
      <c r="A625" s="10">
        <v>6230</v>
      </c>
      <c r="B625" s="8" t="s">
        <v>52</v>
      </c>
      <c r="C625" s="20">
        <v>43815</v>
      </c>
      <c r="D625" s="8" t="s">
        <v>58</v>
      </c>
      <c r="E625" s="8" t="s">
        <v>58</v>
      </c>
      <c r="F625" s="8">
        <v>2.097</v>
      </c>
      <c r="G625" s="6"/>
      <c r="H625" s="6"/>
      <c r="I625" s="6"/>
      <c r="J625" s="6"/>
      <c r="K625" s="6"/>
      <c r="L625" s="6"/>
      <c r="M625" s="6"/>
      <c r="N625" s="6"/>
      <c r="O625" s="6"/>
      <c r="P625" s="6"/>
      <c r="Q625" s="6"/>
      <c r="R625" s="6"/>
      <c r="S625" s="6"/>
      <c r="T625" s="6"/>
      <c r="U625" s="6"/>
      <c r="V625" s="6"/>
      <c r="W625" s="6"/>
      <c r="X625" s="6"/>
      <c r="Y625" s="6"/>
      <c r="Z625" s="6"/>
      <c r="AA625" s="6"/>
    </row>
    <row r="626" spans="1:27" hidden="1" x14ac:dyDescent="0.25">
      <c r="A626" s="10">
        <v>6236</v>
      </c>
      <c r="B626" s="8" t="s">
        <v>43</v>
      </c>
      <c r="C626" s="20">
        <v>43815</v>
      </c>
      <c r="D626" s="8" t="s">
        <v>54</v>
      </c>
      <c r="E626" s="8" t="s">
        <v>49</v>
      </c>
      <c r="F626" s="8">
        <v>3.58</v>
      </c>
      <c r="G626" s="6"/>
      <c r="H626" s="6"/>
      <c r="I626" s="6"/>
      <c r="J626" s="6"/>
      <c r="K626" s="6"/>
      <c r="L626" s="6"/>
      <c r="M626" s="6"/>
      <c r="N626" s="6"/>
      <c r="O626" s="6"/>
      <c r="P626" s="6"/>
      <c r="Q626" s="6"/>
      <c r="R626" s="6"/>
      <c r="S626" s="6"/>
      <c r="T626" s="6"/>
      <c r="U626" s="6"/>
      <c r="V626" s="6"/>
      <c r="W626" s="6"/>
      <c r="X626" s="6"/>
      <c r="Y626" s="6"/>
      <c r="Z626" s="6"/>
      <c r="AA626" s="6"/>
    </row>
    <row r="627" spans="1:27" hidden="1" x14ac:dyDescent="0.25">
      <c r="A627" s="10">
        <v>6241</v>
      </c>
      <c r="B627" s="8" t="s">
        <v>43</v>
      </c>
      <c r="C627" s="20">
        <v>43815</v>
      </c>
      <c r="D627" s="8" t="s">
        <v>74</v>
      </c>
      <c r="E627" s="8" t="s">
        <v>74</v>
      </c>
      <c r="F627" s="8">
        <v>9.84</v>
      </c>
      <c r="G627" s="6"/>
      <c r="H627" s="6"/>
      <c r="I627" s="6"/>
      <c r="J627" s="6"/>
      <c r="K627" s="6"/>
      <c r="L627" s="6"/>
      <c r="M627" s="6"/>
      <c r="N627" s="6"/>
      <c r="O627" s="6"/>
      <c r="P627" s="6"/>
      <c r="Q627" s="6"/>
      <c r="R627" s="6"/>
      <c r="S627" s="6"/>
      <c r="T627" s="6"/>
      <c r="U627" s="6"/>
      <c r="V627" s="6"/>
      <c r="W627" s="6"/>
      <c r="X627" s="6"/>
      <c r="Y627" s="6"/>
      <c r="Z627" s="6"/>
      <c r="AA627" s="6"/>
    </row>
    <row r="628" spans="1:27" hidden="1" x14ac:dyDescent="0.25">
      <c r="A628" s="10">
        <v>6246</v>
      </c>
      <c r="B628" s="8" t="s">
        <v>43</v>
      </c>
      <c r="C628" s="20">
        <v>43815</v>
      </c>
      <c r="D628" s="8" t="s">
        <v>55</v>
      </c>
      <c r="E628" s="8" t="s">
        <v>45</v>
      </c>
      <c r="F628" s="8">
        <v>5.6</v>
      </c>
      <c r="G628" s="6"/>
      <c r="H628" s="6"/>
      <c r="I628" s="6"/>
      <c r="J628" s="6"/>
      <c r="K628" s="6"/>
      <c r="L628" s="6"/>
      <c r="M628" s="6"/>
      <c r="N628" s="6"/>
      <c r="O628" s="6"/>
      <c r="P628" s="6"/>
      <c r="Q628" s="6"/>
      <c r="R628" s="6"/>
      <c r="S628" s="6"/>
      <c r="T628" s="6"/>
      <c r="U628" s="6"/>
      <c r="V628" s="6"/>
      <c r="W628" s="6"/>
      <c r="X628" s="6"/>
      <c r="Y628" s="6"/>
      <c r="Z628" s="6"/>
      <c r="AA628" s="6"/>
    </row>
    <row r="629" spans="1:27" hidden="1" x14ac:dyDescent="0.25">
      <c r="A629" s="10">
        <v>6253</v>
      </c>
      <c r="B629" s="8" t="s">
        <v>43</v>
      </c>
      <c r="C629" s="20">
        <v>43815</v>
      </c>
      <c r="D629" s="8" t="s">
        <v>60</v>
      </c>
      <c r="E629" s="8" t="s">
        <v>63</v>
      </c>
      <c r="F629" s="8">
        <v>0.85799999999999998</v>
      </c>
      <c r="G629" s="6"/>
      <c r="H629" s="6"/>
      <c r="I629" s="6"/>
      <c r="J629" s="6"/>
      <c r="K629" s="6"/>
      <c r="L629" s="6"/>
      <c r="M629" s="6"/>
      <c r="N629" s="6"/>
      <c r="O629" s="6"/>
      <c r="P629" s="6"/>
      <c r="Q629" s="6"/>
      <c r="R629" s="6"/>
      <c r="S629" s="6"/>
      <c r="T629" s="6"/>
      <c r="U629" s="6"/>
      <c r="V629" s="6"/>
      <c r="W629" s="6"/>
      <c r="X629" s="6"/>
      <c r="Y629" s="6"/>
      <c r="Z629" s="6"/>
      <c r="AA629" s="6"/>
    </row>
    <row r="630" spans="1:27" hidden="1" x14ac:dyDescent="0.25">
      <c r="A630" s="10">
        <v>6267</v>
      </c>
      <c r="B630" s="8" t="s">
        <v>52</v>
      </c>
      <c r="C630" s="21">
        <v>43815</v>
      </c>
      <c r="D630" s="8" t="s">
        <v>56</v>
      </c>
      <c r="E630" s="8" t="s">
        <v>56</v>
      </c>
      <c r="F630" s="8">
        <v>2.72</v>
      </c>
      <c r="G630" s="6"/>
      <c r="H630" s="6"/>
      <c r="I630" s="6"/>
      <c r="J630" s="6"/>
      <c r="K630" s="6"/>
      <c r="L630" s="6"/>
      <c r="M630" s="6"/>
      <c r="N630" s="6"/>
      <c r="O630" s="6"/>
      <c r="P630" s="6"/>
      <c r="Q630" s="6"/>
      <c r="R630" s="6"/>
      <c r="S630" s="6"/>
      <c r="T630" s="6"/>
      <c r="U630" s="6"/>
      <c r="V630" s="6"/>
      <c r="W630" s="6"/>
      <c r="X630" s="6"/>
      <c r="Y630" s="6"/>
      <c r="Z630" s="6"/>
      <c r="AA630" s="6"/>
    </row>
    <row r="631" spans="1:27" hidden="1" x14ac:dyDescent="0.25">
      <c r="A631" s="10">
        <v>6271</v>
      </c>
      <c r="B631" s="8" t="s">
        <v>52</v>
      </c>
      <c r="C631" s="20">
        <v>43815</v>
      </c>
      <c r="D631" s="8" t="s">
        <v>66</v>
      </c>
      <c r="E631" s="8" t="s">
        <v>66</v>
      </c>
      <c r="F631" s="8">
        <v>2.5630000000000002</v>
      </c>
      <c r="G631" s="6"/>
      <c r="H631" s="6"/>
      <c r="I631" s="6"/>
      <c r="J631" s="6"/>
      <c r="K631" s="6"/>
      <c r="L631" s="6"/>
      <c r="M631" s="6"/>
      <c r="N631" s="6"/>
      <c r="O631" s="6"/>
      <c r="P631" s="6"/>
      <c r="Q631" s="6"/>
      <c r="R631" s="6"/>
      <c r="S631" s="6"/>
      <c r="T631" s="6"/>
      <c r="U631" s="6"/>
      <c r="V631" s="6"/>
      <c r="W631" s="6"/>
      <c r="X631" s="6"/>
      <c r="Y631" s="6"/>
      <c r="Z631" s="6"/>
      <c r="AA631" s="6"/>
    </row>
    <row r="632" spans="1:27" hidden="1" x14ac:dyDescent="0.25">
      <c r="A632" s="10">
        <v>6276</v>
      </c>
      <c r="B632" s="8" t="s">
        <v>52</v>
      </c>
      <c r="C632" s="20">
        <v>43815</v>
      </c>
      <c r="D632" s="8" t="s">
        <v>56</v>
      </c>
      <c r="E632" s="8" t="s">
        <v>56</v>
      </c>
      <c r="F632" s="8">
        <v>5.52</v>
      </c>
      <c r="G632" s="6"/>
      <c r="H632" s="6"/>
      <c r="I632" s="6"/>
      <c r="J632" s="6"/>
      <c r="K632" s="6"/>
      <c r="L632" s="6"/>
      <c r="M632" s="6"/>
      <c r="N632" s="6"/>
      <c r="O632" s="6"/>
      <c r="P632" s="6"/>
      <c r="Q632" s="6"/>
      <c r="R632" s="6"/>
      <c r="S632" s="6"/>
      <c r="T632" s="6"/>
      <c r="U632" s="6"/>
      <c r="V632" s="6"/>
      <c r="W632" s="6"/>
      <c r="X632" s="6"/>
      <c r="Y632" s="6"/>
      <c r="Z632" s="6"/>
      <c r="AA632" s="6"/>
    </row>
    <row r="633" spans="1:27" hidden="1" x14ac:dyDescent="0.25">
      <c r="A633" s="10">
        <v>6278</v>
      </c>
      <c r="B633" s="8" t="s">
        <v>43</v>
      </c>
      <c r="C633" s="20">
        <v>43815</v>
      </c>
      <c r="D633" s="8" t="s">
        <v>73</v>
      </c>
      <c r="E633" s="8" t="s">
        <v>74</v>
      </c>
      <c r="F633" s="8">
        <v>3.9</v>
      </c>
      <c r="G633" s="6"/>
      <c r="H633" s="6"/>
      <c r="I633" s="6"/>
      <c r="J633" s="6"/>
      <c r="K633" s="6"/>
      <c r="L633" s="6"/>
      <c r="M633" s="6"/>
      <c r="N633" s="6"/>
      <c r="O633" s="6"/>
      <c r="P633" s="6"/>
      <c r="Q633" s="6"/>
      <c r="R633" s="6"/>
      <c r="S633" s="6"/>
      <c r="T633" s="6"/>
      <c r="U633" s="6"/>
      <c r="V633" s="6"/>
      <c r="W633" s="6"/>
      <c r="X633" s="6"/>
      <c r="Y633" s="6"/>
      <c r="Z633" s="6"/>
      <c r="AA633" s="6"/>
    </row>
    <row r="634" spans="1:27" hidden="1" x14ac:dyDescent="0.25">
      <c r="A634" s="10">
        <v>6283</v>
      </c>
      <c r="B634" s="8" t="s">
        <v>43</v>
      </c>
      <c r="C634" s="20">
        <v>43815</v>
      </c>
      <c r="D634" s="8" t="s">
        <v>48</v>
      </c>
      <c r="E634" s="8" t="s">
        <v>48</v>
      </c>
      <c r="F634" s="8">
        <v>0.44</v>
      </c>
      <c r="G634" s="6"/>
      <c r="H634" s="6"/>
      <c r="I634" s="6"/>
      <c r="J634" s="6"/>
      <c r="K634" s="6"/>
      <c r="L634" s="6"/>
      <c r="M634" s="6"/>
      <c r="N634" s="6"/>
      <c r="O634" s="6"/>
      <c r="P634" s="6"/>
      <c r="Q634" s="6"/>
      <c r="R634" s="6"/>
      <c r="S634" s="6"/>
      <c r="T634" s="6"/>
      <c r="U634" s="6"/>
      <c r="V634" s="6"/>
      <c r="W634" s="6"/>
      <c r="X634" s="6"/>
      <c r="Y634" s="6"/>
      <c r="Z634" s="6"/>
      <c r="AA634" s="6"/>
    </row>
    <row r="635" spans="1:27" hidden="1" x14ac:dyDescent="0.25">
      <c r="A635" s="10">
        <v>6284</v>
      </c>
      <c r="B635" s="8" t="s">
        <v>43</v>
      </c>
      <c r="C635" s="20">
        <v>43815</v>
      </c>
      <c r="D635" s="8" t="s">
        <v>41</v>
      </c>
      <c r="E635" s="8" t="s">
        <v>41</v>
      </c>
      <c r="F635" s="8">
        <v>1.94</v>
      </c>
      <c r="G635" s="6"/>
      <c r="H635" s="6"/>
      <c r="I635" s="6"/>
      <c r="J635" s="6"/>
      <c r="K635" s="6"/>
      <c r="L635" s="6"/>
      <c r="M635" s="6"/>
      <c r="N635" s="6"/>
      <c r="O635" s="6"/>
      <c r="P635" s="6"/>
      <c r="Q635" s="6"/>
      <c r="R635" s="6"/>
      <c r="S635" s="6"/>
      <c r="T635" s="6"/>
      <c r="U635" s="6"/>
      <c r="V635" s="6"/>
      <c r="W635" s="6"/>
      <c r="X635" s="6"/>
      <c r="Y635" s="6"/>
      <c r="Z635" s="6"/>
      <c r="AA635" s="6"/>
    </row>
    <row r="636" spans="1:27" hidden="1" x14ac:dyDescent="0.25">
      <c r="A636" s="10">
        <v>6297</v>
      </c>
      <c r="B636" s="8" t="s">
        <v>43</v>
      </c>
      <c r="C636" s="20">
        <v>43815</v>
      </c>
      <c r="D636" s="8" t="s">
        <v>61</v>
      </c>
      <c r="E636" s="8" t="s">
        <v>65</v>
      </c>
      <c r="F636" s="8">
        <v>0.95399999999999996</v>
      </c>
      <c r="G636" s="6"/>
      <c r="H636" s="6"/>
      <c r="I636" s="6"/>
      <c r="J636" s="6"/>
      <c r="K636" s="6"/>
      <c r="L636" s="6"/>
      <c r="M636" s="6"/>
      <c r="N636" s="6"/>
      <c r="O636" s="6"/>
      <c r="P636" s="6"/>
      <c r="Q636" s="6"/>
      <c r="R636" s="6"/>
      <c r="S636" s="6"/>
      <c r="T636" s="6"/>
      <c r="U636" s="6"/>
      <c r="V636" s="6"/>
      <c r="W636" s="6"/>
      <c r="X636" s="6"/>
      <c r="Y636" s="6"/>
      <c r="Z636" s="6"/>
      <c r="AA636" s="6"/>
    </row>
    <row r="637" spans="1:27" hidden="1" x14ac:dyDescent="0.25">
      <c r="A637" s="10">
        <v>6297</v>
      </c>
      <c r="B637" s="8" t="s">
        <v>43</v>
      </c>
      <c r="C637" s="20">
        <v>43815</v>
      </c>
      <c r="D637" s="8" t="s">
        <v>61</v>
      </c>
      <c r="E637" s="8" t="s">
        <v>61</v>
      </c>
      <c r="F637" s="8">
        <v>4.4800000000000004</v>
      </c>
      <c r="G637" s="6"/>
      <c r="H637" s="6"/>
      <c r="I637" s="6"/>
      <c r="J637" s="6"/>
      <c r="K637" s="6"/>
      <c r="L637" s="6"/>
      <c r="M637" s="6"/>
      <c r="N637" s="6"/>
      <c r="O637" s="6"/>
      <c r="P637" s="6"/>
      <c r="Q637" s="6"/>
      <c r="R637" s="6"/>
      <c r="S637" s="6"/>
      <c r="T637" s="6"/>
      <c r="U637" s="6"/>
      <c r="V637" s="6"/>
      <c r="W637" s="6"/>
      <c r="X637" s="6"/>
      <c r="Y637" s="6"/>
      <c r="Z637" s="6"/>
      <c r="AA637" s="6"/>
    </row>
    <row r="638" spans="1:27" hidden="1" x14ac:dyDescent="0.25">
      <c r="A638" s="10">
        <v>6299</v>
      </c>
      <c r="B638" s="8" t="s">
        <v>43</v>
      </c>
      <c r="C638" s="20">
        <v>43815</v>
      </c>
      <c r="D638" s="8" t="s">
        <v>60</v>
      </c>
      <c r="E638" s="8" t="s">
        <v>60</v>
      </c>
      <c r="F638" s="8">
        <v>1.38</v>
      </c>
      <c r="G638" s="6"/>
      <c r="H638" s="6"/>
      <c r="I638" s="6"/>
      <c r="J638" s="6"/>
      <c r="K638" s="6"/>
      <c r="L638" s="6"/>
      <c r="M638" s="6"/>
      <c r="N638" s="6"/>
      <c r="O638" s="6"/>
      <c r="P638" s="6"/>
      <c r="Q638" s="6"/>
      <c r="R638" s="6"/>
      <c r="S638" s="6"/>
      <c r="T638" s="6"/>
      <c r="U638" s="6"/>
      <c r="V638" s="6"/>
      <c r="W638" s="6"/>
      <c r="X638" s="6"/>
      <c r="Y638" s="6"/>
      <c r="Z638" s="6"/>
      <c r="AA638" s="6"/>
    </row>
    <row r="639" spans="1:27" hidden="1" x14ac:dyDescent="0.25">
      <c r="A639" s="10">
        <v>6302</v>
      </c>
      <c r="B639" s="8" t="s">
        <v>43</v>
      </c>
      <c r="C639" s="20">
        <v>43815</v>
      </c>
      <c r="D639" s="8" t="s">
        <v>41</v>
      </c>
      <c r="E639" s="8" t="s">
        <v>41</v>
      </c>
      <c r="F639" s="8">
        <v>1.88</v>
      </c>
      <c r="G639" s="6"/>
      <c r="H639" s="6"/>
      <c r="I639" s="6"/>
      <c r="J639" s="6"/>
      <c r="K639" s="6"/>
      <c r="L639" s="6"/>
      <c r="M639" s="6"/>
      <c r="N639" s="6"/>
      <c r="O639" s="6"/>
      <c r="P639" s="6"/>
      <c r="Q639" s="6"/>
      <c r="R639" s="6"/>
      <c r="S639" s="6"/>
      <c r="T639" s="6"/>
      <c r="U639" s="6"/>
      <c r="V639" s="6"/>
      <c r="W639" s="6"/>
      <c r="X639" s="6"/>
      <c r="Y639" s="6"/>
      <c r="Z639" s="6"/>
      <c r="AA639" s="6"/>
    </row>
    <row r="640" spans="1:27" hidden="1" x14ac:dyDescent="0.25">
      <c r="A640" s="10">
        <v>6302</v>
      </c>
      <c r="B640" s="8" t="s">
        <v>43</v>
      </c>
      <c r="C640" s="20">
        <v>43815</v>
      </c>
      <c r="D640" s="8" t="s">
        <v>41</v>
      </c>
      <c r="E640" s="8" t="s">
        <v>65</v>
      </c>
      <c r="F640" s="8">
        <v>0.64</v>
      </c>
      <c r="G640" s="6"/>
      <c r="H640" s="6"/>
      <c r="I640" s="6"/>
      <c r="J640" s="6"/>
      <c r="K640" s="6"/>
      <c r="L640" s="6"/>
      <c r="M640" s="6"/>
      <c r="N640" s="6"/>
      <c r="O640" s="6"/>
      <c r="P640" s="6"/>
      <c r="Q640" s="6"/>
      <c r="R640" s="6"/>
      <c r="S640" s="6"/>
      <c r="T640" s="6"/>
      <c r="U640" s="6"/>
      <c r="V640" s="6"/>
      <c r="W640" s="6"/>
      <c r="X640" s="6"/>
      <c r="Y640" s="6"/>
      <c r="Z640" s="6"/>
      <c r="AA640" s="6"/>
    </row>
    <row r="641" spans="1:27" hidden="1" x14ac:dyDescent="0.25">
      <c r="A641" s="10">
        <v>6307</v>
      </c>
      <c r="B641" s="8" t="s">
        <v>43</v>
      </c>
      <c r="C641" s="20">
        <v>43815</v>
      </c>
      <c r="D641" s="8" t="s">
        <v>55</v>
      </c>
      <c r="E641" s="8" t="s">
        <v>65</v>
      </c>
      <c r="F641" s="8">
        <v>2.56</v>
      </c>
      <c r="G641" s="6"/>
      <c r="H641" s="6"/>
      <c r="I641" s="6"/>
      <c r="J641" s="6"/>
      <c r="K641" s="6"/>
      <c r="L641" s="6"/>
      <c r="M641" s="6"/>
      <c r="N641" s="6"/>
      <c r="O641" s="6"/>
      <c r="P641" s="6"/>
      <c r="Q641" s="6"/>
      <c r="R641" s="6"/>
      <c r="S641" s="6"/>
      <c r="T641" s="6"/>
      <c r="U641" s="6"/>
      <c r="V641" s="6"/>
      <c r="W641" s="6"/>
      <c r="X641" s="6"/>
      <c r="Y641" s="6"/>
      <c r="Z641" s="6"/>
      <c r="AA641" s="6"/>
    </row>
    <row r="642" spans="1:27" hidden="1" x14ac:dyDescent="0.25">
      <c r="A642" s="10">
        <v>6307</v>
      </c>
      <c r="B642" s="8" t="s">
        <v>43</v>
      </c>
      <c r="C642" s="20">
        <v>43815</v>
      </c>
      <c r="D642" s="8" t="s">
        <v>55</v>
      </c>
      <c r="E642" s="8" t="s">
        <v>55</v>
      </c>
      <c r="F642" s="8">
        <v>1.98</v>
      </c>
      <c r="G642" s="6"/>
      <c r="H642" s="6"/>
      <c r="I642" s="6"/>
      <c r="J642" s="6"/>
      <c r="K642" s="6"/>
      <c r="L642" s="6"/>
      <c r="M642" s="6"/>
      <c r="N642" s="6"/>
      <c r="O642" s="6"/>
      <c r="P642" s="6"/>
      <c r="Q642" s="6"/>
      <c r="R642" s="6"/>
      <c r="S642" s="6"/>
      <c r="T642" s="6"/>
      <c r="U642" s="6"/>
      <c r="V642" s="6"/>
      <c r="W642" s="6"/>
      <c r="X642" s="6"/>
      <c r="Y642" s="6"/>
      <c r="Z642" s="6"/>
      <c r="AA642" s="6"/>
    </row>
    <row r="643" spans="1:27" hidden="1" x14ac:dyDescent="0.25">
      <c r="A643" s="10">
        <v>6316</v>
      </c>
      <c r="B643" s="8" t="s">
        <v>43</v>
      </c>
      <c r="C643" s="20">
        <v>43815</v>
      </c>
      <c r="D643" s="8" t="s">
        <v>71</v>
      </c>
      <c r="E643" s="8" t="s">
        <v>71</v>
      </c>
      <c r="F643" s="8">
        <v>1.58</v>
      </c>
      <c r="G643" s="6"/>
      <c r="H643" s="6"/>
      <c r="I643" s="6"/>
      <c r="J643" s="6"/>
      <c r="K643" s="6"/>
      <c r="L643" s="6"/>
      <c r="M643" s="6"/>
      <c r="N643" s="6"/>
      <c r="O643" s="6"/>
      <c r="P643" s="6"/>
      <c r="Q643" s="6"/>
      <c r="R643" s="6"/>
      <c r="S643" s="6"/>
      <c r="T643" s="6"/>
      <c r="U643" s="6"/>
      <c r="V643" s="6"/>
      <c r="W643" s="6"/>
      <c r="X643" s="6"/>
      <c r="Y643" s="6"/>
      <c r="Z643" s="6"/>
      <c r="AA643" s="6"/>
    </row>
    <row r="644" spans="1:27" hidden="1" x14ac:dyDescent="0.25">
      <c r="A644" s="10">
        <v>6325</v>
      </c>
      <c r="B644" s="8" t="s">
        <v>43</v>
      </c>
      <c r="C644" s="20">
        <v>43815</v>
      </c>
      <c r="D644" s="8" t="s">
        <v>49</v>
      </c>
      <c r="E644" s="8" t="s">
        <v>49</v>
      </c>
      <c r="F644" s="8">
        <v>0.38</v>
      </c>
      <c r="G644" s="6"/>
      <c r="H644" s="6"/>
      <c r="I644" s="6"/>
      <c r="J644" s="6"/>
      <c r="K644" s="6"/>
      <c r="L644" s="6"/>
      <c r="M644" s="6"/>
      <c r="N644" s="6"/>
      <c r="O644" s="6"/>
      <c r="P644" s="6"/>
      <c r="Q644" s="6"/>
      <c r="R644" s="6"/>
      <c r="S644" s="6"/>
      <c r="T644" s="6"/>
      <c r="U644" s="6"/>
      <c r="V644" s="6"/>
      <c r="W644" s="6"/>
      <c r="X644" s="6"/>
      <c r="Y644" s="6"/>
      <c r="Z644" s="6"/>
      <c r="AA644" s="6"/>
    </row>
    <row r="645" spans="1:27" hidden="1" x14ac:dyDescent="0.25">
      <c r="A645" s="10">
        <v>6361</v>
      </c>
      <c r="B645" s="8" t="s">
        <v>64</v>
      </c>
      <c r="C645" s="20">
        <v>43815</v>
      </c>
      <c r="D645" s="8" t="s">
        <v>59</v>
      </c>
      <c r="E645" s="8" t="s">
        <v>63</v>
      </c>
      <c r="F645" s="8">
        <v>2.004</v>
      </c>
      <c r="G645" s="6"/>
      <c r="H645" s="6"/>
      <c r="I645" s="6"/>
      <c r="J645" s="6"/>
      <c r="K645" s="6"/>
      <c r="L645" s="6"/>
      <c r="M645" s="6"/>
      <c r="N645" s="6"/>
      <c r="O645" s="6"/>
      <c r="P645" s="6"/>
      <c r="Q645" s="6"/>
      <c r="R645" s="6"/>
      <c r="S645" s="6"/>
      <c r="T645" s="6"/>
      <c r="U645" s="6"/>
      <c r="V645" s="6"/>
      <c r="W645" s="6"/>
      <c r="X645" s="6"/>
      <c r="Y645" s="6"/>
      <c r="Z645" s="6"/>
      <c r="AA645" s="6"/>
    </row>
    <row r="646" spans="1:27" hidden="1" x14ac:dyDescent="0.25">
      <c r="A646" s="10">
        <v>6362</v>
      </c>
      <c r="B646" s="8" t="s">
        <v>43</v>
      </c>
      <c r="C646" s="20">
        <v>43815</v>
      </c>
      <c r="D646" s="8" t="s">
        <v>55</v>
      </c>
      <c r="E646" s="8" t="s">
        <v>65</v>
      </c>
      <c r="F646" s="8">
        <v>5.54</v>
      </c>
      <c r="G646" s="6"/>
      <c r="H646" s="6"/>
      <c r="I646" s="6"/>
      <c r="J646" s="6"/>
      <c r="K646" s="6"/>
      <c r="L646" s="6"/>
      <c r="M646" s="6"/>
      <c r="N646" s="6"/>
      <c r="O646" s="6"/>
      <c r="P646" s="6"/>
      <c r="Q646" s="6"/>
      <c r="R646" s="6"/>
      <c r="S646" s="6"/>
      <c r="T646" s="6"/>
      <c r="U646" s="6"/>
      <c r="V646" s="6"/>
      <c r="W646" s="6"/>
      <c r="X646" s="6"/>
      <c r="Y646" s="6"/>
      <c r="Z646" s="6"/>
      <c r="AA646" s="6"/>
    </row>
    <row r="647" spans="1:27" hidden="1" x14ac:dyDescent="0.25">
      <c r="A647" s="10">
        <v>6362</v>
      </c>
      <c r="B647" s="8" t="s">
        <v>43</v>
      </c>
      <c r="C647" s="20">
        <v>43815</v>
      </c>
      <c r="D647" s="8" t="s">
        <v>55</v>
      </c>
      <c r="E647" s="8" t="s">
        <v>55</v>
      </c>
      <c r="F647" s="8">
        <v>0.318</v>
      </c>
      <c r="G647" s="6"/>
      <c r="H647" s="6"/>
      <c r="I647" s="6"/>
      <c r="J647" s="6"/>
      <c r="K647" s="6"/>
      <c r="L647" s="6"/>
      <c r="M647" s="6"/>
      <c r="N647" s="6"/>
      <c r="O647" s="6"/>
      <c r="P647" s="6"/>
      <c r="Q647" s="6"/>
      <c r="R647" s="6"/>
      <c r="S647" s="6"/>
      <c r="T647" s="6"/>
      <c r="U647" s="6"/>
      <c r="V647" s="6"/>
      <c r="W647" s="6"/>
      <c r="X647" s="6"/>
      <c r="Y647" s="6"/>
      <c r="Z647" s="6"/>
      <c r="AA647" s="6"/>
    </row>
    <row r="648" spans="1:27" hidden="1" x14ac:dyDescent="0.25">
      <c r="A648" s="10">
        <v>6379</v>
      </c>
      <c r="B648" s="8" t="s">
        <v>43</v>
      </c>
      <c r="C648" s="20">
        <v>43815</v>
      </c>
      <c r="D648" s="8" t="s">
        <v>55</v>
      </c>
      <c r="E648" s="8" t="s">
        <v>55</v>
      </c>
      <c r="F648" s="8">
        <v>0.74199999999999999</v>
      </c>
      <c r="G648" s="6"/>
      <c r="H648" s="6"/>
      <c r="I648" s="6"/>
      <c r="J648" s="6"/>
      <c r="K648" s="6"/>
      <c r="L648" s="6"/>
      <c r="M648" s="6"/>
      <c r="N648" s="6"/>
      <c r="O648" s="6"/>
      <c r="P648" s="6"/>
      <c r="Q648" s="6"/>
      <c r="R648" s="6"/>
      <c r="S648" s="6"/>
      <c r="T648" s="6"/>
      <c r="U648" s="6"/>
      <c r="V648" s="6"/>
      <c r="W648" s="6"/>
      <c r="X648" s="6"/>
      <c r="Y648" s="6"/>
      <c r="Z648" s="6"/>
      <c r="AA648" s="6"/>
    </row>
    <row r="649" spans="1:27" hidden="1" x14ac:dyDescent="0.25">
      <c r="A649" s="10">
        <v>6379</v>
      </c>
      <c r="B649" s="8" t="s">
        <v>43</v>
      </c>
      <c r="C649" s="20">
        <v>43815</v>
      </c>
      <c r="D649" s="8" t="s">
        <v>55</v>
      </c>
      <c r="E649" s="8" t="s">
        <v>65</v>
      </c>
      <c r="F649" s="8">
        <v>3.32</v>
      </c>
      <c r="G649" s="6"/>
      <c r="H649" s="6"/>
      <c r="I649" s="6"/>
      <c r="J649" s="6"/>
      <c r="K649" s="6"/>
      <c r="L649" s="6"/>
      <c r="M649" s="6"/>
      <c r="N649" s="6"/>
      <c r="O649" s="6"/>
      <c r="P649" s="6"/>
      <c r="Q649" s="6"/>
      <c r="R649" s="6"/>
      <c r="S649" s="6"/>
      <c r="T649" s="6"/>
      <c r="U649" s="6"/>
      <c r="V649" s="6"/>
      <c r="W649" s="6"/>
      <c r="X649" s="6"/>
      <c r="Y649" s="6"/>
      <c r="Z649" s="6"/>
      <c r="AA649" s="6"/>
    </row>
    <row r="650" spans="1:27" hidden="1" x14ac:dyDescent="0.25">
      <c r="A650" s="10">
        <v>6390</v>
      </c>
      <c r="B650" s="8" t="s">
        <v>64</v>
      </c>
      <c r="C650" s="20">
        <v>43815</v>
      </c>
      <c r="D650" s="8" t="s">
        <v>60</v>
      </c>
      <c r="E650" s="8" t="s">
        <v>63</v>
      </c>
      <c r="F650" s="8">
        <v>1.3360000000000001</v>
      </c>
      <c r="G650" s="6"/>
      <c r="H650" s="6"/>
      <c r="I650" s="6"/>
      <c r="J650" s="6"/>
      <c r="K650" s="6"/>
      <c r="L650" s="6"/>
      <c r="M650" s="6"/>
      <c r="N650" s="6"/>
      <c r="O650" s="6"/>
      <c r="P650" s="6"/>
      <c r="Q650" s="6"/>
      <c r="R650" s="6"/>
      <c r="S650" s="6"/>
      <c r="T650" s="6"/>
      <c r="U650" s="6"/>
      <c r="V650" s="6"/>
      <c r="W650" s="6"/>
      <c r="X650" s="6"/>
      <c r="Y650" s="6"/>
      <c r="Z650" s="6"/>
      <c r="AA650" s="6"/>
    </row>
    <row r="651" spans="1:27" hidden="1" x14ac:dyDescent="0.25">
      <c r="A651" s="10">
        <v>6390</v>
      </c>
      <c r="B651" s="8" t="s">
        <v>64</v>
      </c>
      <c r="C651" s="20">
        <v>43815</v>
      </c>
      <c r="D651" s="8" t="s">
        <v>60</v>
      </c>
      <c r="E651" s="8" t="s">
        <v>60</v>
      </c>
      <c r="F651" s="8">
        <v>2.0019999999999998</v>
      </c>
      <c r="G651" s="6"/>
      <c r="H651" s="6"/>
      <c r="I651" s="6"/>
      <c r="J651" s="6"/>
      <c r="K651" s="6"/>
      <c r="L651" s="6"/>
      <c r="M651" s="6"/>
      <c r="N651" s="6"/>
      <c r="O651" s="6"/>
      <c r="P651" s="6"/>
      <c r="Q651" s="6"/>
      <c r="R651" s="6"/>
      <c r="S651" s="6"/>
      <c r="T651" s="6"/>
      <c r="U651" s="6"/>
      <c r="V651" s="6"/>
      <c r="W651" s="6"/>
      <c r="X651" s="6"/>
      <c r="Y651" s="6"/>
      <c r="Z651" s="6"/>
      <c r="AA651" s="6"/>
    </row>
    <row r="652" spans="1:27" hidden="1" x14ac:dyDescent="0.25">
      <c r="A652" s="10">
        <v>6394</v>
      </c>
      <c r="B652" s="8" t="s">
        <v>43</v>
      </c>
      <c r="C652" s="20">
        <v>43815</v>
      </c>
      <c r="D652" s="8" t="s">
        <v>41</v>
      </c>
      <c r="E652" s="8" t="s">
        <v>89</v>
      </c>
      <c r="F652" s="8">
        <v>1.05</v>
      </c>
      <c r="G652" s="6"/>
      <c r="H652" s="6"/>
      <c r="I652" s="6"/>
      <c r="J652" s="6"/>
      <c r="K652" s="6"/>
      <c r="L652" s="6"/>
      <c r="M652" s="6"/>
      <c r="N652" s="6"/>
      <c r="O652" s="6"/>
      <c r="P652" s="6"/>
      <c r="Q652" s="6"/>
      <c r="R652" s="6"/>
      <c r="S652" s="6"/>
      <c r="T652" s="6"/>
      <c r="U652" s="6"/>
      <c r="V652" s="6"/>
      <c r="W652" s="6"/>
      <c r="X652" s="6"/>
      <c r="Y652" s="6"/>
      <c r="Z652" s="6"/>
      <c r="AA652" s="6"/>
    </row>
    <row r="653" spans="1:27" hidden="1" x14ac:dyDescent="0.25">
      <c r="A653" s="10">
        <v>6397</v>
      </c>
      <c r="B653" s="8" t="s">
        <v>43</v>
      </c>
      <c r="C653" s="20">
        <v>43815</v>
      </c>
      <c r="D653" s="8" t="s">
        <v>49</v>
      </c>
      <c r="E653" s="8" t="s">
        <v>49</v>
      </c>
      <c r="F653" s="8">
        <v>2.2400000000000002</v>
      </c>
      <c r="G653" s="6"/>
      <c r="H653" s="6"/>
      <c r="I653" s="6"/>
      <c r="J653" s="6"/>
      <c r="K653" s="6"/>
      <c r="L653" s="6"/>
      <c r="M653" s="6"/>
      <c r="N653" s="6"/>
      <c r="O653" s="6"/>
      <c r="P653" s="6"/>
      <c r="Q653" s="6"/>
      <c r="R653" s="6"/>
      <c r="S653" s="6"/>
      <c r="T653" s="6"/>
      <c r="U653" s="6"/>
      <c r="V653" s="6"/>
      <c r="W653" s="6"/>
      <c r="X653" s="6"/>
      <c r="Y653" s="6"/>
      <c r="Z653" s="6"/>
      <c r="AA653" s="6"/>
    </row>
    <row r="654" spans="1:27" hidden="1" x14ac:dyDescent="0.25">
      <c r="A654" s="10">
        <v>6428</v>
      </c>
      <c r="B654" s="8" t="s">
        <v>52</v>
      </c>
      <c r="C654" s="21">
        <v>43816</v>
      </c>
      <c r="D654" s="8" t="s">
        <v>51</v>
      </c>
      <c r="E654" s="8" t="s">
        <v>51</v>
      </c>
      <c r="F654" s="8">
        <v>8.8000000000000007</v>
      </c>
      <c r="G654" s="6"/>
      <c r="H654" s="6"/>
      <c r="I654" s="6"/>
      <c r="J654" s="6"/>
      <c r="K654" s="6"/>
      <c r="L654" s="6"/>
      <c r="M654" s="6"/>
      <c r="N654" s="6"/>
      <c r="O654" s="6"/>
      <c r="P654" s="6"/>
      <c r="Q654" s="6"/>
      <c r="R654" s="6"/>
      <c r="S654" s="6"/>
      <c r="T654" s="6"/>
      <c r="U654" s="6"/>
      <c r="V654" s="6"/>
      <c r="W654" s="6"/>
      <c r="X654" s="6"/>
      <c r="Y654" s="6"/>
      <c r="Z654" s="6"/>
      <c r="AA654" s="6"/>
    </row>
    <row r="655" spans="1:27" hidden="1" x14ac:dyDescent="0.25">
      <c r="A655" s="10">
        <v>6429</v>
      </c>
      <c r="B655" s="8" t="s">
        <v>46</v>
      </c>
      <c r="C655" s="21">
        <v>43816</v>
      </c>
      <c r="D655" s="8" t="s">
        <v>47</v>
      </c>
      <c r="E655" s="8" t="s">
        <v>47</v>
      </c>
      <c r="F655" s="8">
        <v>5.52</v>
      </c>
      <c r="G655" s="6"/>
      <c r="H655" s="6"/>
      <c r="I655" s="6"/>
      <c r="J655" s="6"/>
      <c r="K655" s="6"/>
      <c r="L655" s="6"/>
      <c r="M655" s="6"/>
      <c r="N655" s="6"/>
      <c r="O655" s="6"/>
      <c r="P655" s="6"/>
      <c r="Q655" s="6"/>
      <c r="R655" s="6"/>
      <c r="S655" s="6"/>
      <c r="T655" s="6"/>
      <c r="U655" s="6"/>
      <c r="V655" s="6"/>
      <c r="W655" s="6"/>
      <c r="X655" s="6"/>
      <c r="Y655" s="6"/>
      <c r="Z655" s="6"/>
      <c r="AA655" s="6"/>
    </row>
    <row r="656" spans="1:27" hidden="1" x14ac:dyDescent="0.25">
      <c r="A656" s="10">
        <v>6430</v>
      </c>
      <c r="B656" s="8" t="s">
        <v>46</v>
      </c>
      <c r="C656" s="21">
        <v>43816</v>
      </c>
      <c r="D656" s="8" t="s">
        <v>47</v>
      </c>
      <c r="E656" s="8" t="s">
        <v>47</v>
      </c>
      <c r="F656" s="8">
        <v>1.9</v>
      </c>
      <c r="G656" s="6"/>
      <c r="H656" s="6"/>
      <c r="I656" s="6"/>
      <c r="J656" s="6"/>
      <c r="K656" s="6"/>
      <c r="L656" s="6"/>
      <c r="M656" s="6"/>
      <c r="N656" s="6"/>
      <c r="O656" s="6"/>
      <c r="P656" s="6"/>
      <c r="Q656" s="6"/>
      <c r="R656" s="6"/>
      <c r="S656" s="6"/>
      <c r="T656" s="6"/>
      <c r="U656" s="6"/>
      <c r="V656" s="6"/>
      <c r="W656" s="6"/>
      <c r="X656" s="6"/>
      <c r="Y656" s="6"/>
      <c r="Z656" s="6"/>
      <c r="AA656" s="6"/>
    </row>
    <row r="657" spans="1:27" hidden="1" x14ac:dyDescent="0.25">
      <c r="A657" s="10">
        <v>6431</v>
      </c>
      <c r="B657" s="8" t="s">
        <v>52</v>
      </c>
      <c r="C657" s="21">
        <v>43816</v>
      </c>
      <c r="D657" s="8" t="s">
        <v>56</v>
      </c>
      <c r="E657" s="8" t="s">
        <v>56</v>
      </c>
      <c r="F657" s="8">
        <v>3.52</v>
      </c>
      <c r="G657" s="6"/>
      <c r="H657" s="6"/>
      <c r="I657" s="6"/>
      <c r="J657" s="6"/>
      <c r="K657" s="6"/>
      <c r="L657" s="6"/>
      <c r="M657" s="6"/>
      <c r="N657" s="6"/>
      <c r="O657" s="6"/>
      <c r="P657" s="6"/>
      <c r="Q657" s="6"/>
      <c r="R657" s="6"/>
      <c r="S657" s="6"/>
      <c r="T657" s="6"/>
      <c r="U657" s="6"/>
      <c r="V657" s="6"/>
      <c r="W657" s="6"/>
      <c r="X657" s="6"/>
      <c r="Y657" s="6"/>
      <c r="Z657" s="6"/>
      <c r="AA657" s="6"/>
    </row>
    <row r="658" spans="1:27" hidden="1" x14ac:dyDescent="0.25">
      <c r="A658" s="10">
        <v>6432</v>
      </c>
      <c r="B658" s="8" t="s">
        <v>52</v>
      </c>
      <c r="C658" s="20">
        <v>43816</v>
      </c>
      <c r="D658" s="8" t="s">
        <v>45</v>
      </c>
      <c r="E658" s="8" t="s">
        <v>45</v>
      </c>
      <c r="F658" s="8">
        <v>2.88</v>
      </c>
      <c r="G658" s="6"/>
      <c r="H658" s="6"/>
      <c r="I658" s="6"/>
      <c r="J658" s="6"/>
      <c r="K658" s="6"/>
      <c r="L658" s="6"/>
      <c r="M658" s="6"/>
      <c r="N658" s="6"/>
      <c r="O658" s="6"/>
      <c r="P658" s="6"/>
      <c r="Q658" s="6"/>
      <c r="R658" s="6"/>
      <c r="S658" s="6"/>
      <c r="T658" s="6"/>
      <c r="U658" s="6"/>
      <c r="V658" s="6"/>
      <c r="W658" s="6"/>
      <c r="X658" s="6"/>
      <c r="Y658" s="6"/>
      <c r="Z658" s="6"/>
      <c r="AA658" s="6"/>
    </row>
    <row r="659" spans="1:27" hidden="1" x14ac:dyDescent="0.25">
      <c r="A659" s="10">
        <v>6433</v>
      </c>
      <c r="B659" s="8" t="s">
        <v>46</v>
      </c>
      <c r="C659" s="21">
        <v>43816</v>
      </c>
      <c r="D659" s="8" t="s">
        <v>47</v>
      </c>
      <c r="E659" s="8" t="s">
        <v>47</v>
      </c>
      <c r="F659" s="8">
        <v>0.88</v>
      </c>
      <c r="G659" s="6"/>
      <c r="H659" s="6"/>
      <c r="I659" s="6"/>
      <c r="J659" s="6"/>
      <c r="K659" s="6"/>
      <c r="L659" s="6"/>
      <c r="M659" s="6"/>
      <c r="N659" s="6"/>
      <c r="O659" s="6"/>
      <c r="P659" s="6"/>
      <c r="Q659" s="6"/>
      <c r="R659" s="6"/>
      <c r="S659" s="6"/>
      <c r="T659" s="6"/>
      <c r="U659" s="6"/>
      <c r="V659" s="6"/>
      <c r="W659" s="6"/>
      <c r="X659" s="6"/>
      <c r="Y659" s="6"/>
      <c r="Z659" s="6"/>
      <c r="AA659" s="6"/>
    </row>
    <row r="660" spans="1:27" hidden="1" x14ac:dyDescent="0.25">
      <c r="A660" s="10">
        <v>6434</v>
      </c>
      <c r="B660" s="8" t="s">
        <v>52</v>
      </c>
      <c r="C660" s="21">
        <v>43816</v>
      </c>
      <c r="D660" s="8" t="s">
        <v>56</v>
      </c>
      <c r="E660" s="8" t="s">
        <v>56</v>
      </c>
      <c r="F660" s="8">
        <v>4.8600000000000003</v>
      </c>
      <c r="G660" s="6"/>
      <c r="H660" s="6"/>
      <c r="I660" s="6"/>
      <c r="J660" s="6"/>
      <c r="K660" s="6"/>
      <c r="L660" s="6"/>
      <c r="M660" s="6"/>
      <c r="N660" s="6"/>
      <c r="O660" s="6"/>
      <c r="P660" s="6"/>
      <c r="Q660" s="6"/>
      <c r="R660" s="6"/>
      <c r="S660" s="6"/>
      <c r="T660" s="6"/>
      <c r="U660" s="6"/>
      <c r="V660" s="6"/>
      <c r="W660" s="6"/>
      <c r="X660" s="6"/>
      <c r="Y660" s="6"/>
      <c r="Z660" s="6"/>
      <c r="AA660" s="6"/>
    </row>
    <row r="661" spans="1:27" hidden="1" x14ac:dyDescent="0.25">
      <c r="A661" s="10">
        <v>6443</v>
      </c>
      <c r="B661" s="8" t="s">
        <v>43</v>
      </c>
      <c r="C661" s="21">
        <v>43816</v>
      </c>
      <c r="D661" s="8" t="s">
        <v>50</v>
      </c>
      <c r="E661" s="8" t="s">
        <v>50</v>
      </c>
      <c r="F661" s="8">
        <v>0.26</v>
      </c>
      <c r="G661" s="6"/>
      <c r="H661" s="6"/>
      <c r="I661" s="6"/>
      <c r="J661" s="6"/>
      <c r="K661" s="6"/>
      <c r="L661" s="6"/>
      <c r="M661" s="6"/>
      <c r="N661" s="6"/>
      <c r="O661" s="6"/>
      <c r="P661" s="6"/>
      <c r="Q661" s="6"/>
      <c r="R661" s="6"/>
      <c r="S661" s="6"/>
      <c r="T661" s="6"/>
      <c r="U661" s="6"/>
      <c r="V661" s="6"/>
      <c r="W661" s="6"/>
      <c r="X661" s="6"/>
      <c r="Y661" s="6"/>
      <c r="Z661" s="6"/>
      <c r="AA661" s="6"/>
    </row>
    <row r="662" spans="1:27" hidden="1" x14ac:dyDescent="0.25">
      <c r="A662" s="10">
        <v>6444</v>
      </c>
      <c r="B662" s="8" t="s">
        <v>52</v>
      </c>
      <c r="C662" s="21">
        <v>43816</v>
      </c>
      <c r="D662" s="8" t="s">
        <v>51</v>
      </c>
      <c r="E662" s="8" t="s">
        <v>51</v>
      </c>
      <c r="F662" s="8">
        <v>4.54</v>
      </c>
      <c r="G662" s="6"/>
      <c r="H662" s="6"/>
      <c r="I662" s="6"/>
      <c r="J662" s="6"/>
      <c r="K662" s="6"/>
      <c r="L662" s="6"/>
      <c r="M662" s="6"/>
      <c r="N662" s="6"/>
      <c r="O662" s="6"/>
      <c r="P662" s="6"/>
      <c r="Q662" s="6"/>
      <c r="R662" s="6"/>
      <c r="S662" s="6"/>
      <c r="T662" s="6"/>
      <c r="U662" s="6"/>
      <c r="V662" s="6"/>
      <c r="W662" s="6"/>
      <c r="X662" s="6"/>
      <c r="Y662" s="6"/>
      <c r="Z662" s="6"/>
      <c r="AA662" s="6"/>
    </row>
    <row r="663" spans="1:27" hidden="1" x14ac:dyDescent="0.25">
      <c r="A663" s="10">
        <v>6446</v>
      </c>
      <c r="B663" s="8" t="s">
        <v>52</v>
      </c>
      <c r="C663" s="21">
        <v>43816</v>
      </c>
      <c r="D663" s="8" t="s">
        <v>58</v>
      </c>
      <c r="E663" s="8" t="s">
        <v>58</v>
      </c>
      <c r="F663" s="8">
        <v>0.47199999999999998</v>
      </c>
      <c r="G663" s="6"/>
      <c r="H663" s="6"/>
      <c r="I663" s="6"/>
      <c r="J663" s="6"/>
      <c r="K663" s="6"/>
      <c r="L663" s="6"/>
      <c r="M663" s="6"/>
      <c r="N663" s="6"/>
      <c r="O663" s="6"/>
      <c r="P663" s="6"/>
      <c r="Q663" s="6"/>
      <c r="R663" s="6"/>
      <c r="S663" s="6"/>
      <c r="T663" s="6"/>
      <c r="U663" s="6"/>
      <c r="V663" s="6"/>
      <c r="W663" s="6"/>
      <c r="X663" s="6"/>
      <c r="Y663" s="6"/>
      <c r="Z663" s="6"/>
      <c r="AA663" s="6"/>
    </row>
    <row r="664" spans="1:27" hidden="1" x14ac:dyDescent="0.25">
      <c r="A664" s="10">
        <v>6447</v>
      </c>
      <c r="B664" s="8" t="s">
        <v>43</v>
      </c>
      <c r="C664" s="20">
        <v>43816</v>
      </c>
      <c r="D664" s="8" t="s">
        <v>49</v>
      </c>
      <c r="E664" s="8" t="s">
        <v>49</v>
      </c>
      <c r="F664" s="8">
        <v>1.64</v>
      </c>
      <c r="G664" s="6"/>
      <c r="H664" s="6"/>
      <c r="I664" s="6"/>
      <c r="J664" s="6"/>
      <c r="K664" s="6"/>
      <c r="L664" s="6"/>
      <c r="M664" s="6"/>
      <c r="N664" s="6"/>
      <c r="O664" s="6"/>
      <c r="P664" s="6"/>
      <c r="Q664" s="6"/>
      <c r="R664" s="6"/>
      <c r="S664" s="6"/>
      <c r="T664" s="6"/>
      <c r="U664" s="6"/>
      <c r="V664" s="6"/>
      <c r="W664" s="6"/>
      <c r="X664" s="6"/>
      <c r="Y664" s="6"/>
      <c r="Z664" s="6"/>
      <c r="AA664" s="6"/>
    </row>
    <row r="665" spans="1:27" hidden="1" x14ac:dyDescent="0.25">
      <c r="A665" s="10">
        <v>6451</v>
      </c>
      <c r="B665" s="8" t="s">
        <v>52</v>
      </c>
      <c r="C665" s="21">
        <v>43816</v>
      </c>
      <c r="D665" s="8" t="s">
        <v>51</v>
      </c>
      <c r="E665" s="8" t="s">
        <v>51</v>
      </c>
      <c r="F665" s="8">
        <v>3.26</v>
      </c>
      <c r="G665" s="6"/>
      <c r="H665" s="6"/>
      <c r="I665" s="6"/>
      <c r="J665" s="6"/>
      <c r="K665" s="6"/>
      <c r="L665" s="6"/>
      <c r="M665" s="6"/>
      <c r="N665" s="6"/>
      <c r="O665" s="6"/>
      <c r="P665" s="6"/>
      <c r="Q665" s="6"/>
      <c r="R665" s="6"/>
      <c r="S665" s="6"/>
      <c r="T665" s="6"/>
      <c r="U665" s="6"/>
      <c r="V665" s="6"/>
      <c r="W665" s="6"/>
      <c r="X665" s="6"/>
      <c r="Y665" s="6"/>
      <c r="Z665" s="6"/>
      <c r="AA665" s="6"/>
    </row>
    <row r="666" spans="1:27" hidden="1" x14ac:dyDescent="0.25">
      <c r="A666" s="10">
        <v>6456</v>
      </c>
      <c r="B666" s="8" t="s">
        <v>52</v>
      </c>
      <c r="C666" s="20">
        <v>43816</v>
      </c>
      <c r="D666" s="8" t="s">
        <v>83</v>
      </c>
      <c r="E666" s="8" t="s">
        <v>83</v>
      </c>
      <c r="F666" s="8">
        <v>1.8879999999999999</v>
      </c>
      <c r="G666" s="6"/>
      <c r="H666" s="6"/>
      <c r="I666" s="6"/>
      <c r="J666" s="6"/>
      <c r="K666" s="6"/>
      <c r="L666" s="6"/>
      <c r="M666" s="6"/>
      <c r="N666" s="6"/>
      <c r="O666" s="6"/>
      <c r="P666" s="6"/>
      <c r="Q666" s="6"/>
      <c r="R666" s="6"/>
      <c r="S666" s="6"/>
      <c r="T666" s="6"/>
      <c r="U666" s="6"/>
      <c r="V666" s="6"/>
      <c r="W666" s="6"/>
      <c r="X666" s="6"/>
      <c r="Y666" s="6"/>
      <c r="Z666" s="6"/>
      <c r="AA666" s="6"/>
    </row>
    <row r="667" spans="1:27" hidden="1" x14ac:dyDescent="0.25">
      <c r="A667" s="10">
        <v>6460</v>
      </c>
      <c r="B667" s="8" t="s">
        <v>43</v>
      </c>
      <c r="C667" s="20">
        <v>43816</v>
      </c>
      <c r="D667" s="8" t="s">
        <v>45</v>
      </c>
      <c r="E667" s="8" t="s">
        <v>45</v>
      </c>
      <c r="F667" s="8">
        <v>1.1000000000000001</v>
      </c>
      <c r="G667" s="6"/>
      <c r="H667" s="6"/>
      <c r="I667" s="6"/>
      <c r="J667" s="6"/>
      <c r="K667" s="6"/>
      <c r="L667" s="6"/>
      <c r="M667" s="6"/>
      <c r="N667" s="6"/>
      <c r="O667" s="6"/>
      <c r="P667" s="6"/>
      <c r="Q667" s="6"/>
      <c r="R667" s="6"/>
      <c r="S667" s="6"/>
      <c r="T667" s="6"/>
      <c r="U667" s="6"/>
      <c r="V667" s="6"/>
      <c r="W667" s="6"/>
      <c r="X667" s="6"/>
      <c r="Y667" s="6"/>
      <c r="Z667" s="6"/>
      <c r="AA667" s="6"/>
    </row>
    <row r="668" spans="1:27" hidden="1" x14ac:dyDescent="0.25">
      <c r="A668" s="10">
        <v>6462</v>
      </c>
      <c r="B668" s="8" t="s">
        <v>43</v>
      </c>
      <c r="C668" s="20">
        <v>43816</v>
      </c>
      <c r="D668" s="8" t="s">
        <v>49</v>
      </c>
      <c r="E668" s="8" t="s">
        <v>49</v>
      </c>
      <c r="F668" s="8">
        <v>8.4</v>
      </c>
      <c r="G668" s="6"/>
      <c r="H668" s="6"/>
      <c r="I668" s="6"/>
      <c r="J668" s="6"/>
      <c r="K668" s="6"/>
      <c r="L668" s="6"/>
      <c r="M668" s="6"/>
      <c r="N668" s="6"/>
      <c r="O668" s="6"/>
      <c r="P668" s="6"/>
      <c r="Q668" s="6"/>
      <c r="R668" s="6"/>
      <c r="S668" s="6"/>
      <c r="T668" s="6"/>
      <c r="U668" s="6"/>
      <c r="V668" s="6"/>
      <c r="W668" s="6"/>
      <c r="X668" s="6"/>
      <c r="Y668" s="6"/>
      <c r="Z668" s="6"/>
      <c r="AA668" s="6"/>
    </row>
    <row r="669" spans="1:27" hidden="1" x14ac:dyDescent="0.25">
      <c r="A669" s="10">
        <v>6464</v>
      </c>
      <c r="B669" s="8" t="s">
        <v>43</v>
      </c>
      <c r="C669" s="21">
        <v>43816</v>
      </c>
      <c r="D669" s="8" t="s">
        <v>49</v>
      </c>
      <c r="E669" s="8" t="s">
        <v>49</v>
      </c>
      <c r="F669" s="8">
        <v>3.96</v>
      </c>
      <c r="G669" s="6"/>
      <c r="H669" s="6"/>
      <c r="I669" s="6"/>
      <c r="J669" s="6"/>
      <c r="K669" s="6"/>
      <c r="L669" s="6"/>
      <c r="M669" s="6"/>
      <c r="N669" s="6"/>
      <c r="O669" s="6"/>
      <c r="P669" s="6"/>
      <c r="Q669" s="6"/>
      <c r="R669" s="6"/>
      <c r="S669" s="6"/>
      <c r="T669" s="6"/>
      <c r="U669" s="6"/>
      <c r="V669" s="6"/>
      <c r="W669" s="6"/>
      <c r="X669" s="6"/>
      <c r="Y669" s="6"/>
      <c r="Z669" s="6"/>
      <c r="AA669" s="6"/>
    </row>
    <row r="670" spans="1:27" hidden="1" x14ac:dyDescent="0.25">
      <c r="A670" s="10">
        <v>6466</v>
      </c>
      <c r="B670" s="8" t="s">
        <v>43</v>
      </c>
      <c r="C670" s="21">
        <v>43816</v>
      </c>
      <c r="D670" s="8" t="s">
        <v>45</v>
      </c>
      <c r="E670" s="8" t="s">
        <v>45</v>
      </c>
      <c r="F670" s="8">
        <v>0.29799999999999999</v>
      </c>
      <c r="G670" s="6"/>
      <c r="H670" s="6"/>
      <c r="I670" s="6"/>
      <c r="J670" s="6"/>
      <c r="K670" s="6"/>
      <c r="L670" s="6"/>
      <c r="M670" s="6"/>
      <c r="N670" s="6"/>
      <c r="O670" s="6"/>
      <c r="P670" s="6"/>
      <c r="Q670" s="6"/>
      <c r="R670" s="6"/>
      <c r="S670" s="6"/>
      <c r="T670" s="6"/>
      <c r="U670" s="6"/>
      <c r="V670" s="6"/>
      <c r="W670" s="6"/>
      <c r="X670" s="6"/>
      <c r="Y670" s="6"/>
      <c r="Z670" s="6"/>
      <c r="AA670" s="6"/>
    </row>
    <row r="671" spans="1:27" hidden="1" x14ac:dyDescent="0.25">
      <c r="A671" s="10">
        <v>6468</v>
      </c>
      <c r="B671" s="8" t="s">
        <v>43</v>
      </c>
      <c r="C671" s="21">
        <v>43816</v>
      </c>
      <c r="D671" s="8" t="s">
        <v>42</v>
      </c>
      <c r="E671" s="8" t="s">
        <v>63</v>
      </c>
      <c r="F671" s="8">
        <v>1.778</v>
      </c>
      <c r="G671" s="6"/>
      <c r="H671" s="6"/>
      <c r="I671" s="6"/>
      <c r="J671" s="6"/>
      <c r="K671" s="6"/>
      <c r="L671" s="6"/>
      <c r="M671" s="6"/>
      <c r="N671" s="6"/>
      <c r="O671" s="6"/>
      <c r="P671" s="6"/>
      <c r="Q671" s="6"/>
      <c r="R671" s="6"/>
      <c r="S671" s="6"/>
      <c r="T671" s="6"/>
      <c r="U671" s="6"/>
      <c r="V671" s="6"/>
      <c r="W671" s="6"/>
      <c r="X671" s="6"/>
      <c r="Y671" s="6"/>
      <c r="Z671" s="6"/>
      <c r="AA671" s="6"/>
    </row>
    <row r="672" spans="1:27" hidden="1" x14ac:dyDescent="0.25">
      <c r="A672" s="10">
        <v>6468</v>
      </c>
      <c r="B672" s="8" t="s">
        <v>43</v>
      </c>
      <c r="C672" s="21">
        <v>43816</v>
      </c>
      <c r="D672" s="8" t="s">
        <v>42</v>
      </c>
      <c r="E672" s="8" t="s">
        <v>59</v>
      </c>
      <c r="F672" s="8">
        <v>0.104</v>
      </c>
      <c r="G672" s="6"/>
      <c r="H672" s="6"/>
      <c r="I672" s="6"/>
      <c r="J672" s="6"/>
      <c r="K672" s="6"/>
      <c r="L672" s="6"/>
      <c r="M672" s="6"/>
      <c r="N672" s="6"/>
      <c r="O672" s="6"/>
      <c r="P672" s="6"/>
      <c r="Q672" s="6"/>
      <c r="R672" s="6"/>
      <c r="S672" s="6"/>
      <c r="T672" s="6"/>
      <c r="U672" s="6"/>
      <c r="V672" s="6"/>
      <c r="W672" s="6"/>
      <c r="X672" s="6"/>
      <c r="Y672" s="6"/>
      <c r="Z672" s="6"/>
      <c r="AA672" s="6"/>
    </row>
    <row r="673" spans="1:27" hidden="1" x14ac:dyDescent="0.25">
      <c r="A673" s="10">
        <v>6468</v>
      </c>
      <c r="B673" s="8" t="s">
        <v>43</v>
      </c>
      <c r="C673" s="20">
        <v>43816</v>
      </c>
      <c r="D673" s="8" t="s">
        <v>42</v>
      </c>
      <c r="E673" s="8" t="s">
        <v>60</v>
      </c>
      <c r="F673" s="8">
        <v>0.9</v>
      </c>
      <c r="G673" s="6"/>
      <c r="H673" s="6"/>
      <c r="I673" s="6"/>
      <c r="J673" s="6"/>
      <c r="K673" s="6"/>
      <c r="L673" s="6"/>
      <c r="M673" s="6"/>
      <c r="N673" s="6"/>
      <c r="O673" s="6"/>
      <c r="P673" s="6"/>
      <c r="Q673" s="6"/>
      <c r="R673" s="6"/>
      <c r="S673" s="6"/>
      <c r="T673" s="6"/>
      <c r="U673" s="6"/>
      <c r="V673" s="6"/>
      <c r="W673" s="6"/>
      <c r="X673" s="6"/>
      <c r="Y673" s="6"/>
      <c r="Z673" s="6"/>
      <c r="AA673" s="6"/>
    </row>
    <row r="674" spans="1:27" hidden="1" x14ac:dyDescent="0.25">
      <c r="A674" s="10">
        <v>6469</v>
      </c>
      <c r="B674" s="8" t="s">
        <v>64</v>
      </c>
      <c r="C674" s="21">
        <v>43816</v>
      </c>
      <c r="D674" s="8" t="s">
        <v>42</v>
      </c>
      <c r="E674" s="8" t="s">
        <v>63</v>
      </c>
      <c r="F674" s="8">
        <v>0.48</v>
      </c>
      <c r="G674" s="6"/>
      <c r="H674" s="6"/>
      <c r="I674" s="6"/>
      <c r="J674" s="6"/>
      <c r="K674" s="6"/>
      <c r="L674" s="6"/>
      <c r="M674" s="6"/>
      <c r="N674" s="6"/>
      <c r="O674" s="6"/>
      <c r="P674" s="6"/>
      <c r="Q674" s="6"/>
      <c r="R674" s="6"/>
      <c r="S674" s="6"/>
      <c r="T674" s="6"/>
      <c r="U674" s="6"/>
      <c r="V674" s="6"/>
      <c r="W674" s="6"/>
      <c r="X674" s="6"/>
      <c r="Y674" s="6"/>
      <c r="Z674" s="6"/>
      <c r="AA674" s="6"/>
    </row>
    <row r="675" spans="1:27" hidden="1" x14ac:dyDescent="0.25">
      <c r="A675" s="10">
        <v>6469</v>
      </c>
      <c r="B675" s="8" t="s">
        <v>64</v>
      </c>
      <c r="C675" s="22">
        <v>43816</v>
      </c>
      <c r="D675" s="8" t="s">
        <v>42</v>
      </c>
      <c r="E675" s="8" t="s">
        <v>62</v>
      </c>
      <c r="F675" s="8">
        <v>2.6240000000000001</v>
      </c>
      <c r="G675" s="6"/>
      <c r="H675" s="6"/>
      <c r="I675" s="6"/>
      <c r="J675" s="6"/>
      <c r="K675" s="6"/>
      <c r="L675" s="6"/>
      <c r="M675" s="6"/>
      <c r="N675" s="6"/>
      <c r="O675" s="6"/>
      <c r="P675" s="6"/>
      <c r="Q675" s="6"/>
      <c r="R675" s="6"/>
      <c r="S675" s="6"/>
      <c r="T675" s="6"/>
      <c r="U675" s="6"/>
      <c r="V675" s="6"/>
      <c r="W675" s="6"/>
      <c r="X675" s="6"/>
      <c r="Y675" s="6"/>
      <c r="Z675" s="6"/>
      <c r="AA675" s="6"/>
    </row>
    <row r="676" spans="1:27" hidden="1" x14ac:dyDescent="0.25">
      <c r="A676" s="10">
        <v>6469</v>
      </c>
      <c r="B676" s="8" t="s">
        <v>64</v>
      </c>
      <c r="C676" s="21">
        <v>43816</v>
      </c>
      <c r="D676" s="8" t="s">
        <v>42</v>
      </c>
      <c r="E676" s="8" t="s">
        <v>60</v>
      </c>
      <c r="F676" s="8">
        <v>0.96</v>
      </c>
      <c r="G676" s="6"/>
      <c r="H676" s="6"/>
      <c r="I676" s="6"/>
      <c r="J676" s="6"/>
      <c r="K676" s="6"/>
      <c r="L676" s="6"/>
      <c r="M676" s="6"/>
      <c r="N676" s="6"/>
      <c r="O676" s="6"/>
      <c r="P676" s="6"/>
      <c r="Q676" s="6"/>
      <c r="R676" s="6"/>
      <c r="S676" s="6"/>
      <c r="T676" s="6"/>
      <c r="U676" s="6"/>
      <c r="V676" s="6"/>
      <c r="W676" s="6"/>
      <c r="X676" s="6"/>
      <c r="Y676" s="6"/>
      <c r="Z676" s="6"/>
      <c r="AA676" s="6"/>
    </row>
    <row r="677" spans="1:27" hidden="1" x14ac:dyDescent="0.25">
      <c r="A677" s="10">
        <v>6473</v>
      </c>
      <c r="B677" s="8" t="s">
        <v>52</v>
      </c>
      <c r="C677" s="21">
        <v>43816</v>
      </c>
      <c r="D677" s="8" t="s">
        <v>51</v>
      </c>
      <c r="E677" s="8" t="s">
        <v>51</v>
      </c>
      <c r="F677" s="8">
        <v>3.36</v>
      </c>
      <c r="G677" s="6"/>
      <c r="H677" s="6"/>
      <c r="I677" s="6"/>
      <c r="J677" s="6"/>
      <c r="K677" s="6"/>
      <c r="L677" s="6"/>
      <c r="M677" s="6"/>
      <c r="N677" s="6"/>
      <c r="O677" s="6"/>
      <c r="P677" s="6"/>
      <c r="Q677" s="6"/>
      <c r="R677" s="6"/>
      <c r="S677" s="6"/>
      <c r="T677" s="6"/>
      <c r="U677" s="6"/>
      <c r="V677" s="6"/>
      <c r="W677" s="6"/>
      <c r="X677" s="6"/>
      <c r="Y677" s="6"/>
      <c r="Z677" s="6"/>
      <c r="AA677" s="6"/>
    </row>
    <row r="678" spans="1:27" hidden="1" x14ac:dyDescent="0.25">
      <c r="A678" s="10">
        <v>6476</v>
      </c>
      <c r="B678" s="8" t="s">
        <v>46</v>
      </c>
      <c r="C678" s="21">
        <v>43816</v>
      </c>
      <c r="D678" s="8" t="s">
        <v>47</v>
      </c>
      <c r="E678" s="8" t="s">
        <v>47</v>
      </c>
      <c r="F678" s="8">
        <v>2.86</v>
      </c>
      <c r="G678" s="6"/>
      <c r="H678" s="6"/>
      <c r="I678" s="6"/>
      <c r="J678" s="6"/>
      <c r="K678" s="6"/>
      <c r="L678" s="6"/>
      <c r="M678" s="6"/>
      <c r="N678" s="6"/>
      <c r="O678" s="6"/>
      <c r="P678" s="6"/>
      <c r="Q678" s="6"/>
      <c r="R678" s="6"/>
      <c r="S678" s="6"/>
      <c r="T678" s="6"/>
      <c r="U678" s="6"/>
      <c r="V678" s="6"/>
      <c r="W678" s="6"/>
      <c r="X678" s="6"/>
      <c r="Y678" s="6"/>
      <c r="Z678" s="6"/>
      <c r="AA678" s="6"/>
    </row>
    <row r="679" spans="1:27" hidden="1" x14ac:dyDescent="0.25">
      <c r="A679" s="10">
        <v>6478</v>
      </c>
      <c r="B679" s="8" t="s">
        <v>43</v>
      </c>
      <c r="C679" s="21">
        <v>43816</v>
      </c>
      <c r="D679" s="8" t="s">
        <v>45</v>
      </c>
      <c r="E679" s="8" t="s">
        <v>45</v>
      </c>
      <c r="F679" s="8">
        <v>8.8999999999999996E-2</v>
      </c>
      <c r="G679" s="6"/>
      <c r="H679" s="6"/>
      <c r="I679" s="6"/>
      <c r="J679" s="6"/>
      <c r="K679" s="6"/>
      <c r="L679" s="6"/>
      <c r="M679" s="6"/>
      <c r="N679" s="6"/>
      <c r="O679" s="6"/>
      <c r="P679" s="6"/>
      <c r="Q679" s="6"/>
      <c r="R679" s="6"/>
      <c r="S679" s="6"/>
      <c r="T679" s="6"/>
      <c r="U679" s="6"/>
      <c r="V679" s="6"/>
      <c r="W679" s="6"/>
      <c r="X679" s="6"/>
      <c r="Y679" s="6"/>
      <c r="Z679" s="6"/>
      <c r="AA679" s="6"/>
    </row>
    <row r="680" spans="1:27" hidden="1" x14ac:dyDescent="0.25">
      <c r="A680" s="10">
        <v>6481</v>
      </c>
      <c r="B680" s="8" t="s">
        <v>43</v>
      </c>
      <c r="C680" s="20">
        <v>43816</v>
      </c>
      <c r="D680" s="8" t="s">
        <v>72</v>
      </c>
      <c r="E680" s="8" t="s">
        <v>45</v>
      </c>
      <c r="F680" s="8">
        <v>2.593</v>
      </c>
      <c r="G680" s="6"/>
      <c r="H680" s="6"/>
      <c r="I680" s="6"/>
      <c r="J680" s="6"/>
      <c r="K680" s="6"/>
      <c r="L680" s="6"/>
      <c r="M680" s="6"/>
      <c r="N680" s="6"/>
      <c r="O680" s="6"/>
      <c r="P680" s="6"/>
      <c r="Q680" s="6"/>
      <c r="R680" s="6"/>
      <c r="S680" s="6"/>
      <c r="T680" s="6"/>
      <c r="U680" s="6"/>
      <c r="V680" s="6"/>
      <c r="W680" s="6"/>
      <c r="X680" s="6"/>
      <c r="Y680" s="6"/>
      <c r="Z680" s="6"/>
      <c r="AA680" s="6"/>
    </row>
    <row r="681" spans="1:27" hidden="1" x14ac:dyDescent="0.25">
      <c r="A681" s="10">
        <v>6489</v>
      </c>
      <c r="B681" s="8" t="s">
        <v>52</v>
      </c>
      <c r="C681" s="21">
        <v>43816</v>
      </c>
      <c r="D681" s="8" t="s">
        <v>51</v>
      </c>
      <c r="E681" s="8" t="s">
        <v>51</v>
      </c>
      <c r="F681" s="8">
        <v>6.38</v>
      </c>
      <c r="G681" s="6"/>
      <c r="H681" s="6"/>
      <c r="I681" s="6"/>
      <c r="J681" s="6"/>
      <c r="K681" s="6"/>
      <c r="L681" s="6"/>
      <c r="M681" s="6"/>
      <c r="N681" s="6"/>
      <c r="O681" s="6"/>
      <c r="P681" s="6"/>
      <c r="Q681" s="6"/>
      <c r="R681" s="6"/>
      <c r="S681" s="6"/>
      <c r="T681" s="6"/>
      <c r="U681" s="6"/>
      <c r="V681" s="6"/>
      <c r="W681" s="6"/>
      <c r="X681" s="6"/>
      <c r="Y681" s="6"/>
      <c r="Z681" s="6"/>
      <c r="AA681" s="6"/>
    </row>
    <row r="682" spans="1:27" hidden="1" x14ac:dyDescent="0.25">
      <c r="A682" s="10">
        <v>6496</v>
      </c>
      <c r="B682" s="8" t="s">
        <v>43</v>
      </c>
      <c r="C682" s="21">
        <v>43816</v>
      </c>
      <c r="D682" s="8" t="s">
        <v>42</v>
      </c>
      <c r="E682" s="8" t="s">
        <v>45</v>
      </c>
      <c r="F682" s="8">
        <v>0.84</v>
      </c>
      <c r="G682" s="6"/>
      <c r="H682" s="6"/>
      <c r="I682" s="6"/>
      <c r="J682" s="6"/>
      <c r="K682" s="6"/>
      <c r="L682" s="6"/>
      <c r="M682" s="6"/>
      <c r="N682" s="6"/>
      <c r="O682" s="6"/>
      <c r="P682" s="6"/>
      <c r="Q682" s="6"/>
      <c r="R682" s="6"/>
      <c r="S682" s="6"/>
      <c r="T682" s="6"/>
      <c r="U682" s="6"/>
      <c r="V682" s="6"/>
      <c r="W682" s="6"/>
      <c r="X682" s="6"/>
      <c r="Y682" s="6"/>
      <c r="Z682" s="6"/>
      <c r="AA682" s="6"/>
    </row>
    <row r="683" spans="1:27" hidden="1" x14ac:dyDescent="0.25">
      <c r="A683" s="10">
        <v>6497</v>
      </c>
      <c r="B683" s="8" t="s">
        <v>43</v>
      </c>
      <c r="C683" s="20">
        <v>43816</v>
      </c>
      <c r="D683" s="8" t="s">
        <v>49</v>
      </c>
      <c r="E683" s="8" t="s">
        <v>49</v>
      </c>
      <c r="F683" s="8">
        <v>4.28</v>
      </c>
      <c r="G683" s="6"/>
      <c r="H683" s="6"/>
      <c r="I683" s="6"/>
      <c r="J683" s="6"/>
      <c r="K683" s="6"/>
      <c r="L683" s="6"/>
      <c r="M683" s="6"/>
      <c r="N683" s="6"/>
      <c r="O683" s="6"/>
      <c r="P683" s="6"/>
      <c r="Q683" s="6"/>
      <c r="R683" s="6"/>
      <c r="S683" s="6"/>
      <c r="T683" s="6"/>
      <c r="U683" s="6"/>
      <c r="V683" s="6"/>
      <c r="W683" s="6"/>
      <c r="X683" s="6"/>
      <c r="Y683" s="6"/>
      <c r="Z683" s="6"/>
      <c r="AA683" s="6"/>
    </row>
    <row r="684" spans="1:27" hidden="1" x14ac:dyDescent="0.25">
      <c r="A684" s="10">
        <v>6500</v>
      </c>
      <c r="B684" s="8" t="s">
        <v>43</v>
      </c>
      <c r="C684" s="21">
        <v>43816</v>
      </c>
      <c r="D684" s="8" t="s">
        <v>55</v>
      </c>
      <c r="E684" s="8" t="s">
        <v>45</v>
      </c>
      <c r="F684" s="8">
        <v>1.26</v>
      </c>
      <c r="G684" s="6"/>
      <c r="H684" s="6"/>
      <c r="I684" s="6"/>
      <c r="J684" s="6"/>
      <c r="K684" s="6"/>
      <c r="L684" s="6"/>
      <c r="M684" s="6"/>
      <c r="N684" s="6"/>
      <c r="O684" s="6"/>
      <c r="P684" s="6"/>
      <c r="Q684" s="6"/>
      <c r="R684" s="6"/>
      <c r="S684" s="6"/>
      <c r="T684" s="6"/>
      <c r="U684" s="6"/>
      <c r="V684" s="6"/>
      <c r="W684" s="6"/>
      <c r="X684" s="6"/>
      <c r="Y684" s="6"/>
      <c r="Z684" s="6"/>
      <c r="AA684" s="6"/>
    </row>
    <row r="685" spans="1:27" hidden="1" x14ac:dyDescent="0.25">
      <c r="A685" s="10">
        <v>6515</v>
      </c>
      <c r="B685" s="8" t="s">
        <v>43</v>
      </c>
      <c r="C685" s="21">
        <v>43816</v>
      </c>
      <c r="D685" s="8" t="s">
        <v>48</v>
      </c>
      <c r="E685" s="8" t="s">
        <v>48</v>
      </c>
      <c r="F685" s="8">
        <v>6.44</v>
      </c>
      <c r="G685" s="6"/>
      <c r="H685" s="6"/>
      <c r="I685" s="6"/>
      <c r="J685" s="6"/>
      <c r="K685" s="6"/>
      <c r="L685" s="6"/>
      <c r="M685" s="6"/>
      <c r="N685" s="6"/>
      <c r="O685" s="6"/>
      <c r="P685" s="6"/>
      <c r="Q685" s="6"/>
      <c r="R685" s="6"/>
      <c r="S685" s="6"/>
      <c r="T685" s="6"/>
      <c r="U685" s="6"/>
      <c r="V685" s="6"/>
      <c r="W685" s="6"/>
      <c r="X685" s="6"/>
      <c r="Y685" s="6"/>
      <c r="Z685" s="6"/>
      <c r="AA685" s="6"/>
    </row>
    <row r="686" spans="1:27" hidden="1" x14ac:dyDescent="0.25">
      <c r="A686" s="10">
        <v>6522</v>
      </c>
      <c r="B686" s="8" t="s">
        <v>43</v>
      </c>
      <c r="C686" s="21">
        <v>43816</v>
      </c>
      <c r="D686" s="8" t="s">
        <v>55</v>
      </c>
      <c r="E686" s="8" t="s">
        <v>45</v>
      </c>
      <c r="F686" s="8">
        <v>2.1</v>
      </c>
      <c r="G686" s="6"/>
      <c r="H686" s="6"/>
      <c r="I686" s="6"/>
      <c r="J686" s="6"/>
      <c r="K686" s="6"/>
      <c r="L686" s="6"/>
      <c r="M686" s="6"/>
      <c r="N686" s="6"/>
      <c r="O686" s="6"/>
      <c r="P686" s="6"/>
      <c r="Q686" s="6"/>
      <c r="R686" s="6"/>
      <c r="S686" s="6"/>
      <c r="T686" s="6"/>
      <c r="U686" s="6"/>
      <c r="V686" s="6"/>
      <c r="W686" s="6"/>
      <c r="X686" s="6"/>
      <c r="Y686" s="6"/>
      <c r="Z686" s="6"/>
      <c r="AA686" s="6"/>
    </row>
    <row r="687" spans="1:27" hidden="1" x14ac:dyDescent="0.25">
      <c r="A687" s="10">
        <v>6532</v>
      </c>
      <c r="B687" s="8" t="s">
        <v>64</v>
      </c>
      <c r="C687" s="21">
        <v>43816</v>
      </c>
      <c r="D687" s="8" t="s">
        <v>67</v>
      </c>
      <c r="E687" s="8" t="s">
        <v>68</v>
      </c>
      <c r="F687" s="8">
        <v>6.72</v>
      </c>
      <c r="G687" s="6"/>
      <c r="H687" s="6"/>
      <c r="I687" s="6"/>
      <c r="J687" s="6"/>
      <c r="K687" s="6"/>
      <c r="L687" s="6"/>
      <c r="M687" s="6"/>
      <c r="N687" s="6"/>
      <c r="O687" s="6"/>
      <c r="P687" s="6"/>
      <c r="Q687" s="6"/>
      <c r="R687" s="6"/>
      <c r="S687" s="6"/>
      <c r="T687" s="6"/>
      <c r="U687" s="6"/>
      <c r="V687" s="6"/>
      <c r="W687" s="6"/>
      <c r="X687" s="6"/>
      <c r="Y687" s="6"/>
      <c r="Z687" s="6"/>
      <c r="AA687" s="6"/>
    </row>
    <row r="688" spans="1:27" hidden="1" x14ac:dyDescent="0.25">
      <c r="A688" s="10">
        <v>6537</v>
      </c>
      <c r="B688" s="8" t="s">
        <v>64</v>
      </c>
      <c r="C688" s="21">
        <v>43816</v>
      </c>
      <c r="D688" s="8" t="s">
        <v>60</v>
      </c>
      <c r="E688" s="8" t="s">
        <v>63</v>
      </c>
      <c r="F688" s="8">
        <v>3.76</v>
      </c>
      <c r="G688" s="6"/>
      <c r="H688" s="6"/>
      <c r="I688" s="6"/>
      <c r="J688" s="6"/>
      <c r="K688" s="6"/>
      <c r="L688" s="6"/>
      <c r="M688" s="6"/>
      <c r="N688" s="6"/>
      <c r="O688" s="6"/>
      <c r="P688" s="6"/>
      <c r="Q688" s="6"/>
      <c r="R688" s="6"/>
      <c r="S688" s="6"/>
      <c r="T688" s="6"/>
      <c r="U688" s="6"/>
      <c r="V688" s="6"/>
      <c r="W688" s="6"/>
      <c r="X688" s="6"/>
      <c r="Y688" s="6"/>
      <c r="Z688" s="6"/>
      <c r="AA688" s="6"/>
    </row>
    <row r="689" spans="1:27" hidden="1" x14ac:dyDescent="0.25">
      <c r="A689" s="10">
        <v>6537</v>
      </c>
      <c r="B689" s="8" t="s">
        <v>64</v>
      </c>
      <c r="C689" s="21">
        <v>43816</v>
      </c>
      <c r="D689" s="8" t="s">
        <v>60</v>
      </c>
      <c r="E689" s="8" t="s">
        <v>60</v>
      </c>
      <c r="F689" s="8">
        <v>0.65600000000000003</v>
      </c>
      <c r="G689" s="6"/>
      <c r="H689" s="6"/>
      <c r="I689" s="6"/>
      <c r="J689" s="6"/>
      <c r="K689" s="6"/>
      <c r="L689" s="6"/>
      <c r="M689" s="6"/>
      <c r="N689" s="6"/>
      <c r="O689" s="6"/>
      <c r="P689" s="6"/>
      <c r="Q689" s="6"/>
      <c r="R689" s="6"/>
      <c r="S689" s="6"/>
      <c r="T689" s="6"/>
      <c r="U689" s="6"/>
      <c r="V689" s="6"/>
      <c r="W689" s="6"/>
      <c r="X689" s="6"/>
      <c r="Y689" s="6"/>
      <c r="Z689" s="6"/>
      <c r="AA689" s="6"/>
    </row>
    <row r="690" spans="1:27" hidden="1" x14ac:dyDescent="0.25">
      <c r="A690" s="10">
        <v>6538</v>
      </c>
      <c r="B690" s="8" t="s">
        <v>43</v>
      </c>
      <c r="C690" s="21">
        <v>43816</v>
      </c>
      <c r="D690" s="8" t="s">
        <v>55</v>
      </c>
      <c r="E690" s="8" t="s">
        <v>65</v>
      </c>
      <c r="F690" s="8">
        <v>0.41599999999999998</v>
      </c>
      <c r="G690" s="6"/>
      <c r="H690" s="6"/>
      <c r="I690" s="6"/>
      <c r="J690" s="6"/>
      <c r="K690" s="6"/>
      <c r="L690" s="6"/>
      <c r="M690" s="6"/>
      <c r="N690" s="6"/>
      <c r="O690" s="6"/>
      <c r="P690" s="6"/>
      <c r="Q690" s="6"/>
      <c r="R690" s="6"/>
      <c r="S690" s="6"/>
      <c r="T690" s="6"/>
      <c r="U690" s="6"/>
      <c r="V690" s="6"/>
      <c r="W690" s="6"/>
      <c r="X690" s="6"/>
      <c r="Y690" s="6"/>
      <c r="Z690" s="6"/>
      <c r="AA690" s="6"/>
    </row>
    <row r="691" spans="1:27" hidden="1" x14ac:dyDescent="0.25">
      <c r="A691" s="10">
        <v>6538</v>
      </c>
      <c r="B691" s="8" t="s">
        <v>43</v>
      </c>
      <c r="C691" s="20">
        <v>43816</v>
      </c>
      <c r="D691" s="8" t="s">
        <v>55</v>
      </c>
      <c r="E691" s="8" t="s">
        <v>55</v>
      </c>
      <c r="F691" s="8">
        <v>7.02</v>
      </c>
      <c r="G691" s="6"/>
      <c r="H691" s="6"/>
      <c r="I691" s="6"/>
      <c r="J691" s="6"/>
      <c r="K691" s="6"/>
      <c r="L691" s="6"/>
      <c r="M691" s="6"/>
      <c r="N691" s="6"/>
      <c r="O691" s="6"/>
      <c r="P691" s="6"/>
      <c r="Q691" s="6"/>
      <c r="R691" s="6"/>
      <c r="S691" s="6"/>
      <c r="T691" s="6"/>
      <c r="U691" s="6"/>
      <c r="V691" s="6"/>
      <c r="W691" s="6"/>
      <c r="X691" s="6"/>
      <c r="Y691" s="6"/>
      <c r="Z691" s="6"/>
      <c r="AA691" s="6"/>
    </row>
    <row r="692" spans="1:27" hidden="1" x14ac:dyDescent="0.25">
      <c r="A692" s="10">
        <v>6539</v>
      </c>
      <c r="B692" s="8" t="s">
        <v>43</v>
      </c>
      <c r="C692" s="21">
        <v>43816</v>
      </c>
      <c r="D692" s="8" t="s">
        <v>60</v>
      </c>
      <c r="E692" s="8" t="s">
        <v>63</v>
      </c>
      <c r="F692" s="8">
        <v>0.114</v>
      </c>
      <c r="G692" s="6"/>
      <c r="H692" s="6"/>
      <c r="I692" s="6"/>
      <c r="J692" s="6"/>
      <c r="K692" s="6"/>
      <c r="L692" s="6"/>
      <c r="M692" s="6"/>
      <c r="N692" s="6"/>
      <c r="O692" s="6"/>
      <c r="P692" s="6"/>
      <c r="Q692" s="6"/>
      <c r="R692" s="6"/>
      <c r="S692" s="6"/>
      <c r="T692" s="6"/>
      <c r="U692" s="6"/>
      <c r="V692" s="6"/>
      <c r="W692" s="6"/>
      <c r="X692" s="6"/>
      <c r="Y692" s="6"/>
      <c r="Z692" s="6"/>
      <c r="AA692" s="6"/>
    </row>
    <row r="693" spans="1:27" hidden="1" x14ac:dyDescent="0.25">
      <c r="A693" s="10">
        <v>6539</v>
      </c>
      <c r="B693" s="8" t="s">
        <v>43</v>
      </c>
      <c r="C693" s="21">
        <v>43816</v>
      </c>
      <c r="D693" s="8" t="s">
        <v>60</v>
      </c>
      <c r="E693" s="8" t="s">
        <v>60</v>
      </c>
      <c r="F693" s="8">
        <v>7.26</v>
      </c>
      <c r="G693" s="6"/>
      <c r="H693" s="6"/>
      <c r="I693" s="6"/>
      <c r="J693" s="6"/>
      <c r="K693" s="6"/>
      <c r="L693" s="6"/>
      <c r="M693" s="6"/>
      <c r="N693" s="6"/>
      <c r="O693" s="6"/>
      <c r="P693" s="6"/>
      <c r="Q693" s="6"/>
      <c r="R693" s="6"/>
      <c r="S693" s="6"/>
      <c r="T693" s="6"/>
      <c r="U693" s="6"/>
      <c r="V693" s="6"/>
      <c r="W693" s="6"/>
      <c r="X693" s="6"/>
      <c r="Y693" s="6"/>
      <c r="Z693" s="6"/>
      <c r="AA693" s="6"/>
    </row>
    <row r="694" spans="1:27" hidden="1" x14ac:dyDescent="0.25">
      <c r="A694" s="10">
        <v>6544</v>
      </c>
      <c r="B694" s="8" t="s">
        <v>52</v>
      </c>
      <c r="C694" s="21">
        <v>43816</v>
      </c>
      <c r="D694" s="8" t="s">
        <v>56</v>
      </c>
      <c r="E694" s="8" t="s">
        <v>56</v>
      </c>
      <c r="F694" s="8">
        <v>6.36</v>
      </c>
      <c r="G694" s="6"/>
      <c r="H694" s="6"/>
      <c r="I694" s="6"/>
      <c r="J694" s="6"/>
      <c r="K694" s="6"/>
      <c r="L694" s="6"/>
      <c r="M694" s="6"/>
      <c r="N694" s="6"/>
      <c r="O694" s="6"/>
      <c r="P694" s="6"/>
      <c r="Q694" s="6"/>
      <c r="R694" s="6"/>
      <c r="S694" s="6"/>
      <c r="T694" s="6"/>
      <c r="U694" s="6"/>
      <c r="V694" s="6"/>
      <c r="W694" s="6"/>
      <c r="X694" s="6"/>
      <c r="Y694" s="6"/>
      <c r="Z694" s="6"/>
      <c r="AA694" s="6"/>
    </row>
    <row r="695" spans="1:27" hidden="1" x14ac:dyDescent="0.25">
      <c r="A695" s="10">
        <v>6550</v>
      </c>
      <c r="B695" s="8" t="s">
        <v>43</v>
      </c>
      <c r="C695" s="20">
        <v>43816</v>
      </c>
      <c r="D695" s="8" t="s">
        <v>60</v>
      </c>
      <c r="E695" s="8" t="s">
        <v>63</v>
      </c>
      <c r="F695" s="8">
        <v>1.026</v>
      </c>
      <c r="G695" s="6"/>
      <c r="H695" s="6"/>
      <c r="I695" s="6"/>
      <c r="J695" s="6"/>
      <c r="K695" s="6"/>
      <c r="L695" s="6"/>
      <c r="M695" s="6"/>
      <c r="N695" s="6"/>
      <c r="O695" s="6"/>
      <c r="P695" s="6"/>
      <c r="Q695" s="6"/>
      <c r="R695" s="6"/>
      <c r="S695" s="6"/>
      <c r="T695" s="6"/>
      <c r="U695" s="6"/>
      <c r="V695" s="6"/>
      <c r="W695" s="6"/>
      <c r="X695" s="6"/>
      <c r="Y695" s="6"/>
      <c r="Z695" s="6"/>
      <c r="AA695" s="6"/>
    </row>
    <row r="696" spans="1:27" hidden="1" x14ac:dyDescent="0.25">
      <c r="A696" s="10">
        <v>6550</v>
      </c>
      <c r="B696" s="8" t="s">
        <v>43</v>
      </c>
      <c r="C696" s="21">
        <v>43816</v>
      </c>
      <c r="D696" s="8" t="s">
        <v>60</v>
      </c>
      <c r="E696" s="8" t="s">
        <v>60</v>
      </c>
      <c r="F696" s="8">
        <v>2.16</v>
      </c>
      <c r="G696" s="6"/>
      <c r="H696" s="6"/>
      <c r="I696" s="6"/>
      <c r="J696" s="6"/>
      <c r="K696" s="6"/>
      <c r="L696" s="6"/>
      <c r="M696" s="6"/>
      <c r="N696" s="6"/>
      <c r="O696" s="6"/>
      <c r="P696" s="6"/>
      <c r="Q696" s="6"/>
      <c r="R696" s="6"/>
      <c r="S696" s="6"/>
      <c r="T696" s="6"/>
      <c r="U696" s="6"/>
      <c r="V696" s="6"/>
      <c r="W696" s="6"/>
      <c r="X696" s="6"/>
      <c r="Y696" s="6"/>
      <c r="Z696" s="6"/>
      <c r="AA696" s="6"/>
    </row>
    <row r="697" spans="1:27" hidden="1" x14ac:dyDescent="0.25">
      <c r="A697" s="10">
        <v>6560</v>
      </c>
      <c r="B697" s="8" t="s">
        <v>43</v>
      </c>
      <c r="C697" s="21">
        <v>43816</v>
      </c>
      <c r="D697" s="8" t="s">
        <v>45</v>
      </c>
      <c r="E697" s="8" t="s">
        <v>45</v>
      </c>
      <c r="F697" s="8">
        <v>2.84</v>
      </c>
      <c r="G697" s="6"/>
      <c r="H697" s="6"/>
      <c r="I697" s="6"/>
      <c r="J697" s="6"/>
      <c r="K697" s="6"/>
      <c r="L697" s="6"/>
      <c r="M697" s="6"/>
      <c r="N697" s="6"/>
      <c r="O697" s="6"/>
      <c r="P697" s="6"/>
      <c r="Q697" s="6"/>
      <c r="R697" s="6"/>
      <c r="S697" s="6"/>
      <c r="T697" s="6"/>
      <c r="U697" s="6"/>
      <c r="V697" s="6"/>
      <c r="W697" s="6"/>
      <c r="X697" s="6"/>
      <c r="Y697" s="6"/>
      <c r="Z697" s="6"/>
      <c r="AA697" s="6"/>
    </row>
    <row r="698" spans="1:27" hidden="1" x14ac:dyDescent="0.25">
      <c r="A698" s="10">
        <v>6575</v>
      </c>
      <c r="B698" s="8" t="s">
        <v>43</v>
      </c>
      <c r="C698" s="20">
        <v>43816</v>
      </c>
      <c r="D698" s="8" t="s">
        <v>49</v>
      </c>
      <c r="E698" s="8" t="s">
        <v>49</v>
      </c>
      <c r="F698" s="8">
        <v>2.86</v>
      </c>
      <c r="G698" s="6"/>
      <c r="H698" s="6"/>
      <c r="I698" s="6"/>
      <c r="J698" s="6"/>
      <c r="K698" s="6"/>
      <c r="L698" s="6"/>
      <c r="M698" s="6"/>
      <c r="N698" s="6"/>
      <c r="O698" s="6"/>
      <c r="P698" s="6"/>
      <c r="Q698" s="6"/>
      <c r="R698" s="6"/>
      <c r="S698" s="6"/>
      <c r="T698" s="6"/>
      <c r="U698" s="6"/>
      <c r="V698" s="6"/>
      <c r="W698" s="6"/>
      <c r="X698" s="6"/>
      <c r="Y698" s="6"/>
      <c r="Z698" s="6"/>
      <c r="AA698" s="6"/>
    </row>
    <row r="699" spans="1:27" hidden="1" x14ac:dyDescent="0.25">
      <c r="A699" s="10">
        <v>6576</v>
      </c>
      <c r="B699" s="8" t="s">
        <v>43</v>
      </c>
      <c r="C699" s="21">
        <v>43816</v>
      </c>
      <c r="D699" s="8" t="s">
        <v>41</v>
      </c>
      <c r="E699" s="8" t="s">
        <v>65</v>
      </c>
      <c r="F699" s="8">
        <v>0.76200000000000001</v>
      </c>
      <c r="G699" s="6"/>
      <c r="H699" s="6"/>
      <c r="I699" s="6"/>
      <c r="J699" s="6"/>
      <c r="K699" s="6"/>
      <c r="L699" s="6"/>
      <c r="M699" s="6"/>
      <c r="N699" s="6"/>
      <c r="O699" s="6"/>
      <c r="P699" s="6"/>
      <c r="Q699" s="6"/>
      <c r="R699" s="6"/>
      <c r="S699" s="6"/>
      <c r="T699" s="6"/>
      <c r="U699" s="6"/>
      <c r="V699" s="6"/>
      <c r="W699" s="6"/>
      <c r="X699" s="6"/>
      <c r="Y699" s="6"/>
      <c r="Z699" s="6"/>
      <c r="AA699" s="6"/>
    </row>
    <row r="700" spans="1:27" hidden="1" x14ac:dyDescent="0.25">
      <c r="A700" s="10">
        <v>6576</v>
      </c>
      <c r="B700" s="8" t="s">
        <v>43</v>
      </c>
      <c r="C700" s="21">
        <v>43816</v>
      </c>
      <c r="D700" s="8" t="s">
        <v>41</v>
      </c>
      <c r="E700" s="8" t="s">
        <v>41</v>
      </c>
      <c r="F700" s="8">
        <v>2.3199999999999998</v>
      </c>
      <c r="G700" s="6"/>
      <c r="H700" s="6"/>
      <c r="I700" s="6"/>
      <c r="J700" s="6"/>
      <c r="K700" s="6"/>
      <c r="L700" s="6"/>
      <c r="M700" s="6"/>
      <c r="N700" s="6"/>
      <c r="O700" s="6"/>
      <c r="P700" s="6"/>
      <c r="Q700" s="6"/>
      <c r="R700" s="6"/>
      <c r="S700" s="6"/>
      <c r="T700" s="6"/>
      <c r="U700" s="6"/>
      <c r="V700" s="6"/>
      <c r="W700" s="6"/>
      <c r="X700" s="6"/>
      <c r="Y700" s="6"/>
      <c r="Z700" s="6"/>
      <c r="AA700" s="6"/>
    </row>
    <row r="701" spans="1:27" hidden="1" x14ac:dyDescent="0.25">
      <c r="A701" s="10">
        <v>6580</v>
      </c>
      <c r="B701" s="8" t="s">
        <v>43</v>
      </c>
      <c r="C701" s="21">
        <v>43816</v>
      </c>
      <c r="D701" s="8" t="s">
        <v>60</v>
      </c>
      <c r="E701" s="8" t="s">
        <v>60</v>
      </c>
      <c r="F701" s="8">
        <v>4.72</v>
      </c>
      <c r="G701" s="6"/>
      <c r="H701" s="6"/>
      <c r="I701" s="6"/>
      <c r="J701" s="6"/>
      <c r="K701" s="6"/>
      <c r="L701" s="6"/>
      <c r="M701" s="6"/>
      <c r="N701" s="6"/>
      <c r="O701" s="6"/>
      <c r="P701" s="6"/>
      <c r="Q701" s="6"/>
      <c r="R701" s="6"/>
      <c r="S701" s="6"/>
      <c r="T701" s="6"/>
      <c r="U701" s="6"/>
      <c r="V701" s="6"/>
      <c r="W701" s="6"/>
      <c r="X701" s="6"/>
      <c r="Y701" s="6"/>
      <c r="Z701" s="6"/>
      <c r="AA701" s="6"/>
    </row>
    <row r="702" spans="1:27" hidden="1" x14ac:dyDescent="0.25">
      <c r="A702" s="10">
        <v>6606</v>
      </c>
      <c r="B702" s="8" t="s">
        <v>43</v>
      </c>
      <c r="C702" s="20">
        <v>43816</v>
      </c>
      <c r="D702" s="8" t="s">
        <v>49</v>
      </c>
      <c r="E702" s="8" t="s">
        <v>49</v>
      </c>
      <c r="F702" s="8">
        <v>6.54</v>
      </c>
      <c r="G702" s="6"/>
      <c r="H702" s="6"/>
      <c r="I702" s="6"/>
      <c r="J702" s="6"/>
      <c r="K702" s="6"/>
      <c r="L702" s="6"/>
      <c r="M702" s="6"/>
      <c r="N702" s="6"/>
      <c r="O702" s="6"/>
      <c r="P702" s="6"/>
      <c r="Q702" s="6"/>
      <c r="R702" s="6"/>
      <c r="S702" s="6"/>
      <c r="T702" s="6"/>
      <c r="U702" s="6"/>
      <c r="V702" s="6"/>
      <c r="W702" s="6"/>
      <c r="X702" s="6"/>
      <c r="Y702" s="6"/>
      <c r="Z702" s="6"/>
      <c r="AA702" s="6"/>
    </row>
    <row r="703" spans="1:27" hidden="1" x14ac:dyDescent="0.25">
      <c r="A703" s="10">
        <v>6634</v>
      </c>
      <c r="B703" s="8" t="s">
        <v>43</v>
      </c>
      <c r="C703" s="21">
        <v>43816</v>
      </c>
      <c r="D703" s="8" t="s">
        <v>49</v>
      </c>
      <c r="E703" s="8" t="s">
        <v>49</v>
      </c>
      <c r="F703" s="8">
        <v>9.98</v>
      </c>
      <c r="G703" s="6"/>
      <c r="H703" s="6"/>
      <c r="I703" s="6"/>
      <c r="J703" s="6"/>
      <c r="K703" s="6"/>
      <c r="L703" s="6"/>
      <c r="M703" s="6"/>
      <c r="N703" s="6"/>
      <c r="O703" s="6"/>
      <c r="P703" s="6"/>
      <c r="Q703" s="6"/>
      <c r="R703" s="6"/>
      <c r="S703" s="6"/>
      <c r="T703" s="6"/>
      <c r="U703" s="6"/>
      <c r="V703" s="6"/>
      <c r="W703" s="6"/>
      <c r="X703" s="6"/>
      <c r="Y703" s="6"/>
      <c r="Z703" s="6"/>
      <c r="AA703" s="6"/>
    </row>
    <row r="704" spans="1:27" hidden="1" x14ac:dyDescent="0.25">
      <c r="A704" s="10">
        <v>6651</v>
      </c>
      <c r="B704" s="8" t="s">
        <v>52</v>
      </c>
      <c r="C704" s="21">
        <v>43816</v>
      </c>
      <c r="D704" s="8" t="s">
        <v>56</v>
      </c>
      <c r="E704" s="8" t="s">
        <v>56</v>
      </c>
      <c r="F704" s="8">
        <v>5.92</v>
      </c>
      <c r="G704" s="6"/>
      <c r="H704" s="6"/>
      <c r="I704" s="6"/>
      <c r="J704" s="6"/>
      <c r="K704" s="6"/>
      <c r="L704" s="6"/>
      <c r="M704" s="6"/>
      <c r="N704" s="6"/>
      <c r="O704" s="6"/>
      <c r="P704" s="6"/>
      <c r="Q704" s="6"/>
      <c r="R704" s="6"/>
      <c r="S704" s="6"/>
      <c r="T704" s="6"/>
      <c r="U704" s="6"/>
      <c r="V704" s="6"/>
      <c r="W704" s="6"/>
      <c r="X704" s="6"/>
      <c r="Y704" s="6"/>
      <c r="Z704" s="6"/>
      <c r="AA704" s="6"/>
    </row>
    <row r="705" spans="1:27" hidden="1" x14ac:dyDescent="0.25">
      <c r="A705" s="10">
        <v>6677</v>
      </c>
      <c r="B705" s="8" t="s">
        <v>52</v>
      </c>
      <c r="C705" s="21">
        <v>43817</v>
      </c>
      <c r="D705" s="8" t="s">
        <v>51</v>
      </c>
      <c r="E705" s="8" t="s">
        <v>51</v>
      </c>
      <c r="F705" s="8">
        <v>2.3519999999999999</v>
      </c>
      <c r="G705" s="6"/>
      <c r="H705" s="6"/>
      <c r="I705" s="6"/>
      <c r="J705" s="6"/>
      <c r="K705" s="6"/>
      <c r="L705" s="6"/>
      <c r="M705" s="6"/>
      <c r="N705" s="6"/>
      <c r="O705" s="6"/>
      <c r="P705" s="6"/>
      <c r="Q705" s="6"/>
      <c r="R705" s="6"/>
      <c r="S705" s="6"/>
      <c r="T705" s="6"/>
      <c r="U705" s="6"/>
      <c r="V705" s="6"/>
      <c r="W705" s="6"/>
      <c r="X705" s="6"/>
      <c r="Y705" s="6"/>
      <c r="Z705" s="6"/>
      <c r="AA705" s="6"/>
    </row>
    <row r="706" spans="1:27" hidden="1" x14ac:dyDescent="0.25">
      <c r="A706" s="10">
        <v>6678</v>
      </c>
      <c r="B706" s="8" t="s">
        <v>43</v>
      </c>
      <c r="C706" s="21">
        <v>43817</v>
      </c>
      <c r="D706" s="8" t="s">
        <v>81</v>
      </c>
      <c r="E706" s="8" t="s">
        <v>81</v>
      </c>
      <c r="F706" s="8">
        <v>3.78</v>
      </c>
      <c r="G706" s="6"/>
      <c r="H706" s="6"/>
      <c r="I706" s="6"/>
      <c r="J706" s="6"/>
      <c r="K706" s="6"/>
      <c r="L706" s="6"/>
      <c r="M706" s="6"/>
      <c r="N706" s="6"/>
      <c r="O706" s="6"/>
      <c r="P706" s="6"/>
      <c r="Q706" s="6"/>
      <c r="R706" s="6"/>
      <c r="S706" s="6"/>
      <c r="T706" s="6"/>
      <c r="U706" s="6"/>
      <c r="V706" s="6"/>
      <c r="W706" s="6"/>
      <c r="X706" s="6"/>
      <c r="Y706" s="6"/>
      <c r="Z706" s="6"/>
      <c r="AA706" s="6"/>
    </row>
    <row r="707" spans="1:27" hidden="1" x14ac:dyDescent="0.25">
      <c r="A707" s="10">
        <v>6679</v>
      </c>
      <c r="B707" s="8" t="s">
        <v>43</v>
      </c>
      <c r="C707" s="21">
        <v>43817</v>
      </c>
      <c r="D707" s="8" t="s">
        <v>50</v>
      </c>
      <c r="E707" s="8" t="s">
        <v>50</v>
      </c>
      <c r="F707" s="8">
        <v>8.7999999999999995E-2</v>
      </c>
      <c r="G707" s="6"/>
      <c r="H707" s="6"/>
      <c r="I707" s="6"/>
      <c r="J707" s="6"/>
      <c r="K707" s="6"/>
      <c r="L707" s="6"/>
      <c r="M707" s="6"/>
      <c r="N707" s="6"/>
      <c r="O707" s="6"/>
      <c r="P707" s="6"/>
      <c r="Q707" s="6"/>
      <c r="R707" s="6"/>
      <c r="S707" s="6"/>
      <c r="T707" s="6"/>
      <c r="U707" s="6"/>
      <c r="V707" s="6"/>
      <c r="W707" s="6"/>
      <c r="X707" s="6"/>
      <c r="Y707" s="6"/>
      <c r="Z707" s="6"/>
      <c r="AA707" s="6"/>
    </row>
    <row r="708" spans="1:27" hidden="1" x14ac:dyDescent="0.25">
      <c r="A708" s="10">
        <v>6680</v>
      </c>
      <c r="B708" s="8" t="s">
        <v>52</v>
      </c>
      <c r="C708" s="21">
        <v>43817</v>
      </c>
      <c r="D708" s="8" t="s">
        <v>56</v>
      </c>
      <c r="E708" s="8" t="s">
        <v>56</v>
      </c>
      <c r="F708" s="8">
        <v>4.78</v>
      </c>
      <c r="G708" s="6"/>
      <c r="H708" s="6"/>
      <c r="I708" s="6"/>
      <c r="J708" s="6"/>
      <c r="K708" s="6"/>
      <c r="L708" s="6"/>
      <c r="M708" s="6"/>
      <c r="N708" s="6"/>
      <c r="O708" s="6"/>
      <c r="P708" s="6"/>
      <c r="Q708" s="6"/>
      <c r="R708" s="6"/>
      <c r="S708" s="6"/>
      <c r="T708" s="6"/>
      <c r="U708" s="6"/>
      <c r="V708" s="6"/>
      <c r="W708" s="6"/>
      <c r="X708" s="6"/>
      <c r="Y708" s="6"/>
      <c r="Z708" s="6"/>
      <c r="AA708" s="6"/>
    </row>
    <row r="709" spans="1:27" hidden="1" x14ac:dyDescent="0.25">
      <c r="A709" s="10">
        <v>6681</v>
      </c>
      <c r="B709" s="8" t="s">
        <v>43</v>
      </c>
      <c r="C709" s="21">
        <v>43817</v>
      </c>
      <c r="D709" s="8" t="s">
        <v>49</v>
      </c>
      <c r="E709" s="8" t="s">
        <v>49</v>
      </c>
      <c r="F709" s="8">
        <v>8.5000000000000006E-2</v>
      </c>
      <c r="G709" s="6"/>
      <c r="H709" s="6"/>
      <c r="I709" s="6"/>
      <c r="J709" s="6"/>
      <c r="K709" s="6"/>
      <c r="L709" s="6"/>
      <c r="M709" s="6"/>
      <c r="N709" s="6"/>
      <c r="O709" s="6"/>
      <c r="P709" s="6"/>
      <c r="Q709" s="6"/>
      <c r="R709" s="6"/>
      <c r="S709" s="6"/>
      <c r="T709" s="6"/>
      <c r="U709" s="6"/>
      <c r="V709" s="6"/>
      <c r="W709" s="6"/>
      <c r="X709" s="6"/>
      <c r="Y709" s="6"/>
      <c r="Z709" s="6"/>
      <c r="AA709" s="6"/>
    </row>
    <row r="710" spans="1:27" hidden="1" x14ac:dyDescent="0.25">
      <c r="A710" s="10">
        <v>6682</v>
      </c>
      <c r="B710" s="8" t="s">
        <v>52</v>
      </c>
      <c r="C710" s="21">
        <v>43817</v>
      </c>
      <c r="D710" s="8" t="s">
        <v>56</v>
      </c>
      <c r="E710" s="8" t="s">
        <v>56</v>
      </c>
      <c r="F710" s="8">
        <v>4.42</v>
      </c>
      <c r="G710" s="6"/>
      <c r="H710" s="6"/>
      <c r="I710" s="6"/>
      <c r="J710" s="6"/>
      <c r="K710" s="6"/>
      <c r="L710" s="6"/>
      <c r="M710" s="6"/>
      <c r="N710" s="6"/>
      <c r="O710" s="6"/>
      <c r="P710" s="6"/>
      <c r="Q710" s="6"/>
      <c r="R710" s="6"/>
      <c r="S710" s="6"/>
      <c r="T710" s="6"/>
      <c r="U710" s="6"/>
      <c r="V710" s="6"/>
      <c r="W710" s="6"/>
      <c r="X710" s="6"/>
      <c r="Y710" s="6"/>
      <c r="Z710" s="6"/>
      <c r="AA710" s="6"/>
    </row>
    <row r="711" spans="1:27" hidden="1" x14ac:dyDescent="0.25">
      <c r="A711" s="10">
        <v>6683</v>
      </c>
      <c r="B711" s="8" t="s">
        <v>52</v>
      </c>
      <c r="C711" s="21">
        <v>43817</v>
      </c>
      <c r="D711" s="8" t="s">
        <v>51</v>
      </c>
      <c r="E711" s="8" t="s">
        <v>51</v>
      </c>
      <c r="F711" s="8">
        <v>3.8</v>
      </c>
      <c r="G711" s="6"/>
      <c r="H711" s="6"/>
      <c r="I711" s="6"/>
      <c r="J711" s="6"/>
      <c r="K711" s="6"/>
      <c r="L711" s="6"/>
      <c r="M711" s="6"/>
      <c r="N711" s="6"/>
      <c r="O711" s="6"/>
      <c r="P711" s="6"/>
      <c r="Q711" s="6"/>
      <c r="R711" s="6"/>
      <c r="S711" s="6"/>
      <c r="T711" s="6"/>
      <c r="U711" s="6"/>
      <c r="V711" s="6"/>
      <c r="W711" s="6"/>
      <c r="X711" s="6"/>
      <c r="Y711" s="6"/>
      <c r="Z711" s="6"/>
      <c r="AA711" s="6"/>
    </row>
    <row r="712" spans="1:27" hidden="1" x14ac:dyDescent="0.25">
      <c r="A712" s="10">
        <v>6687</v>
      </c>
      <c r="B712" s="8" t="s">
        <v>43</v>
      </c>
      <c r="C712" s="21">
        <v>43817</v>
      </c>
      <c r="D712" s="8" t="s">
        <v>50</v>
      </c>
      <c r="E712" s="8" t="s">
        <v>50</v>
      </c>
      <c r="F712" s="8">
        <v>2.8319999999999999</v>
      </c>
      <c r="G712" s="6"/>
      <c r="H712" s="6"/>
      <c r="I712" s="6"/>
      <c r="J712" s="6"/>
      <c r="K712" s="6"/>
      <c r="L712" s="6"/>
      <c r="M712" s="6"/>
      <c r="N712" s="6"/>
      <c r="O712" s="6"/>
      <c r="P712" s="6"/>
      <c r="Q712" s="6"/>
      <c r="R712" s="6"/>
      <c r="S712" s="6"/>
      <c r="T712" s="6"/>
      <c r="U712" s="6"/>
      <c r="V712" s="6"/>
      <c r="W712" s="6"/>
      <c r="X712" s="6"/>
      <c r="Y712" s="6"/>
      <c r="Z712" s="6"/>
      <c r="AA712" s="6"/>
    </row>
    <row r="713" spans="1:27" hidden="1" x14ac:dyDescent="0.25">
      <c r="A713" s="10">
        <v>6688</v>
      </c>
      <c r="B713" s="8" t="s">
        <v>43</v>
      </c>
      <c r="C713" s="21">
        <v>43817</v>
      </c>
      <c r="D713" s="8" t="s">
        <v>49</v>
      </c>
      <c r="E713" s="8" t="s">
        <v>49</v>
      </c>
      <c r="F713" s="8">
        <v>7.8E-2</v>
      </c>
      <c r="G713" s="6"/>
      <c r="H713" s="6"/>
      <c r="I713" s="6"/>
      <c r="J713" s="6"/>
      <c r="K713" s="6"/>
      <c r="L713" s="6"/>
      <c r="M713" s="6"/>
      <c r="N713" s="6"/>
      <c r="O713" s="6"/>
      <c r="P713" s="6"/>
      <c r="Q713" s="6"/>
      <c r="R713" s="6"/>
      <c r="S713" s="6"/>
      <c r="T713" s="6"/>
      <c r="U713" s="6"/>
      <c r="V713" s="6"/>
      <c r="W713" s="6"/>
      <c r="X713" s="6"/>
      <c r="Y713" s="6"/>
      <c r="Z713" s="6"/>
      <c r="AA713" s="6"/>
    </row>
    <row r="714" spans="1:27" hidden="1" x14ac:dyDescent="0.25">
      <c r="A714" s="10">
        <v>6689</v>
      </c>
      <c r="B714" s="8" t="s">
        <v>43</v>
      </c>
      <c r="C714" s="21">
        <v>43817</v>
      </c>
      <c r="D714" s="8" t="s">
        <v>41</v>
      </c>
      <c r="E714" s="8" t="s">
        <v>45</v>
      </c>
      <c r="F714" s="8">
        <v>1.74</v>
      </c>
      <c r="G714" s="6"/>
      <c r="H714" s="6"/>
      <c r="I714" s="6"/>
      <c r="J714" s="6"/>
      <c r="K714" s="6"/>
      <c r="L714" s="6"/>
      <c r="M714" s="6"/>
      <c r="N714" s="6"/>
      <c r="O714" s="6"/>
      <c r="P714" s="6"/>
      <c r="Q714" s="6"/>
      <c r="R714" s="6"/>
      <c r="S714" s="6"/>
      <c r="T714" s="6"/>
      <c r="U714" s="6"/>
      <c r="V714" s="6"/>
      <c r="W714" s="6"/>
      <c r="X714" s="6"/>
      <c r="Y714" s="6"/>
      <c r="Z714" s="6"/>
      <c r="AA714" s="6"/>
    </row>
    <row r="715" spans="1:27" hidden="1" x14ac:dyDescent="0.25">
      <c r="A715" s="10">
        <v>6696</v>
      </c>
      <c r="B715" s="8" t="s">
        <v>52</v>
      </c>
      <c r="C715" s="21">
        <v>43817</v>
      </c>
      <c r="D715" s="8" t="s">
        <v>58</v>
      </c>
      <c r="E715" s="8" t="s">
        <v>58</v>
      </c>
      <c r="F715" s="8">
        <v>5.92</v>
      </c>
      <c r="G715" s="6"/>
      <c r="H715" s="6"/>
      <c r="I715" s="6"/>
      <c r="J715" s="6"/>
      <c r="K715" s="6"/>
      <c r="L715" s="6"/>
      <c r="M715" s="6"/>
      <c r="N715" s="6"/>
      <c r="O715" s="6"/>
      <c r="P715" s="6"/>
      <c r="Q715" s="6"/>
      <c r="R715" s="6"/>
      <c r="S715" s="6"/>
      <c r="T715" s="6"/>
      <c r="U715" s="6"/>
      <c r="V715" s="6"/>
      <c r="W715" s="6"/>
      <c r="X715" s="6"/>
      <c r="Y715" s="6"/>
      <c r="Z715" s="6"/>
      <c r="AA715" s="6"/>
    </row>
    <row r="716" spans="1:27" hidden="1" x14ac:dyDescent="0.25">
      <c r="A716" s="10">
        <v>6699</v>
      </c>
      <c r="B716" s="8" t="s">
        <v>46</v>
      </c>
      <c r="C716" s="21">
        <v>43817</v>
      </c>
      <c r="D716" s="8" t="s">
        <v>47</v>
      </c>
      <c r="E716" s="8" t="s">
        <v>47</v>
      </c>
      <c r="F716" s="8">
        <v>4.18</v>
      </c>
      <c r="G716" s="6"/>
      <c r="H716" s="6"/>
      <c r="I716" s="6"/>
      <c r="J716" s="6"/>
      <c r="K716" s="6"/>
      <c r="L716" s="6"/>
      <c r="M716" s="6"/>
      <c r="N716" s="6"/>
      <c r="O716" s="6"/>
      <c r="P716" s="6"/>
      <c r="Q716" s="6"/>
      <c r="R716" s="6"/>
      <c r="S716" s="6"/>
      <c r="T716" s="6"/>
      <c r="U716" s="6"/>
      <c r="V716" s="6"/>
      <c r="W716" s="6"/>
      <c r="X716" s="6"/>
      <c r="Y716" s="6"/>
      <c r="Z716" s="6"/>
      <c r="AA716" s="6"/>
    </row>
    <row r="717" spans="1:27" hidden="1" x14ac:dyDescent="0.25">
      <c r="A717" s="10">
        <v>6701</v>
      </c>
      <c r="B717" s="8" t="s">
        <v>52</v>
      </c>
      <c r="C717" s="21">
        <v>43817</v>
      </c>
      <c r="D717" s="8" t="s">
        <v>45</v>
      </c>
      <c r="E717" s="8" t="s">
        <v>45</v>
      </c>
      <c r="F717" s="8">
        <v>1.008</v>
      </c>
      <c r="G717" s="6"/>
      <c r="H717" s="6"/>
      <c r="I717" s="6"/>
      <c r="J717" s="6"/>
      <c r="K717" s="6"/>
      <c r="L717" s="6"/>
      <c r="M717" s="6"/>
      <c r="N717" s="6"/>
      <c r="O717" s="6"/>
      <c r="P717" s="6"/>
      <c r="Q717" s="6"/>
      <c r="R717" s="6"/>
      <c r="S717" s="6"/>
      <c r="T717" s="6"/>
      <c r="U717" s="6"/>
      <c r="V717" s="6"/>
      <c r="W717" s="6"/>
      <c r="X717" s="6"/>
      <c r="Y717" s="6"/>
      <c r="Z717" s="6"/>
      <c r="AA717" s="6"/>
    </row>
    <row r="718" spans="1:27" hidden="1" x14ac:dyDescent="0.25">
      <c r="A718" s="10">
        <v>6704</v>
      </c>
      <c r="B718" s="8" t="s">
        <v>43</v>
      </c>
      <c r="C718" s="21">
        <v>43817</v>
      </c>
      <c r="D718" s="8" t="s">
        <v>45</v>
      </c>
      <c r="E718" s="8" t="s">
        <v>45</v>
      </c>
      <c r="F718" s="8">
        <v>4.54</v>
      </c>
      <c r="G718" s="6"/>
      <c r="H718" s="6"/>
      <c r="I718" s="6"/>
      <c r="J718" s="6"/>
      <c r="K718" s="6"/>
      <c r="L718" s="6"/>
      <c r="M718" s="6"/>
      <c r="N718" s="6"/>
      <c r="O718" s="6"/>
      <c r="P718" s="6"/>
      <c r="Q718" s="6"/>
      <c r="R718" s="6"/>
      <c r="S718" s="6"/>
      <c r="T718" s="6"/>
      <c r="U718" s="6"/>
      <c r="V718" s="6"/>
      <c r="W718" s="6"/>
      <c r="X718" s="6"/>
      <c r="Y718" s="6"/>
      <c r="Z718" s="6"/>
      <c r="AA718" s="6"/>
    </row>
    <row r="719" spans="1:27" hidden="1" x14ac:dyDescent="0.25">
      <c r="A719" s="10">
        <v>6705</v>
      </c>
      <c r="B719" s="8" t="s">
        <v>46</v>
      </c>
      <c r="C719" s="21">
        <v>43817</v>
      </c>
      <c r="D719" s="8" t="s">
        <v>47</v>
      </c>
      <c r="E719" s="8" t="s">
        <v>47</v>
      </c>
      <c r="F719" s="8">
        <v>3.16</v>
      </c>
      <c r="G719" s="6"/>
      <c r="H719" s="6"/>
      <c r="I719" s="6"/>
      <c r="J719" s="6"/>
      <c r="K719" s="6"/>
      <c r="L719" s="6"/>
      <c r="M719" s="6"/>
      <c r="N719" s="6"/>
      <c r="O719" s="6"/>
      <c r="P719" s="6"/>
      <c r="Q719" s="6"/>
      <c r="R719" s="6"/>
      <c r="S719" s="6"/>
      <c r="T719" s="6"/>
      <c r="U719" s="6"/>
      <c r="V719" s="6"/>
      <c r="W719" s="6"/>
      <c r="X719" s="6"/>
      <c r="Y719" s="6"/>
      <c r="Z719" s="6"/>
      <c r="AA719" s="6"/>
    </row>
    <row r="720" spans="1:27" hidden="1" x14ac:dyDescent="0.25">
      <c r="A720" s="10">
        <v>6707</v>
      </c>
      <c r="B720" s="8" t="s">
        <v>52</v>
      </c>
      <c r="C720" s="21">
        <v>43817</v>
      </c>
      <c r="D720" s="8" t="s">
        <v>66</v>
      </c>
      <c r="E720" s="8" t="s">
        <v>66</v>
      </c>
      <c r="F720" s="8">
        <v>4.16</v>
      </c>
      <c r="G720" s="6"/>
      <c r="H720" s="6"/>
      <c r="I720" s="6"/>
      <c r="J720" s="6"/>
      <c r="K720" s="6"/>
      <c r="L720" s="6"/>
      <c r="M720" s="6"/>
      <c r="N720" s="6"/>
      <c r="O720" s="6"/>
      <c r="P720" s="6"/>
      <c r="Q720" s="6"/>
      <c r="R720" s="6"/>
      <c r="S720" s="6"/>
      <c r="T720" s="6"/>
      <c r="U720" s="6"/>
      <c r="V720" s="6"/>
      <c r="W720" s="6"/>
      <c r="X720" s="6"/>
      <c r="Y720" s="6"/>
      <c r="Z720" s="6"/>
      <c r="AA720" s="6"/>
    </row>
    <row r="721" spans="1:27" hidden="1" x14ac:dyDescent="0.25">
      <c r="A721" s="10">
        <v>6708</v>
      </c>
      <c r="B721" s="8" t="s">
        <v>70</v>
      </c>
      <c r="C721" s="21">
        <v>43817</v>
      </c>
      <c r="D721" s="8" t="s">
        <v>45</v>
      </c>
      <c r="E721" s="8" t="s">
        <v>45</v>
      </c>
      <c r="F721" s="8">
        <v>0.182</v>
      </c>
      <c r="G721" s="6"/>
      <c r="H721" s="6"/>
      <c r="I721" s="6"/>
      <c r="J721" s="6"/>
      <c r="K721" s="6"/>
      <c r="L721" s="6"/>
      <c r="M721" s="6"/>
      <c r="N721" s="6"/>
      <c r="O721" s="6"/>
      <c r="P721" s="6"/>
      <c r="Q721" s="6"/>
      <c r="R721" s="6"/>
      <c r="S721" s="6"/>
      <c r="T721" s="6"/>
      <c r="U721" s="6"/>
      <c r="V721" s="6"/>
      <c r="W721" s="6"/>
      <c r="X721" s="6"/>
      <c r="Y721" s="6"/>
      <c r="Z721" s="6"/>
      <c r="AA721" s="6"/>
    </row>
    <row r="722" spans="1:27" hidden="1" x14ac:dyDescent="0.25">
      <c r="A722" s="10">
        <v>6709</v>
      </c>
      <c r="B722" s="8" t="s">
        <v>43</v>
      </c>
      <c r="C722" s="21">
        <v>43817</v>
      </c>
      <c r="D722" s="8" t="s">
        <v>67</v>
      </c>
      <c r="E722" s="8" t="s">
        <v>60</v>
      </c>
      <c r="F722" s="8">
        <v>2.66</v>
      </c>
      <c r="G722" s="6"/>
      <c r="H722" s="6"/>
      <c r="I722" s="6"/>
      <c r="J722" s="6"/>
      <c r="K722" s="6"/>
      <c r="L722" s="6"/>
      <c r="M722" s="6"/>
      <c r="N722" s="6"/>
      <c r="O722" s="6"/>
      <c r="P722" s="6"/>
      <c r="Q722" s="6"/>
      <c r="R722" s="6"/>
      <c r="S722" s="6"/>
      <c r="T722" s="6"/>
      <c r="U722" s="6"/>
      <c r="V722" s="6"/>
      <c r="W722" s="6"/>
      <c r="X722" s="6"/>
      <c r="Y722" s="6"/>
      <c r="Z722" s="6"/>
      <c r="AA722" s="6"/>
    </row>
    <row r="723" spans="1:27" hidden="1" x14ac:dyDescent="0.25">
      <c r="A723" s="10">
        <v>6711</v>
      </c>
      <c r="B723" s="8" t="s">
        <v>43</v>
      </c>
      <c r="C723" s="21">
        <v>43817</v>
      </c>
      <c r="D723" s="8" t="s">
        <v>49</v>
      </c>
      <c r="E723" s="8" t="s">
        <v>49</v>
      </c>
      <c r="F723" s="8">
        <v>3.802</v>
      </c>
      <c r="G723" s="6"/>
      <c r="H723" s="6"/>
      <c r="I723" s="6"/>
      <c r="J723" s="6"/>
      <c r="K723" s="6"/>
      <c r="L723" s="6"/>
      <c r="M723" s="6"/>
      <c r="N723" s="6"/>
      <c r="O723" s="6"/>
      <c r="P723" s="6"/>
      <c r="Q723" s="6"/>
      <c r="R723" s="6"/>
      <c r="S723" s="6"/>
      <c r="T723" s="6"/>
      <c r="U723" s="6"/>
      <c r="V723" s="6"/>
      <c r="W723" s="6"/>
      <c r="X723" s="6"/>
      <c r="Y723" s="6"/>
      <c r="Z723" s="6"/>
      <c r="AA723" s="6"/>
    </row>
    <row r="724" spans="1:27" hidden="1" x14ac:dyDescent="0.25">
      <c r="A724" s="10">
        <v>6714</v>
      </c>
      <c r="B724" s="8" t="s">
        <v>52</v>
      </c>
      <c r="C724" s="21">
        <v>43817</v>
      </c>
      <c r="D724" s="8" t="s">
        <v>51</v>
      </c>
      <c r="E724" s="8" t="s">
        <v>51</v>
      </c>
      <c r="F724" s="8">
        <v>4.1399999999999997</v>
      </c>
      <c r="G724" s="6"/>
      <c r="H724" s="6"/>
      <c r="I724" s="6"/>
      <c r="J724" s="6"/>
      <c r="K724" s="6"/>
      <c r="L724" s="6"/>
      <c r="M724" s="6"/>
      <c r="N724" s="6"/>
      <c r="O724" s="6"/>
      <c r="P724" s="6"/>
      <c r="Q724" s="6"/>
      <c r="R724" s="6"/>
      <c r="S724" s="6"/>
      <c r="T724" s="6"/>
      <c r="U724" s="6"/>
      <c r="V724" s="6"/>
      <c r="W724" s="6"/>
      <c r="X724" s="6"/>
      <c r="Y724" s="6"/>
      <c r="Z724" s="6"/>
      <c r="AA724" s="6"/>
    </row>
    <row r="725" spans="1:27" hidden="1" x14ac:dyDescent="0.25">
      <c r="A725" s="10">
        <v>6716</v>
      </c>
      <c r="B725" s="8" t="s">
        <v>43</v>
      </c>
      <c r="C725" s="21">
        <v>43817</v>
      </c>
      <c r="D725" s="8" t="s">
        <v>42</v>
      </c>
      <c r="E725" s="8" t="s">
        <v>63</v>
      </c>
      <c r="F725" s="8">
        <v>2.2679999999999998</v>
      </c>
      <c r="G725" s="6"/>
      <c r="H725" s="6"/>
      <c r="I725" s="6"/>
      <c r="J725" s="6"/>
      <c r="K725" s="6"/>
      <c r="L725" s="6"/>
      <c r="M725" s="6"/>
      <c r="N725" s="6"/>
      <c r="O725" s="6"/>
      <c r="P725" s="6"/>
      <c r="Q725" s="6"/>
      <c r="R725" s="6"/>
      <c r="S725" s="6"/>
      <c r="T725" s="6"/>
      <c r="U725" s="6"/>
      <c r="V725" s="6"/>
      <c r="W725" s="6"/>
      <c r="X725" s="6"/>
      <c r="Y725" s="6"/>
      <c r="Z725" s="6"/>
      <c r="AA725" s="6"/>
    </row>
    <row r="726" spans="1:27" hidden="1" x14ac:dyDescent="0.25">
      <c r="A726" s="10">
        <v>6716</v>
      </c>
      <c r="B726" s="8" t="s">
        <v>43</v>
      </c>
      <c r="C726" s="21">
        <v>43817</v>
      </c>
      <c r="D726" s="8" t="s">
        <v>42</v>
      </c>
      <c r="E726" s="8" t="s">
        <v>59</v>
      </c>
      <c r="F726" s="8">
        <v>4.4800000000000004</v>
      </c>
      <c r="G726" s="6"/>
      <c r="H726" s="6"/>
      <c r="I726" s="6"/>
      <c r="J726" s="6"/>
      <c r="K726" s="6"/>
      <c r="L726" s="6"/>
      <c r="M726" s="6"/>
      <c r="N726" s="6"/>
      <c r="O726" s="6"/>
      <c r="P726" s="6"/>
      <c r="Q726" s="6"/>
      <c r="R726" s="6"/>
      <c r="S726" s="6"/>
      <c r="T726" s="6"/>
      <c r="U726" s="6"/>
      <c r="V726" s="6"/>
      <c r="W726" s="6"/>
      <c r="X726" s="6"/>
      <c r="Y726" s="6"/>
      <c r="Z726" s="6"/>
      <c r="AA726" s="6"/>
    </row>
    <row r="727" spans="1:27" hidden="1" x14ac:dyDescent="0.25">
      <c r="A727" s="10">
        <v>6716</v>
      </c>
      <c r="B727" s="8" t="s">
        <v>43</v>
      </c>
      <c r="C727" s="21">
        <v>43817</v>
      </c>
      <c r="D727" s="8" t="s">
        <v>42</v>
      </c>
      <c r="E727" s="8" t="s">
        <v>60</v>
      </c>
      <c r="F727" s="8">
        <v>3.34</v>
      </c>
      <c r="G727" s="6"/>
      <c r="H727" s="6"/>
      <c r="I727" s="6"/>
      <c r="J727" s="6"/>
      <c r="K727" s="6"/>
      <c r="L727" s="6"/>
      <c r="M727" s="6"/>
      <c r="N727" s="6"/>
      <c r="O727" s="6"/>
      <c r="P727" s="6"/>
      <c r="Q727" s="6"/>
      <c r="R727" s="6"/>
      <c r="S727" s="6"/>
      <c r="T727" s="6"/>
      <c r="U727" s="6"/>
      <c r="V727" s="6"/>
      <c r="W727" s="6"/>
      <c r="X727" s="6"/>
      <c r="Y727" s="6"/>
      <c r="Z727" s="6"/>
      <c r="AA727" s="6"/>
    </row>
    <row r="728" spans="1:27" hidden="1" x14ac:dyDescent="0.25">
      <c r="A728" s="10">
        <v>6721</v>
      </c>
      <c r="B728" s="8" t="s">
        <v>43</v>
      </c>
      <c r="C728" s="21">
        <v>43817</v>
      </c>
      <c r="D728" s="8" t="s">
        <v>72</v>
      </c>
      <c r="E728" s="8" t="s">
        <v>45</v>
      </c>
      <c r="F728" s="8">
        <v>4.42</v>
      </c>
      <c r="G728" s="6"/>
      <c r="H728" s="6"/>
      <c r="I728" s="6"/>
      <c r="J728" s="6"/>
      <c r="K728" s="6"/>
      <c r="L728" s="6"/>
      <c r="M728" s="6"/>
      <c r="N728" s="6"/>
      <c r="O728" s="6"/>
      <c r="P728" s="6"/>
      <c r="Q728" s="6"/>
      <c r="R728" s="6"/>
      <c r="S728" s="6"/>
      <c r="T728" s="6"/>
      <c r="U728" s="6"/>
      <c r="V728" s="6"/>
      <c r="W728" s="6"/>
      <c r="X728" s="6"/>
      <c r="Y728" s="6"/>
      <c r="Z728" s="6"/>
      <c r="AA728" s="6"/>
    </row>
    <row r="729" spans="1:27" hidden="1" x14ac:dyDescent="0.25">
      <c r="A729" s="10">
        <v>6725</v>
      </c>
      <c r="B729" s="8" t="s">
        <v>43</v>
      </c>
      <c r="C729" s="21">
        <v>43817</v>
      </c>
      <c r="D729" s="8" t="s">
        <v>61</v>
      </c>
      <c r="E729" s="8" t="s">
        <v>61</v>
      </c>
      <c r="F729" s="8">
        <v>2.2599999999999998</v>
      </c>
      <c r="G729" s="6"/>
      <c r="H729" s="6"/>
      <c r="I729" s="6"/>
      <c r="J729" s="6"/>
      <c r="K729" s="6"/>
      <c r="L729" s="6"/>
      <c r="M729" s="6"/>
      <c r="N729" s="6"/>
      <c r="O729" s="6"/>
      <c r="P729" s="6"/>
      <c r="Q729" s="6"/>
      <c r="R729" s="6"/>
      <c r="S729" s="6"/>
      <c r="T729" s="6"/>
      <c r="U729" s="6"/>
      <c r="V729" s="6"/>
      <c r="W729" s="6"/>
      <c r="X729" s="6"/>
      <c r="Y729" s="6"/>
      <c r="Z729" s="6"/>
      <c r="AA729" s="6"/>
    </row>
    <row r="730" spans="1:27" hidden="1" x14ac:dyDescent="0.25">
      <c r="A730" s="10">
        <v>6731</v>
      </c>
      <c r="B730" s="8" t="s">
        <v>52</v>
      </c>
      <c r="C730" s="21">
        <v>43817</v>
      </c>
      <c r="D730" s="8" t="s">
        <v>51</v>
      </c>
      <c r="E730" s="8" t="s">
        <v>51</v>
      </c>
      <c r="F730" s="8">
        <v>9.76</v>
      </c>
      <c r="G730" s="6"/>
      <c r="H730" s="6"/>
      <c r="I730" s="6"/>
      <c r="J730" s="6"/>
      <c r="K730" s="6"/>
      <c r="L730" s="6"/>
      <c r="M730" s="6"/>
      <c r="N730" s="6"/>
      <c r="O730" s="6"/>
      <c r="P730" s="6"/>
      <c r="Q730" s="6"/>
      <c r="R730" s="6"/>
      <c r="S730" s="6"/>
      <c r="T730" s="6"/>
      <c r="U730" s="6"/>
      <c r="V730" s="6"/>
      <c r="W730" s="6"/>
      <c r="X730" s="6"/>
      <c r="Y730" s="6"/>
      <c r="Z730" s="6"/>
      <c r="AA730" s="6"/>
    </row>
    <row r="731" spans="1:27" hidden="1" x14ac:dyDescent="0.25">
      <c r="A731" s="10">
        <v>6733</v>
      </c>
      <c r="B731" s="8" t="s">
        <v>43</v>
      </c>
      <c r="C731" s="21">
        <v>43817</v>
      </c>
      <c r="D731" s="8" t="s">
        <v>42</v>
      </c>
      <c r="E731" s="8" t="s">
        <v>59</v>
      </c>
      <c r="F731" s="8">
        <v>0.624</v>
      </c>
      <c r="G731" s="6"/>
      <c r="H731" s="6"/>
      <c r="I731" s="6"/>
      <c r="J731" s="6"/>
      <c r="K731" s="6"/>
      <c r="L731" s="6"/>
      <c r="M731" s="6"/>
      <c r="N731" s="6"/>
      <c r="O731" s="6"/>
      <c r="P731" s="6"/>
      <c r="Q731" s="6"/>
      <c r="R731" s="6"/>
      <c r="S731" s="6"/>
      <c r="T731" s="6"/>
      <c r="U731" s="6"/>
      <c r="V731" s="6"/>
      <c r="W731" s="6"/>
      <c r="X731" s="6"/>
      <c r="Y731" s="6"/>
      <c r="Z731" s="6"/>
      <c r="AA731" s="6"/>
    </row>
    <row r="732" spans="1:27" hidden="1" x14ac:dyDescent="0.25">
      <c r="A732" s="10">
        <v>6733</v>
      </c>
      <c r="B732" s="8" t="s">
        <v>43</v>
      </c>
      <c r="C732" s="21">
        <v>43817</v>
      </c>
      <c r="D732" s="8" t="s">
        <v>42</v>
      </c>
      <c r="E732" s="8" t="s">
        <v>60</v>
      </c>
      <c r="F732" s="8">
        <v>1.7</v>
      </c>
      <c r="G732" s="6"/>
      <c r="H732" s="6"/>
      <c r="I732" s="6"/>
      <c r="J732" s="6"/>
      <c r="K732" s="6"/>
      <c r="L732" s="6"/>
      <c r="M732" s="6"/>
      <c r="N732" s="6"/>
      <c r="O732" s="6"/>
      <c r="P732" s="6"/>
      <c r="Q732" s="6"/>
      <c r="R732" s="6"/>
      <c r="S732" s="6"/>
      <c r="T732" s="6"/>
      <c r="U732" s="6"/>
      <c r="V732" s="6"/>
      <c r="W732" s="6"/>
      <c r="X732" s="6"/>
      <c r="Y732" s="6"/>
      <c r="Z732" s="6"/>
      <c r="AA732" s="6"/>
    </row>
    <row r="733" spans="1:27" hidden="1" x14ac:dyDescent="0.25">
      <c r="A733" s="10">
        <v>6737</v>
      </c>
      <c r="B733" s="8" t="s">
        <v>43</v>
      </c>
      <c r="C733" s="21">
        <v>43817</v>
      </c>
      <c r="D733" s="8" t="s">
        <v>49</v>
      </c>
      <c r="E733" s="8" t="s">
        <v>49</v>
      </c>
      <c r="F733" s="8">
        <v>2.12</v>
      </c>
      <c r="G733" s="6"/>
      <c r="H733" s="6"/>
      <c r="I733" s="6"/>
      <c r="J733" s="6"/>
      <c r="K733" s="6"/>
      <c r="L733" s="6"/>
      <c r="M733" s="6"/>
      <c r="N733" s="6"/>
      <c r="O733" s="6"/>
      <c r="P733" s="6"/>
      <c r="Q733" s="6"/>
      <c r="R733" s="6"/>
      <c r="S733" s="6"/>
      <c r="T733" s="6"/>
      <c r="U733" s="6"/>
      <c r="V733" s="6"/>
      <c r="W733" s="6"/>
      <c r="X733" s="6"/>
      <c r="Y733" s="6"/>
      <c r="Z733" s="6"/>
      <c r="AA733" s="6"/>
    </row>
    <row r="734" spans="1:27" hidden="1" x14ac:dyDescent="0.25">
      <c r="A734" s="10">
        <v>6743</v>
      </c>
      <c r="B734" s="8" t="s">
        <v>43</v>
      </c>
      <c r="C734" s="21">
        <v>43817</v>
      </c>
      <c r="D734" s="8" t="s">
        <v>87</v>
      </c>
      <c r="E734" s="8" t="s">
        <v>87</v>
      </c>
      <c r="F734" s="8">
        <v>1.1399999999999999</v>
      </c>
      <c r="G734" s="6"/>
      <c r="H734" s="6"/>
      <c r="I734" s="6"/>
      <c r="J734" s="6"/>
      <c r="K734" s="6"/>
      <c r="L734" s="6"/>
      <c r="M734" s="6"/>
      <c r="N734" s="6"/>
      <c r="O734" s="6"/>
      <c r="P734" s="6"/>
      <c r="Q734" s="6"/>
      <c r="R734" s="6"/>
      <c r="S734" s="6"/>
      <c r="T734" s="6"/>
      <c r="U734" s="6"/>
      <c r="V734" s="6"/>
      <c r="W734" s="6"/>
      <c r="X734" s="6"/>
      <c r="Y734" s="6"/>
      <c r="Z734" s="6"/>
      <c r="AA734" s="6"/>
    </row>
    <row r="735" spans="1:27" hidden="1" x14ac:dyDescent="0.25">
      <c r="A735" s="10">
        <v>6744</v>
      </c>
      <c r="B735" s="8" t="s">
        <v>43</v>
      </c>
      <c r="C735" s="21">
        <v>43817</v>
      </c>
      <c r="D735" s="8" t="s">
        <v>42</v>
      </c>
      <c r="E735" s="8" t="s">
        <v>59</v>
      </c>
      <c r="F735" s="8">
        <v>3.536</v>
      </c>
      <c r="G735" s="6"/>
      <c r="H735" s="6"/>
      <c r="I735" s="6"/>
      <c r="J735" s="6"/>
      <c r="K735" s="6"/>
      <c r="L735" s="6"/>
      <c r="M735" s="6"/>
      <c r="N735" s="6"/>
      <c r="O735" s="6"/>
      <c r="P735" s="6"/>
      <c r="Q735" s="6"/>
      <c r="R735" s="6"/>
      <c r="S735" s="6"/>
      <c r="T735" s="6"/>
      <c r="U735" s="6"/>
      <c r="V735" s="6"/>
      <c r="W735" s="6"/>
      <c r="X735" s="6"/>
      <c r="Y735" s="6"/>
      <c r="Z735" s="6"/>
      <c r="AA735" s="6"/>
    </row>
    <row r="736" spans="1:27" hidden="1" x14ac:dyDescent="0.25">
      <c r="A736" s="10">
        <v>6744</v>
      </c>
      <c r="B736" s="8" t="s">
        <v>43</v>
      </c>
      <c r="C736" s="21">
        <v>43817</v>
      </c>
      <c r="D736" s="8" t="s">
        <v>42</v>
      </c>
      <c r="E736" s="8" t="s">
        <v>60</v>
      </c>
      <c r="F736" s="8">
        <v>5</v>
      </c>
      <c r="G736" s="6"/>
      <c r="H736" s="6"/>
      <c r="I736" s="6"/>
      <c r="J736" s="6"/>
      <c r="K736" s="6"/>
      <c r="L736" s="6"/>
      <c r="M736" s="6"/>
      <c r="N736" s="6"/>
      <c r="O736" s="6"/>
      <c r="P736" s="6"/>
      <c r="Q736" s="6"/>
      <c r="R736" s="6"/>
      <c r="S736" s="6"/>
      <c r="T736" s="6"/>
      <c r="U736" s="6"/>
      <c r="V736" s="6"/>
      <c r="W736" s="6"/>
      <c r="X736" s="6"/>
      <c r="Y736" s="6"/>
      <c r="Z736" s="6"/>
      <c r="AA736" s="6"/>
    </row>
    <row r="737" spans="1:27" hidden="1" x14ac:dyDescent="0.25">
      <c r="A737" s="10">
        <v>6756</v>
      </c>
      <c r="B737" s="8" t="s">
        <v>43</v>
      </c>
      <c r="C737" s="21">
        <v>43817</v>
      </c>
      <c r="D737" s="8" t="s">
        <v>55</v>
      </c>
      <c r="E737" s="8" t="s">
        <v>65</v>
      </c>
      <c r="F737" s="8">
        <v>3.8</v>
      </c>
      <c r="G737" s="6"/>
      <c r="H737" s="6"/>
      <c r="I737" s="6"/>
      <c r="J737" s="6"/>
      <c r="K737" s="6"/>
      <c r="L737" s="6"/>
      <c r="M737" s="6"/>
      <c r="N737" s="6"/>
      <c r="O737" s="6"/>
      <c r="P737" s="6"/>
      <c r="Q737" s="6"/>
      <c r="R737" s="6"/>
      <c r="S737" s="6"/>
      <c r="T737" s="6"/>
      <c r="U737" s="6"/>
      <c r="V737" s="6"/>
      <c r="W737" s="6"/>
      <c r="X737" s="6"/>
      <c r="Y737" s="6"/>
      <c r="Z737" s="6"/>
      <c r="AA737" s="6"/>
    </row>
    <row r="738" spans="1:27" hidden="1" x14ac:dyDescent="0.25">
      <c r="A738" s="10">
        <v>6773</v>
      </c>
      <c r="B738" s="8" t="s">
        <v>43</v>
      </c>
      <c r="C738" s="21">
        <v>43817</v>
      </c>
      <c r="D738" s="8" t="s">
        <v>45</v>
      </c>
      <c r="E738" s="8" t="s">
        <v>45</v>
      </c>
      <c r="F738" s="8">
        <v>2.96</v>
      </c>
      <c r="G738" s="6"/>
      <c r="H738" s="6"/>
      <c r="I738" s="6"/>
      <c r="J738" s="6"/>
      <c r="K738" s="6"/>
      <c r="L738" s="6"/>
      <c r="M738" s="6"/>
      <c r="N738" s="6"/>
      <c r="O738" s="6"/>
      <c r="P738" s="6"/>
      <c r="Q738" s="6"/>
      <c r="R738" s="6"/>
      <c r="S738" s="6"/>
      <c r="T738" s="6"/>
      <c r="U738" s="6"/>
      <c r="V738" s="6"/>
      <c r="W738" s="6"/>
      <c r="X738" s="6"/>
      <c r="Y738" s="6"/>
      <c r="Z738" s="6"/>
      <c r="AA738" s="6"/>
    </row>
    <row r="739" spans="1:27" hidden="1" x14ac:dyDescent="0.25">
      <c r="A739" s="10">
        <v>6775</v>
      </c>
      <c r="B739" s="8" t="s">
        <v>64</v>
      </c>
      <c r="C739" s="21">
        <v>43817</v>
      </c>
      <c r="D739" s="8" t="s">
        <v>60</v>
      </c>
      <c r="E739" s="8" t="s">
        <v>60</v>
      </c>
      <c r="F739" s="8">
        <v>1.512</v>
      </c>
      <c r="G739" s="6"/>
      <c r="H739" s="6"/>
      <c r="I739" s="6"/>
      <c r="J739" s="6"/>
      <c r="K739" s="6"/>
      <c r="L739" s="6"/>
      <c r="M739" s="6"/>
      <c r="N739" s="6"/>
      <c r="O739" s="6"/>
      <c r="P739" s="6"/>
      <c r="Q739" s="6"/>
      <c r="R739" s="6"/>
      <c r="S739" s="6"/>
      <c r="T739" s="6"/>
      <c r="U739" s="6"/>
      <c r="V739" s="6"/>
      <c r="W739" s="6"/>
      <c r="X739" s="6"/>
      <c r="Y739" s="6"/>
      <c r="Z739" s="6"/>
      <c r="AA739" s="6"/>
    </row>
    <row r="740" spans="1:27" hidden="1" x14ac:dyDescent="0.25">
      <c r="A740" s="10">
        <v>6776</v>
      </c>
      <c r="B740" s="8" t="s">
        <v>43</v>
      </c>
      <c r="C740" s="21">
        <v>43817</v>
      </c>
      <c r="D740" s="8" t="s">
        <v>53</v>
      </c>
      <c r="E740" s="8" t="s">
        <v>65</v>
      </c>
      <c r="F740" s="8">
        <v>4.0199999999999996</v>
      </c>
      <c r="G740" s="6"/>
      <c r="H740" s="6"/>
      <c r="I740" s="6"/>
      <c r="J740" s="6"/>
      <c r="K740" s="6"/>
      <c r="L740" s="6"/>
      <c r="M740" s="6"/>
      <c r="N740" s="6"/>
      <c r="O740" s="6"/>
      <c r="P740" s="6"/>
      <c r="Q740" s="6"/>
      <c r="R740" s="6"/>
      <c r="S740" s="6"/>
      <c r="T740" s="6"/>
      <c r="U740" s="6"/>
      <c r="V740" s="6"/>
      <c r="W740" s="6"/>
      <c r="X740" s="6"/>
      <c r="Y740" s="6"/>
      <c r="Z740" s="6"/>
      <c r="AA740" s="6"/>
    </row>
    <row r="741" spans="1:27" hidden="1" x14ac:dyDescent="0.25">
      <c r="A741" s="10">
        <v>6776</v>
      </c>
      <c r="B741" s="8" t="s">
        <v>43</v>
      </c>
      <c r="C741" s="21">
        <v>43817</v>
      </c>
      <c r="D741" s="8" t="s">
        <v>53</v>
      </c>
      <c r="E741" s="8" t="s">
        <v>53</v>
      </c>
      <c r="F741" s="8">
        <v>1.1599999999999999</v>
      </c>
      <c r="G741" s="6"/>
      <c r="H741" s="6"/>
      <c r="I741" s="6"/>
      <c r="J741" s="6"/>
      <c r="K741" s="6"/>
      <c r="L741" s="6"/>
      <c r="M741" s="6"/>
      <c r="N741" s="6"/>
      <c r="O741" s="6"/>
      <c r="P741" s="6"/>
      <c r="Q741" s="6"/>
      <c r="R741" s="6"/>
      <c r="S741" s="6"/>
      <c r="T741" s="6"/>
      <c r="U741" s="6"/>
      <c r="V741" s="6"/>
      <c r="W741" s="6"/>
      <c r="X741" s="6"/>
      <c r="Y741" s="6"/>
      <c r="Z741" s="6"/>
      <c r="AA741" s="6"/>
    </row>
    <row r="742" spans="1:27" hidden="1" x14ac:dyDescent="0.25">
      <c r="A742" s="10">
        <v>6784</v>
      </c>
      <c r="B742" s="8" t="s">
        <v>43</v>
      </c>
      <c r="C742" s="21">
        <v>43817</v>
      </c>
      <c r="D742" s="8" t="s">
        <v>41</v>
      </c>
      <c r="E742" s="8" t="s">
        <v>41</v>
      </c>
      <c r="F742" s="8">
        <v>2.84</v>
      </c>
      <c r="G742" s="6"/>
      <c r="H742" s="6"/>
      <c r="I742" s="6"/>
      <c r="J742" s="6"/>
      <c r="K742" s="6"/>
      <c r="L742" s="6"/>
      <c r="M742" s="6"/>
      <c r="N742" s="6"/>
      <c r="O742" s="6"/>
      <c r="P742" s="6"/>
      <c r="Q742" s="6"/>
      <c r="R742" s="6"/>
      <c r="S742" s="6"/>
      <c r="T742" s="6"/>
      <c r="U742" s="6"/>
      <c r="V742" s="6"/>
      <c r="W742" s="6"/>
      <c r="X742" s="6"/>
      <c r="Y742" s="6"/>
      <c r="Z742" s="6"/>
      <c r="AA742" s="6"/>
    </row>
    <row r="743" spans="1:27" hidden="1" x14ac:dyDescent="0.25">
      <c r="A743" s="10">
        <v>6785</v>
      </c>
      <c r="B743" s="8" t="s">
        <v>70</v>
      </c>
      <c r="C743" s="21">
        <v>43817</v>
      </c>
      <c r="D743" s="8" t="s">
        <v>53</v>
      </c>
      <c r="E743" s="8" t="s">
        <v>53</v>
      </c>
      <c r="F743" s="8">
        <v>4.8600000000000003</v>
      </c>
      <c r="G743" s="6"/>
      <c r="H743" s="6"/>
      <c r="I743" s="6"/>
      <c r="J743" s="6"/>
      <c r="K743" s="6"/>
      <c r="L743" s="6"/>
      <c r="M743" s="6"/>
      <c r="N743" s="6"/>
      <c r="O743" s="6"/>
      <c r="P743" s="6"/>
      <c r="Q743" s="6"/>
      <c r="R743" s="6"/>
      <c r="S743" s="6"/>
      <c r="T743" s="6"/>
      <c r="U743" s="6"/>
      <c r="V743" s="6"/>
      <c r="W743" s="6"/>
      <c r="X743" s="6"/>
      <c r="Y743" s="6"/>
      <c r="Z743" s="6"/>
      <c r="AA743" s="6"/>
    </row>
    <row r="744" spans="1:27" hidden="1" x14ac:dyDescent="0.25">
      <c r="A744" s="10">
        <v>6787</v>
      </c>
      <c r="B744" s="8" t="s">
        <v>43</v>
      </c>
      <c r="C744" s="21">
        <v>43817</v>
      </c>
      <c r="D744" s="8" t="s">
        <v>49</v>
      </c>
      <c r="E744" s="8" t="s">
        <v>49</v>
      </c>
      <c r="F744" s="8">
        <v>1.889</v>
      </c>
      <c r="G744" s="6"/>
      <c r="H744" s="6"/>
      <c r="I744" s="6"/>
      <c r="J744" s="6"/>
      <c r="K744" s="6"/>
      <c r="L744" s="6"/>
      <c r="M744" s="6"/>
      <c r="N744" s="6"/>
      <c r="O744" s="6"/>
      <c r="P744" s="6"/>
      <c r="Q744" s="6"/>
      <c r="R744" s="6"/>
      <c r="S744" s="6"/>
      <c r="T744" s="6"/>
      <c r="U744" s="6"/>
      <c r="V744" s="6"/>
      <c r="W744" s="6"/>
      <c r="X744" s="6"/>
      <c r="Y744" s="6"/>
      <c r="Z744" s="6"/>
      <c r="AA744" s="6"/>
    </row>
    <row r="745" spans="1:27" hidden="1" x14ac:dyDescent="0.25">
      <c r="A745" s="10">
        <v>6796</v>
      </c>
      <c r="B745" s="8" t="s">
        <v>43</v>
      </c>
      <c r="C745" s="21">
        <v>43817</v>
      </c>
      <c r="D745" s="8" t="s">
        <v>41</v>
      </c>
      <c r="E745" s="8" t="s">
        <v>45</v>
      </c>
      <c r="F745" s="8">
        <v>6.4</v>
      </c>
      <c r="G745" s="6"/>
      <c r="H745" s="6"/>
      <c r="I745" s="6"/>
      <c r="J745" s="6"/>
      <c r="K745" s="6"/>
      <c r="L745" s="6"/>
      <c r="M745" s="6"/>
      <c r="N745" s="6"/>
      <c r="O745" s="6"/>
      <c r="P745" s="6"/>
      <c r="Q745" s="6"/>
      <c r="R745" s="6"/>
      <c r="S745" s="6"/>
      <c r="T745" s="6"/>
      <c r="U745" s="6"/>
      <c r="V745" s="6"/>
      <c r="W745" s="6"/>
      <c r="X745" s="6"/>
      <c r="Y745" s="6"/>
      <c r="Z745" s="6"/>
      <c r="AA745" s="6"/>
    </row>
    <row r="746" spans="1:27" hidden="1" x14ac:dyDescent="0.25">
      <c r="A746" s="10">
        <v>6803</v>
      </c>
      <c r="B746" s="8" t="s">
        <v>64</v>
      </c>
      <c r="C746" s="21">
        <v>43817</v>
      </c>
      <c r="D746" s="8" t="s">
        <v>67</v>
      </c>
      <c r="E746" s="8" t="s">
        <v>63</v>
      </c>
      <c r="F746" s="8">
        <v>3.58</v>
      </c>
      <c r="G746" s="6"/>
      <c r="H746" s="6"/>
      <c r="I746" s="6"/>
      <c r="J746" s="6"/>
      <c r="K746" s="6"/>
      <c r="L746" s="6"/>
      <c r="M746" s="6"/>
      <c r="N746" s="6"/>
      <c r="O746" s="6"/>
      <c r="P746" s="6"/>
      <c r="Q746" s="6"/>
      <c r="R746" s="6"/>
      <c r="S746" s="6"/>
      <c r="T746" s="6"/>
      <c r="U746" s="6"/>
      <c r="V746" s="6"/>
      <c r="W746" s="6"/>
      <c r="X746" s="6"/>
      <c r="Y746" s="6"/>
      <c r="Z746" s="6"/>
      <c r="AA746" s="6"/>
    </row>
    <row r="747" spans="1:27" hidden="1" x14ac:dyDescent="0.25">
      <c r="A747" s="10">
        <v>6803</v>
      </c>
      <c r="B747" s="8" t="s">
        <v>64</v>
      </c>
      <c r="C747" s="21">
        <v>43817</v>
      </c>
      <c r="D747" s="8" t="s">
        <v>67</v>
      </c>
      <c r="E747" s="8" t="s">
        <v>67</v>
      </c>
      <c r="F747" s="8">
        <v>1.4</v>
      </c>
      <c r="G747" s="6"/>
      <c r="H747" s="6"/>
      <c r="I747" s="6"/>
      <c r="J747" s="6"/>
      <c r="K747" s="6"/>
      <c r="L747" s="6"/>
      <c r="M747" s="6"/>
      <c r="N747" s="6"/>
      <c r="O747" s="6"/>
      <c r="P747" s="6"/>
      <c r="Q747" s="6"/>
      <c r="R747" s="6"/>
      <c r="S747" s="6"/>
      <c r="T747" s="6"/>
      <c r="U747" s="6"/>
      <c r="V747" s="6"/>
      <c r="W747" s="6"/>
      <c r="X747" s="6"/>
      <c r="Y747" s="6"/>
      <c r="Z747" s="6"/>
      <c r="AA747" s="6"/>
    </row>
    <row r="748" spans="1:27" hidden="1" x14ac:dyDescent="0.25">
      <c r="A748" s="10">
        <v>6803</v>
      </c>
      <c r="B748" s="8" t="s">
        <v>64</v>
      </c>
      <c r="C748" s="21">
        <v>43817</v>
      </c>
      <c r="D748" s="8" t="s">
        <v>67</v>
      </c>
      <c r="E748" s="8" t="s">
        <v>62</v>
      </c>
      <c r="F748" s="8">
        <v>1.84</v>
      </c>
      <c r="G748" s="6"/>
      <c r="H748" s="6"/>
      <c r="I748" s="6"/>
      <c r="J748" s="6"/>
      <c r="K748" s="6"/>
      <c r="L748" s="6"/>
      <c r="M748" s="6"/>
      <c r="N748" s="6"/>
      <c r="O748" s="6"/>
      <c r="P748" s="6"/>
      <c r="Q748" s="6"/>
      <c r="R748" s="6"/>
      <c r="S748" s="6"/>
      <c r="T748" s="6"/>
      <c r="U748" s="6"/>
      <c r="V748" s="6"/>
      <c r="W748" s="6"/>
      <c r="X748" s="6"/>
      <c r="Y748" s="6"/>
      <c r="Z748" s="6"/>
      <c r="AA748" s="6"/>
    </row>
    <row r="749" spans="1:27" hidden="1" x14ac:dyDescent="0.25">
      <c r="A749" s="10">
        <v>6804</v>
      </c>
      <c r="B749" s="8" t="s">
        <v>43</v>
      </c>
      <c r="C749" s="21">
        <v>43817</v>
      </c>
      <c r="D749" s="8" t="s">
        <v>49</v>
      </c>
      <c r="E749" s="8" t="s">
        <v>49</v>
      </c>
      <c r="F749" s="8">
        <v>0.56000000000000005</v>
      </c>
      <c r="G749" s="6"/>
      <c r="H749" s="6"/>
      <c r="I749" s="6"/>
      <c r="J749" s="6"/>
      <c r="K749" s="6"/>
      <c r="L749" s="6"/>
      <c r="M749" s="6"/>
      <c r="N749" s="6"/>
      <c r="O749" s="6"/>
      <c r="P749" s="6"/>
      <c r="Q749" s="6"/>
      <c r="R749" s="6"/>
      <c r="S749" s="6"/>
      <c r="T749" s="6"/>
      <c r="U749" s="6"/>
      <c r="V749" s="6"/>
      <c r="W749" s="6"/>
      <c r="X749" s="6"/>
      <c r="Y749" s="6"/>
      <c r="Z749" s="6"/>
      <c r="AA749" s="6"/>
    </row>
    <row r="750" spans="1:27" hidden="1" x14ac:dyDescent="0.25">
      <c r="A750" s="10">
        <v>6805</v>
      </c>
      <c r="B750" s="8" t="s">
        <v>43</v>
      </c>
      <c r="C750" s="21">
        <v>43817</v>
      </c>
      <c r="D750" s="8" t="s">
        <v>55</v>
      </c>
      <c r="E750" s="8" t="s">
        <v>65</v>
      </c>
      <c r="F750" s="8">
        <v>1.68</v>
      </c>
      <c r="G750" s="6"/>
      <c r="H750" s="6"/>
      <c r="I750" s="6"/>
      <c r="J750" s="6"/>
      <c r="K750" s="6"/>
      <c r="L750" s="6"/>
      <c r="M750" s="6"/>
      <c r="N750" s="6"/>
      <c r="O750" s="6"/>
      <c r="P750" s="6"/>
      <c r="Q750" s="6"/>
      <c r="R750" s="6"/>
      <c r="S750" s="6"/>
      <c r="T750" s="6"/>
      <c r="U750" s="6"/>
      <c r="V750" s="6"/>
      <c r="W750" s="6"/>
      <c r="X750" s="6"/>
      <c r="Y750" s="6"/>
      <c r="Z750" s="6"/>
      <c r="AA750" s="6"/>
    </row>
    <row r="751" spans="1:27" hidden="1" x14ac:dyDescent="0.25">
      <c r="A751" s="10">
        <v>6805</v>
      </c>
      <c r="B751" s="8" t="s">
        <v>43</v>
      </c>
      <c r="C751" s="21">
        <v>43817</v>
      </c>
      <c r="D751" s="8" t="s">
        <v>55</v>
      </c>
      <c r="E751" s="8" t="s">
        <v>55</v>
      </c>
      <c r="F751" s="8">
        <v>2.3199999999999998</v>
      </c>
      <c r="G751" s="6"/>
      <c r="H751" s="6"/>
      <c r="I751" s="6"/>
      <c r="J751" s="6"/>
      <c r="K751" s="6"/>
      <c r="L751" s="6"/>
      <c r="M751" s="6"/>
      <c r="N751" s="6"/>
      <c r="O751" s="6"/>
      <c r="P751" s="6"/>
      <c r="Q751" s="6"/>
      <c r="R751" s="6"/>
      <c r="S751" s="6"/>
      <c r="T751" s="6"/>
      <c r="U751" s="6"/>
      <c r="V751" s="6"/>
      <c r="W751" s="6"/>
      <c r="X751" s="6"/>
      <c r="Y751" s="6"/>
      <c r="Z751" s="6"/>
      <c r="AA751" s="6"/>
    </row>
    <row r="752" spans="1:27" hidden="1" x14ac:dyDescent="0.25">
      <c r="A752" s="10">
        <v>6808</v>
      </c>
      <c r="B752" s="8" t="s">
        <v>64</v>
      </c>
      <c r="C752" s="21">
        <v>43817</v>
      </c>
      <c r="D752" s="8" t="s">
        <v>60</v>
      </c>
      <c r="E752" s="8" t="s">
        <v>63</v>
      </c>
      <c r="F752" s="8">
        <v>2.02</v>
      </c>
      <c r="G752" s="6"/>
      <c r="H752" s="6"/>
      <c r="I752" s="6"/>
      <c r="J752" s="6"/>
      <c r="K752" s="6"/>
      <c r="L752" s="6"/>
      <c r="M752" s="6"/>
      <c r="N752" s="6"/>
      <c r="O752" s="6"/>
      <c r="P752" s="6"/>
      <c r="Q752" s="6"/>
      <c r="R752" s="6"/>
      <c r="S752" s="6"/>
      <c r="T752" s="6"/>
      <c r="U752" s="6"/>
      <c r="V752" s="6"/>
      <c r="W752" s="6"/>
      <c r="X752" s="6"/>
      <c r="Y752" s="6"/>
      <c r="Z752" s="6"/>
      <c r="AA752" s="6"/>
    </row>
    <row r="753" spans="1:27" hidden="1" x14ac:dyDescent="0.25">
      <c r="A753" s="10">
        <v>6822</v>
      </c>
      <c r="B753" s="8" t="s">
        <v>52</v>
      </c>
      <c r="C753" s="21">
        <v>43817</v>
      </c>
      <c r="D753" s="8" t="s">
        <v>51</v>
      </c>
      <c r="E753" s="8" t="s">
        <v>51</v>
      </c>
      <c r="F753" s="8">
        <v>3.68</v>
      </c>
      <c r="G753" s="6"/>
      <c r="H753" s="6"/>
      <c r="I753" s="6"/>
      <c r="J753" s="6"/>
      <c r="K753" s="6"/>
      <c r="L753" s="6"/>
      <c r="M753" s="6"/>
      <c r="N753" s="6"/>
      <c r="O753" s="6"/>
      <c r="P753" s="6"/>
      <c r="Q753" s="6"/>
      <c r="R753" s="6"/>
      <c r="S753" s="6"/>
      <c r="T753" s="6"/>
      <c r="U753" s="6"/>
      <c r="V753" s="6"/>
      <c r="W753" s="6"/>
      <c r="X753" s="6"/>
      <c r="Y753" s="6"/>
      <c r="Z753" s="6"/>
      <c r="AA753" s="6"/>
    </row>
    <row r="754" spans="1:27" hidden="1" x14ac:dyDescent="0.25">
      <c r="A754" s="10">
        <v>6826</v>
      </c>
      <c r="B754" s="8" t="s">
        <v>43</v>
      </c>
      <c r="C754" s="21">
        <v>43817</v>
      </c>
      <c r="D754" s="8" t="s">
        <v>45</v>
      </c>
      <c r="E754" s="8" t="s">
        <v>45</v>
      </c>
      <c r="F754" s="8">
        <v>0.84599999999999997</v>
      </c>
      <c r="G754" s="6"/>
      <c r="H754" s="6"/>
      <c r="I754" s="6"/>
      <c r="J754" s="6"/>
      <c r="K754" s="6"/>
      <c r="L754" s="6"/>
      <c r="M754" s="6"/>
      <c r="N754" s="6"/>
      <c r="O754" s="6"/>
      <c r="P754" s="6"/>
      <c r="Q754" s="6"/>
      <c r="R754" s="6"/>
      <c r="S754" s="6"/>
      <c r="T754" s="6"/>
      <c r="U754" s="6"/>
      <c r="V754" s="6"/>
      <c r="W754" s="6"/>
      <c r="X754" s="6"/>
      <c r="Y754" s="6"/>
      <c r="Z754" s="6"/>
      <c r="AA754" s="6"/>
    </row>
    <row r="755" spans="1:27" hidden="1" x14ac:dyDescent="0.25">
      <c r="A755" s="10">
        <v>6832</v>
      </c>
      <c r="B755" s="8" t="s">
        <v>43</v>
      </c>
      <c r="C755" s="21">
        <v>43817</v>
      </c>
      <c r="D755" s="8" t="s">
        <v>55</v>
      </c>
      <c r="E755" s="8" t="s">
        <v>55</v>
      </c>
      <c r="F755" s="8">
        <v>0.56000000000000005</v>
      </c>
      <c r="G755" s="6"/>
      <c r="H755" s="6"/>
      <c r="I755" s="6"/>
      <c r="J755" s="6"/>
      <c r="K755" s="6"/>
      <c r="L755" s="6"/>
      <c r="M755" s="6"/>
      <c r="N755" s="6"/>
      <c r="O755" s="6"/>
      <c r="P755" s="6"/>
      <c r="Q755" s="6"/>
      <c r="R755" s="6"/>
      <c r="S755" s="6"/>
      <c r="T755" s="6"/>
      <c r="U755" s="6"/>
      <c r="V755" s="6"/>
      <c r="W755" s="6"/>
      <c r="X755" s="6"/>
      <c r="Y755" s="6"/>
      <c r="Z755" s="6"/>
      <c r="AA755" s="6"/>
    </row>
    <row r="756" spans="1:27" hidden="1" x14ac:dyDescent="0.25">
      <c r="A756" s="10">
        <v>6832</v>
      </c>
      <c r="B756" s="8" t="s">
        <v>43</v>
      </c>
      <c r="C756" s="21">
        <v>43817</v>
      </c>
      <c r="D756" s="8" t="s">
        <v>55</v>
      </c>
      <c r="E756" s="8" t="s">
        <v>65</v>
      </c>
      <c r="F756" s="8">
        <v>3.16</v>
      </c>
      <c r="G756" s="6"/>
      <c r="H756" s="6"/>
      <c r="I756" s="6"/>
      <c r="J756" s="6"/>
      <c r="K756" s="6"/>
      <c r="L756" s="6"/>
      <c r="M756" s="6"/>
      <c r="N756" s="6"/>
      <c r="O756" s="6"/>
      <c r="P756" s="6"/>
      <c r="Q756" s="6"/>
      <c r="R756" s="6"/>
      <c r="S756" s="6"/>
      <c r="T756" s="6"/>
      <c r="U756" s="6"/>
      <c r="V756" s="6"/>
      <c r="W756" s="6"/>
      <c r="X756" s="6"/>
      <c r="Y756" s="6"/>
      <c r="Z756" s="6"/>
      <c r="AA756" s="6"/>
    </row>
    <row r="757" spans="1:27" hidden="1" x14ac:dyDescent="0.25">
      <c r="A757" s="10">
        <v>6844</v>
      </c>
      <c r="B757" s="8" t="s">
        <v>64</v>
      </c>
      <c r="C757" s="21">
        <v>43817</v>
      </c>
      <c r="D757" s="8" t="s">
        <v>60</v>
      </c>
      <c r="E757" s="8" t="s">
        <v>60</v>
      </c>
      <c r="F757" s="8">
        <v>5.76</v>
      </c>
      <c r="G757" s="6"/>
      <c r="H757" s="6"/>
      <c r="I757" s="6"/>
      <c r="J757" s="6"/>
      <c r="K757" s="6"/>
      <c r="L757" s="6"/>
      <c r="M757" s="6"/>
      <c r="N757" s="6"/>
      <c r="O757" s="6"/>
      <c r="P757" s="6"/>
      <c r="Q757" s="6"/>
      <c r="R757" s="6"/>
      <c r="S757" s="6"/>
      <c r="T757" s="6"/>
      <c r="U757" s="6"/>
      <c r="V757" s="6"/>
      <c r="W757" s="6"/>
      <c r="X757" s="6"/>
      <c r="Y757" s="6"/>
      <c r="Z757" s="6"/>
      <c r="AA757" s="6"/>
    </row>
    <row r="758" spans="1:27" hidden="1" x14ac:dyDescent="0.25">
      <c r="A758" s="10">
        <v>6845</v>
      </c>
      <c r="B758" s="8" t="s">
        <v>52</v>
      </c>
      <c r="C758" s="21">
        <v>43817</v>
      </c>
      <c r="D758" s="8" t="s">
        <v>56</v>
      </c>
      <c r="E758" s="8" t="s">
        <v>56</v>
      </c>
      <c r="F758" s="8">
        <v>1.26</v>
      </c>
      <c r="G758" s="6"/>
      <c r="H758" s="6"/>
      <c r="I758" s="6"/>
      <c r="J758" s="6"/>
      <c r="K758" s="6"/>
      <c r="L758" s="6"/>
      <c r="M758" s="6"/>
      <c r="N758" s="6"/>
      <c r="O758" s="6"/>
      <c r="P758" s="6"/>
      <c r="Q758" s="6"/>
      <c r="R758" s="6"/>
      <c r="S758" s="6"/>
      <c r="T758" s="6"/>
      <c r="U758" s="6"/>
      <c r="V758" s="6"/>
      <c r="W758" s="6"/>
      <c r="X758" s="6"/>
      <c r="Y758" s="6"/>
      <c r="Z758" s="6"/>
      <c r="AA758" s="6"/>
    </row>
    <row r="759" spans="1:27" hidden="1" x14ac:dyDescent="0.25">
      <c r="A759" s="10">
        <v>6854</v>
      </c>
      <c r="B759" s="8" t="s">
        <v>52</v>
      </c>
      <c r="C759" s="21">
        <v>43817</v>
      </c>
      <c r="D759" s="8" t="s">
        <v>56</v>
      </c>
      <c r="E759" s="8" t="s">
        <v>56</v>
      </c>
      <c r="F759" s="8">
        <v>2.16</v>
      </c>
      <c r="G759" s="6"/>
      <c r="H759" s="6"/>
      <c r="I759" s="6"/>
      <c r="J759" s="6"/>
      <c r="K759" s="6"/>
      <c r="L759" s="6"/>
      <c r="M759" s="6"/>
      <c r="N759" s="6"/>
      <c r="O759" s="6"/>
      <c r="P759" s="6"/>
      <c r="Q759" s="6"/>
      <c r="R759" s="6"/>
      <c r="S759" s="6"/>
      <c r="T759" s="6"/>
      <c r="U759" s="6"/>
      <c r="V759" s="6"/>
      <c r="W759" s="6"/>
      <c r="X759" s="6"/>
      <c r="Y759" s="6"/>
      <c r="Z759" s="6"/>
      <c r="AA759" s="6"/>
    </row>
    <row r="760" spans="1:27" hidden="1" x14ac:dyDescent="0.25">
      <c r="A760" s="10">
        <v>6855</v>
      </c>
      <c r="B760" s="8" t="s">
        <v>64</v>
      </c>
      <c r="C760" s="21">
        <v>43817</v>
      </c>
      <c r="D760" s="8" t="s">
        <v>60</v>
      </c>
      <c r="E760" s="8" t="s">
        <v>63</v>
      </c>
      <c r="F760" s="8">
        <v>7.8E-2</v>
      </c>
      <c r="G760" s="6"/>
      <c r="H760" s="6"/>
      <c r="I760" s="6"/>
      <c r="J760" s="6"/>
      <c r="K760" s="6"/>
      <c r="L760" s="6"/>
      <c r="M760" s="6"/>
      <c r="N760" s="6"/>
      <c r="O760" s="6"/>
      <c r="P760" s="6"/>
      <c r="Q760" s="6"/>
      <c r="R760" s="6"/>
      <c r="S760" s="6"/>
      <c r="T760" s="6"/>
      <c r="U760" s="6"/>
      <c r="V760" s="6"/>
      <c r="W760" s="6"/>
      <c r="X760" s="6"/>
      <c r="Y760" s="6"/>
      <c r="Z760" s="6"/>
      <c r="AA760" s="6"/>
    </row>
    <row r="761" spans="1:27" hidden="1" x14ac:dyDescent="0.25">
      <c r="A761" s="10">
        <v>6855</v>
      </c>
      <c r="B761" s="8" t="s">
        <v>64</v>
      </c>
      <c r="C761" s="21">
        <v>43817</v>
      </c>
      <c r="D761" s="8" t="s">
        <v>60</v>
      </c>
      <c r="E761" s="8" t="s">
        <v>60</v>
      </c>
      <c r="F761" s="8">
        <v>0.46</v>
      </c>
      <c r="G761" s="6"/>
      <c r="H761" s="6"/>
      <c r="I761" s="6"/>
      <c r="J761" s="6"/>
      <c r="K761" s="6"/>
      <c r="L761" s="6"/>
      <c r="M761" s="6"/>
      <c r="N761" s="6"/>
      <c r="O761" s="6"/>
      <c r="P761" s="6"/>
      <c r="Q761" s="6"/>
      <c r="R761" s="6"/>
      <c r="S761" s="6"/>
      <c r="T761" s="6"/>
      <c r="U761" s="6"/>
      <c r="V761" s="6"/>
      <c r="W761" s="6"/>
      <c r="X761" s="6"/>
      <c r="Y761" s="6"/>
      <c r="Z761" s="6"/>
      <c r="AA761" s="6"/>
    </row>
    <row r="762" spans="1:27" hidden="1" x14ac:dyDescent="0.25">
      <c r="A762" s="10">
        <v>6857</v>
      </c>
      <c r="B762" s="8" t="s">
        <v>43</v>
      </c>
      <c r="C762" s="21">
        <v>43817</v>
      </c>
      <c r="D762" s="8" t="s">
        <v>49</v>
      </c>
      <c r="E762" s="8" t="s">
        <v>49</v>
      </c>
      <c r="F762" s="8">
        <v>1.1399999999999999</v>
      </c>
      <c r="G762" s="6"/>
      <c r="H762" s="6"/>
      <c r="I762" s="6"/>
      <c r="J762" s="6"/>
      <c r="K762" s="6"/>
      <c r="L762" s="6"/>
      <c r="M762" s="6"/>
      <c r="N762" s="6"/>
      <c r="O762" s="6"/>
      <c r="P762" s="6"/>
      <c r="Q762" s="6"/>
      <c r="R762" s="6"/>
      <c r="S762" s="6"/>
      <c r="T762" s="6"/>
      <c r="U762" s="6"/>
      <c r="V762" s="6"/>
      <c r="W762" s="6"/>
      <c r="X762" s="6"/>
      <c r="Y762" s="6"/>
      <c r="Z762" s="6"/>
      <c r="AA762" s="6"/>
    </row>
    <row r="763" spans="1:27" hidden="1" x14ac:dyDescent="0.25">
      <c r="A763" s="10">
        <v>6863</v>
      </c>
      <c r="B763" s="8" t="s">
        <v>43</v>
      </c>
      <c r="C763" s="21">
        <v>43817</v>
      </c>
      <c r="D763" s="8" t="s">
        <v>49</v>
      </c>
      <c r="E763" s="8" t="s">
        <v>49</v>
      </c>
      <c r="F763" s="8">
        <v>3.12</v>
      </c>
      <c r="G763" s="6"/>
      <c r="H763" s="6"/>
      <c r="I763" s="6"/>
      <c r="J763" s="6"/>
      <c r="K763" s="6"/>
      <c r="L763" s="6"/>
      <c r="M763" s="6"/>
      <c r="N763" s="6"/>
      <c r="O763" s="6"/>
      <c r="P763" s="6"/>
      <c r="Q763" s="6"/>
      <c r="R763" s="6"/>
      <c r="S763" s="6"/>
      <c r="T763" s="6"/>
      <c r="U763" s="6"/>
      <c r="V763" s="6"/>
      <c r="W763" s="6"/>
      <c r="X763" s="6"/>
      <c r="Y763" s="6"/>
      <c r="Z763" s="6"/>
      <c r="AA763" s="6"/>
    </row>
    <row r="764" spans="1:27" hidden="1" x14ac:dyDescent="0.25">
      <c r="A764" s="10">
        <v>6899</v>
      </c>
      <c r="B764" s="8" t="s">
        <v>43</v>
      </c>
      <c r="C764" s="21">
        <v>43818</v>
      </c>
      <c r="D764" s="8" t="s">
        <v>49</v>
      </c>
      <c r="E764" s="8" t="s">
        <v>49</v>
      </c>
      <c r="F764" s="8">
        <v>0.74</v>
      </c>
      <c r="G764" s="6"/>
      <c r="H764" s="6"/>
      <c r="I764" s="6"/>
      <c r="J764" s="6"/>
      <c r="K764" s="6"/>
      <c r="L764" s="6"/>
      <c r="M764" s="6"/>
      <c r="N764" s="6"/>
      <c r="O764" s="6"/>
      <c r="P764" s="6"/>
      <c r="Q764" s="6"/>
      <c r="R764" s="6"/>
      <c r="S764" s="6"/>
      <c r="T764" s="6"/>
      <c r="U764" s="6"/>
      <c r="V764" s="6"/>
      <c r="W764" s="6"/>
      <c r="X764" s="6"/>
      <c r="Y764" s="6"/>
      <c r="Z764" s="6"/>
      <c r="AA764" s="6"/>
    </row>
    <row r="765" spans="1:27" hidden="1" x14ac:dyDescent="0.25">
      <c r="A765" s="10">
        <v>6900</v>
      </c>
      <c r="B765" s="8" t="s">
        <v>43</v>
      </c>
      <c r="C765" s="21">
        <v>43818</v>
      </c>
      <c r="D765" s="8" t="s">
        <v>53</v>
      </c>
      <c r="E765" s="8" t="s">
        <v>53</v>
      </c>
      <c r="F765" s="8">
        <v>4.84</v>
      </c>
      <c r="G765" s="6"/>
      <c r="H765" s="6"/>
      <c r="I765" s="6"/>
      <c r="J765" s="6"/>
      <c r="K765" s="6"/>
      <c r="L765" s="6"/>
      <c r="M765" s="6"/>
      <c r="N765" s="6"/>
      <c r="O765" s="6"/>
      <c r="P765" s="6"/>
      <c r="Q765" s="6"/>
      <c r="R765" s="6"/>
      <c r="S765" s="6"/>
      <c r="T765" s="6"/>
      <c r="U765" s="6"/>
      <c r="V765" s="6"/>
      <c r="W765" s="6"/>
      <c r="X765" s="6"/>
      <c r="Y765" s="6"/>
      <c r="Z765" s="6"/>
      <c r="AA765" s="6"/>
    </row>
    <row r="766" spans="1:27" hidden="1" x14ac:dyDescent="0.25">
      <c r="A766" s="10">
        <v>6901</v>
      </c>
      <c r="B766" s="8" t="s">
        <v>52</v>
      </c>
      <c r="C766" s="21">
        <v>43818</v>
      </c>
      <c r="D766" s="8" t="s">
        <v>51</v>
      </c>
      <c r="E766" s="8" t="s">
        <v>51</v>
      </c>
      <c r="F766" s="8">
        <v>3.5680000000000001</v>
      </c>
      <c r="G766" s="6"/>
      <c r="H766" s="6"/>
      <c r="I766" s="6"/>
      <c r="J766" s="6"/>
      <c r="K766" s="6"/>
      <c r="L766" s="6"/>
      <c r="M766" s="6"/>
      <c r="N766" s="6"/>
      <c r="O766" s="6"/>
      <c r="P766" s="6"/>
      <c r="Q766" s="6"/>
      <c r="R766" s="6"/>
      <c r="S766" s="6"/>
      <c r="T766" s="6"/>
      <c r="U766" s="6"/>
      <c r="V766" s="6"/>
      <c r="W766" s="6"/>
      <c r="X766" s="6"/>
      <c r="Y766" s="6"/>
      <c r="Z766" s="6"/>
      <c r="AA766" s="6"/>
    </row>
    <row r="767" spans="1:27" hidden="1" x14ac:dyDescent="0.25">
      <c r="A767" s="10">
        <v>6902</v>
      </c>
      <c r="B767" s="8" t="s">
        <v>46</v>
      </c>
      <c r="C767" s="21">
        <v>43818</v>
      </c>
      <c r="D767" s="8" t="s">
        <v>47</v>
      </c>
      <c r="E767" s="8" t="s">
        <v>47</v>
      </c>
      <c r="F767" s="8">
        <v>0.26</v>
      </c>
      <c r="G767" s="6"/>
      <c r="H767" s="6"/>
      <c r="I767" s="6"/>
      <c r="J767" s="6"/>
      <c r="K767" s="6"/>
      <c r="L767" s="6"/>
      <c r="M767" s="6"/>
      <c r="N767" s="6"/>
      <c r="O767" s="6"/>
      <c r="P767" s="6"/>
      <c r="Q767" s="6"/>
      <c r="R767" s="6"/>
      <c r="S767" s="6"/>
      <c r="T767" s="6"/>
      <c r="U767" s="6"/>
      <c r="V767" s="6"/>
      <c r="W767" s="6"/>
      <c r="X767" s="6"/>
      <c r="Y767" s="6"/>
      <c r="Z767" s="6"/>
      <c r="AA767" s="6"/>
    </row>
    <row r="768" spans="1:27" hidden="1" x14ac:dyDescent="0.25">
      <c r="A768" s="10">
        <v>6903</v>
      </c>
      <c r="B768" s="8" t="s">
        <v>52</v>
      </c>
      <c r="C768" s="21">
        <v>43818</v>
      </c>
      <c r="D768" s="8" t="s">
        <v>66</v>
      </c>
      <c r="E768" s="8" t="s">
        <v>66</v>
      </c>
      <c r="F768" s="8">
        <v>7.64</v>
      </c>
      <c r="G768" s="6"/>
      <c r="H768" s="6"/>
      <c r="I768" s="6"/>
      <c r="J768" s="6"/>
      <c r="K768" s="6"/>
      <c r="L768" s="6"/>
      <c r="M768" s="6"/>
      <c r="N768" s="6"/>
      <c r="O768" s="6"/>
      <c r="P768" s="6"/>
      <c r="Q768" s="6"/>
      <c r="R768" s="6"/>
      <c r="S768" s="6"/>
      <c r="T768" s="6"/>
      <c r="U768" s="6"/>
      <c r="V768" s="6"/>
      <c r="W768" s="6"/>
      <c r="X768" s="6"/>
      <c r="Y768" s="6"/>
      <c r="Z768" s="6"/>
      <c r="AA768" s="6"/>
    </row>
    <row r="769" spans="1:27" hidden="1" x14ac:dyDescent="0.25">
      <c r="A769" s="10">
        <v>6904</v>
      </c>
      <c r="B769" s="8" t="s">
        <v>43</v>
      </c>
      <c r="C769" s="21">
        <v>43818</v>
      </c>
      <c r="D769" s="8" t="s">
        <v>45</v>
      </c>
      <c r="E769" s="8" t="s">
        <v>45</v>
      </c>
      <c r="F769" s="8">
        <v>2.56</v>
      </c>
      <c r="G769" s="6"/>
      <c r="H769" s="6"/>
      <c r="I769" s="6"/>
      <c r="J769" s="6"/>
      <c r="K769" s="6"/>
      <c r="L769" s="6"/>
      <c r="M769" s="6"/>
      <c r="N769" s="6"/>
      <c r="O769" s="6"/>
      <c r="P769" s="6"/>
      <c r="Q769" s="6"/>
      <c r="R769" s="6"/>
      <c r="S769" s="6"/>
      <c r="T769" s="6"/>
      <c r="U769" s="6"/>
      <c r="V769" s="6"/>
      <c r="W769" s="6"/>
      <c r="X769" s="6"/>
      <c r="Y769" s="6"/>
      <c r="Z769" s="6"/>
      <c r="AA769" s="6"/>
    </row>
    <row r="770" spans="1:27" hidden="1" x14ac:dyDescent="0.25">
      <c r="A770" s="10">
        <v>6905</v>
      </c>
      <c r="B770" s="8" t="s">
        <v>43</v>
      </c>
      <c r="C770" s="21">
        <v>43818</v>
      </c>
      <c r="D770" s="8" t="s">
        <v>49</v>
      </c>
      <c r="E770" s="8" t="s">
        <v>49</v>
      </c>
      <c r="F770" s="8">
        <v>1.06</v>
      </c>
      <c r="G770" s="6"/>
      <c r="H770" s="6"/>
      <c r="I770" s="6"/>
      <c r="J770" s="6"/>
      <c r="K770" s="6"/>
      <c r="L770" s="6"/>
      <c r="M770" s="6"/>
      <c r="N770" s="6"/>
      <c r="O770" s="6"/>
      <c r="P770" s="6"/>
      <c r="Q770" s="6"/>
      <c r="R770" s="6"/>
      <c r="S770" s="6"/>
      <c r="T770" s="6"/>
      <c r="U770" s="6"/>
      <c r="V770" s="6"/>
      <c r="W770" s="6"/>
      <c r="X770" s="6"/>
      <c r="Y770" s="6"/>
      <c r="Z770" s="6"/>
      <c r="AA770" s="6"/>
    </row>
    <row r="771" spans="1:27" hidden="1" x14ac:dyDescent="0.25">
      <c r="A771" s="10">
        <v>6906</v>
      </c>
      <c r="B771" s="8" t="s">
        <v>43</v>
      </c>
      <c r="C771" s="21">
        <v>43818</v>
      </c>
      <c r="D771" s="8" t="s">
        <v>45</v>
      </c>
      <c r="E771" s="8" t="s">
        <v>45</v>
      </c>
      <c r="F771" s="8">
        <v>1.024</v>
      </c>
      <c r="G771" s="6"/>
      <c r="H771" s="6"/>
      <c r="I771" s="6"/>
      <c r="J771" s="6"/>
      <c r="K771" s="6"/>
      <c r="L771" s="6"/>
      <c r="M771" s="6"/>
      <c r="N771" s="6"/>
      <c r="O771" s="6"/>
      <c r="P771" s="6"/>
      <c r="Q771" s="6"/>
      <c r="R771" s="6"/>
      <c r="S771" s="6"/>
      <c r="T771" s="6"/>
      <c r="U771" s="6"/>
      <c r="V771" s="6"/>
      <c r="W771" s="6"/>
      <c r="X771" s="6"/>
      <c r="Y771" s="6"/>
      <c r="Z771" s="6"/>
      <c r="AA771" s="6"/>
    </row>
    <row r="772" spans="1:27" hidden="1" x14ac:dyDescent="0.25">
      <c r="A772" s="10">
        <v>6907</v>
      </c>
      <c r="B772" s="8" t="s">
        <v>52</v>
      </c>
      <c r="C772" s="21">
        <v>43818</v>
      </c>
      <c r="D772" s="8" t="s">
        <v>51</v>
      </c>
      <c r="E772" s="8" t="s">
        <v>51</v>
      </c>
      <c r="F772" s="8">
        <v>9.2799999999999994</v>
      </c>
      <c r="G772" s="6"/>
      <c r="H772" s="6"/>
      <c r="I772" s="6"/>
      <c r="J772" s="6"/>
      <c r="K772" s="6"/>
      <c r="L772" s="6"/>
      <c r="M772" s="6"/>
      <c r="N772" s="6"/>
      <c r="O772" s="6"/>
      <c r="P772" s="6"/>
      <c r="Q772" s="6"/>
      <c r="R772" s="6"/>
      <c r="S772" s="6"/>
      <c r="T772" s="6"/>
      <c r="U772" s="6"/>
      <c r="V772" s="6"/>
      <c r="W772" s="6"/>
      <c r="X772" s="6"/>
      <c r="Y772" s="6"/>
      <c r="Z772" s="6"/>
      <c r="AA772" s="6"/>
    </row>
    <row r="773" spans="1:27" hidden="1" x14ac:dyDescent="0.25">
      <c r="A773" s="10">
        <v>6908</v>
      </c>
      <c r="B773" s="8" t="s">
        <v>43</v>
      </c>
      <c r="C773" s="21">
        <v>43818</v>
      </c>
      <c r="D773" s="8" t="s">
        <v>49</v>
      </c>
      <c r="E773" s="8" t="s">
        <v>49</v>
      </c>
      <c r="F773" s="8">
        <v>4.54</v>
      </c>
      <c r="G773" s="6"/>
      <c r="H773" s="6"/>
      <c r="I773" s="6"/>
      <c r="J773" s="6"/>
      <c r="K773" s="6"/>
      <c r="L773" s="6"/>
      <c r="M773" s="6"/>
      <c r="N773" s="6"/>
      <c r="O773" s="6"/>
      <c r="P773" s="6"/>
      <c r="Q773" s="6"/>
      <c r="R773" s="6"/>
      <c r="S773" s="6"/>
      <c r="T773" s="6"/>
      <c r="U773" s="6"/>
      <c r="V773" s="6"/>
      <c r="W773" s="6"/>
      <c r="X773" s="6"/>
      <c r="Y773" s="6"/>
      <c r="Z773" s="6"/>
      <c r="AA773" s="6"/>
    </row>
    <row r="774" spans="1:27" hidden="1" x14ac:dyDescent="0.25">
      <c r="A774" s="10">
        <v>6915</v>
      </c>
      <c r="B774" s="8" t="s">
        <v>43</v>
      </c>
      <c r="C774" s="21">
        <v>43818</v>
      </c>
      <c r="D774" s="8" t="s">
        <v>60</v>
      </c>
      <c r="E774" s="8" t="s">
        <v>60</v>
      </c>
      <c r="F774" s="8">
        <v>3.1</v>
      </c>
      <c r="G774" s="6"/>
      <c r="H774" s="6"/>
      <c r="I774" s="6"/>
      <c r="J774" s="6"/>
      <c r="K774" s="6"/>
      <c r="L774" s="6"/>
      <c r="M774" s="6"/>
      <c r="N774" s="6"/>
      <c r="O774" s="6"/>
      <c r="P774" s="6"/>
      <c r="Q774" s="6"/>
      <c r="R774" s="6"/>
      <c r="S774" s="6"/>
      <c r="T774" s="6"/>
      <c r="U774" s="6"/>
      <c r="V774" s="6"/>
      <c r="W774" s="6"/>
      <c r="X774" s="6"/>
      <c r="Y774" s="6"/>
      <c r="Z774" s="6"/>
      <c r="AA774" s="6"/>
    </row>
    <row r="775" spans="1:27" hidden="1" x14ac:dyDescent="0.25">
      <c r="A775" s="10">
        <v>6916</v>
      </c>
      <c r="B775" s="8" t="s">
        <v>64</v>
      </c>
      <c r="C775" s="21">
        <v>43818</v>
      </c>
      <c r="D775" s="8" t="s">
        <v>69</v>
      </c>
      <c r="E775" s="8" t="s">
        <v>63</v>
      </c>
      <c r="F775" s="8">
        <v>3.86</v>
      </c>
      <c r="G775" s="6"/>
      <c r="H775" s="6"/>
      <c r="I775" s="6"/>
      <c r="J775" s="6"/>
      <c r="K775" s="6"/>
      <c r="L775" s="6"/>
      <c r="M775" s="6"/>
      <c r="N775" s="6"/>
      <c r="O775" s="6"/>
      <c r="P775" s="6"/>
      <c r="Q775" s="6"/>
      <c r="R775" s="6"/>
      <c r="S775" s="6"/>
      <c r="T775" s="6"/>
      <c r="U775" s="6"/>
      <c r="V775" s="6"/>
      <c r="W775" s="6"/>
      <c r="X775" s="6"/>
      <c r="Y775" s="6"/>
      <c r="Z775" s="6"/>
      <c r="AA775" s="6"/>
    </row>
    <row r="776" spans="1:27" hidden="1" x14ac:dyDescent="0.25">
      <c r="A776" s="10">
        <v>6920</v>
      </c>
      <c r="B776" s="8" t="s">
        <v>43</v>
      </c>
      <c r="C776" s="21">
        <v>43818</v>
      </c>
      <c r="D776" s="8" t="s">
        <v>49</v>
      </c>
      <c r="E776" s="8" t="s">
        <v>49</v>
      </c>
      <c r="F776" s="8">
        <v>3.54</v>
      </c>
      <c r="G776" s="6"/>
      <c r="H776" s="6"/>
      <c r="I776" s="6"/>
      <c r="J776" s="6"/>
      <c r="K776" s="6"/>
      <c r="L776" s="6"/>
      <c r="M776" s="6"/>
      <c r="N776" s="6"/>
      <c r="O776" s="6"/>
      <c r="P776" s="6"/>
      <c r="Q776" s="6"/>
      <c r="R776" s="6"/>
      <c r="S776" s="6"/>
      <c r="T776" s="6"/>
      <c r="U776" s="6"/>
      <c r="V776" s="6"/>
      <c r="W776" s="6"/>
      <c r="X776" s="6"/>
      <c r="Y776" s="6"/>
      <c r="Z776" s="6"/>
      <c r="AA776" s="6"/>
    </row>
    <row r="777" spans="1:27" hidden="1" x14ac:dyDescent="0.25">
      <c r="A777" s="10">
        <v>6923</v>
      </c>
      <c r="B777" s="8" t="s">
        <v>52</v>
      </c>
      <c r="C777" s="21">
        <v>43818</v>
      </c>
      <c r="D777" s="8" t="s">
        <v>56</v>
      </c>
      <c r="E777" s="8" t="s">
        <v>56</v>
      </c>
      <c r="F777" s="8">
        <v>1.1399999999999999</v>
      </c>
      <c r="G777" s="6"/>
      <c r="H777" s="6"/>
      <c r="I777" s="6"/>
      <c r="J777" s="6"/>
      <c r="K777" s="6"/>
      <c r="L777" s="6"/>
      <c r="M777" s="6"/>
      <c r="N777" s="6"/>
      <c r="O777" s="6"/>
      <c r="P777" s="6"/>
      <c r="Q777" s="6"/>
      <c r="R777" s="6"/>
      <c r="S777" s="6"/>
      <c r="T777" s="6"/>
      <c r="U777" s="6"/>
      <c r="V777" s="6"/>
      <c r="W777" s="6"/>
      <c r="X777" s="6"/>
      <c r="Y777" s="6"/>
      <c r="Z777" s="6"/>
      <c r="AA777" s="6"/>
    </row>
    <row r="778" spans="1:27" hidden="1" x14ac:dyDescent="0.25">
      <c r="A778" s="10">
        <v>6925</v>
      </c>
      <c r="B778" s="8" t="s">
        <v>43</v>
      </c>
      <c r="C778" s="21">
        <v>43818</v>
      </c>
      <c r="D778" s="8" t="s">
        <v>54</v>
      </c>
      <c r="E778" s="8" t="s">
        <v>55</v>
      </c>
      <c r="F778" s="8">
        <v>2.36</v>
      </c>
      <c r="G778" s="6"/>
      <c r="H778" s="6"/>
      <c r="I778" s="6"/>
      <c r="J778" s="6"/>
      <c r="K778" s="6"/>
      <c r="L778" s="6"/>
      <c r="M778" s="6"/>
      <c r="N778" s="6"/>
      <c r="O778" s="6"/>
      <c r="P778" s="6"/>
      <c r="Q778" s="6"/>
      <c r="R778" s="6"/>
      <c r="S778" s="6"/>
      <c r="T778" s="6"/>
      <c r="U778" s="6"/>
      <c r="V778" s="6"/>
      <c r="W778" s="6"/>
      <c r="X778" s="6"/>
      <c r="Y778" s="6"/>
      <c r="Z778" s="6"/>
      <c r="AA778" s="6"/>
    </row>
    <row r="779" spans="1:27" hidden="1" x14ac:dyDescent="0.25">
      <c r="A779" s="10">
        <v>6928</v>
      </c>
      <c r="B779" s="8" t="s">
        <v>52</v>
      </c>
      <c r="C779" s="21">
        <v>43818</v>
      </c>
      <c r="D779" s="8" t="s">
        <v>56</v>
      </c>
      <c r="E779" s="8" t="s">
        <v>56</v>
      </c>
      <c r="F779" s="8">
        <v>4.92</v>
      </c>
      <c r="G779" s="6"/>
      <c r="H779" s="6"/>
      <c r="I779" s="6"/>
      <c r="J779" s="6"/>
      <c r="K779" s="6"/>
      <c r="L779" s="6"/>
      <c r="M779" s="6"/>
      <c r="N779" s="6"/>
      <c r="O779" s="6"/>
      <c r="P779" s="6"/>
      <c r="Q779" s="6"/>
      <c r="R779" s="6"/>
      <c r="S779" s="6"/>
      <c r="T779" s="6"/>
      <c r="U779" s="6"/>
      <c r="V779" s="6"/>
      <c r="W779" s="6"/>
      <c r="X779" s="6"/>
      <c r="Y779" s="6"/>
      <c r="Z779" s="6"/>
      <c r="AA779" s="6"/>
    </row>
    <row r="780" spans="1:27" hidden="1" x14ac:dyDescent="0.25">
      <c r="A780" s="10">
        <v>6929</v>
      </c>
      <c r="B780" s="8" t="s">
        <v>52</v>
      </c>
      <c r="C780" s="21">
        <v>43818</v>
      </c>
      <c r="D780" s="8" t="s">
        <v>58</v>
      </c>
      <c r="E780" s="8" t="s">
        <v>58</v>
      </c>
      <c r="F780" s="8">
        <v>4.1399999999999997</v>
      </c>
      <c r="G780" s="6"/>
      <c r="H780" s="6"/>
      <c r="I780" s="6"/>
      <c r="J780" s="6"/>
      <c r="K780" s="6"/>
      <c r="L780" s="6"/>
      <c r="M780" s="6"/>
      <c r="N780" s="6"/>
      <c r="O780" s="6"/>
      <c r="P780" s="6"/>
      <c r="Q780" s="6"/>
      <c r="R780" s="6"/>
      <c r="S780" s="6"/>
      <c r="T780" s="6"/>
      <c r="U780" s="6"/>
      <c r="V780" s="6"/>
      <c r="W780" s="6"/>
      <c r="X780" s="6"/>
      <c r="Y780" s="6"/>
      <c r="Z780" s="6"/>
      <c r="AA780" s="6"/>
    </row>
    <row r="781" spans="1:27" hidden="1" x14ac:dyDescent="0.25">
      <c r="A781" s="10">
        <v>6930</v>
      </c>
      <c r="B781" s="8" t="s">
        <v>64</v>
      </c>
      <c r="C781" s="21">
        <v>43818</v>
      </c>
      <c r="D781" s="8" t="s">
        <v>60</v>
      </c>
      <c r="E781" s="8" t="s">
        <v>60</v>
      </c>
      <c r="F781" s="8">
        <v>1.26</v>
      </c>
      <c r="G781" s="6"/>
      <c r="H781" s="6"/>
      <c r="I781" s="6"/>
      <c r="J781" s="6"/>
      <c r="K781" s="6"/>
      <c r="L781" s="6"/>
      <c r="M781" s="6"/>
      <c r="N781" s="6"/>
      <c r="O781" s="6"/>
      <c r="P781" s="6"/>
      <c r="Q781" s="6"/>
      <c r="R781" s="6"/>
      <c r="S781" s="6"/>
      <c r="T781" s="6"/>
      <c r="U781" s="6"/>
      <c r="V781" s="6"/>
      <c r="W781" s="6"/>
      <c r="X781" s="6"/>
      <c r="Y781" s="6"/>
      <c r="Z781" s="6"/>
      <c r="AA781" s="6"/>
    </row>
    <row r="782" spans="1:27" hidden="1" x14ac:dyDescent="0.25">
      <c r="A782" s="10">
        <v>6930</v>
      </c>
      <c r="B782" s="8" t="s">
        <v>64</v>
      </c>
      <c r="C782" s="21">
        <v>43818</v>
      </c>
      <c r="D782" s="8" t="s">
        <v>60</v>
      </c>
      <c r="E782" s="8" t="s">
        <v>63</v>
      </c>
      <c r="F782" s="8">
        <v>0.83599999999999997</v>
      </c>
      <c r="G782" s="6"/>
      <c r="H782" s="6"/>
      <c r="I782" s="6"/>
      <c r="J782" s="6"/>
      <c r="K782" s="6"/>
      <c r="L782" s="6"/>
      <c r="M782" s="6"/>
      <c r="N782" s="6"/>
      <c r="O782" s="6"/>
      <c r="P782" s="6"/>
      <c r="Q782" s="6"/>
      <c r="R782" s="6"/>
      <c r="S782" s="6"/>
      <c r="T782" s="6"/>
      <c r="U782" s="6"/>
      <c r="V782" s="6"/>
      <c r="W782" s="6"/>
      <c r="X782" s="6"/>
      <c r="Y782" s="6"/>
      <c r="Z782" s="6"/>
      <c r="AA782" s="6"/>
    </row>
    <row r="783" spans="1:27" hidden="1" x14ac:dyDescent="0.25">
      <c r="A783" s="10">
        <v>6930</v>
      </c>
      <c r="B783" s="8" t="s">
        <v>64</v>
      </c>
      <c r="C783" s="21">
        <v>43818</v>
      </c>
      <c r="D783" s="8" t="s">
        <v>60</v>
      </c>
      <c r="E783" s="8" t="s">
        <v>62</v>
      </c>
      <c r="F783" s="8">
        <v>1.18</v>
      </c>
      <c r="G783" s="6"/>
      <c r="H783" s="6"/>
      <c r="I783" s="6"/>
      <c r="J783" s="6"/>
      <c r="K783" s="6"/>
      <c r="L783" s="6"/>
      <c r="M783" s="6"/>
      <c r="N783" s="6"/>
      <c r="O783" s="6"/>
      <c r="P783" s="6"/>
      <c r="Q783" s="6"/>
      <c r="R783" s="6"/>
      <c r="S783" s="6"/>
      <c r="T783" s="6"/>
      <c r="U783" s="6"/>
      <c r="V783" s="6"/>
      <c r="W783" s="6"/>
      <c r="X783" s="6"/>
      <c r="Y783" s="6"/>
      <c r="Z783" s="6"/>
      <c r="AA783" s="6"/>
    </row>
    <row r="784" spans="1:27" hidden="1" x14ac:dyDescent="0.25">
      <c r="A784" s="10">
        <v>6936</v>
      </c>
      <c r="B784" s="8" t="s">
        <v>52</v>
      </c>
      <c r="C784" s="21">
        <v>43818</v>
      </c>
      <c r="D784" s="8" t="s">
        <v>51</v>
      </c>
      <c r="E784" s="8" t="s">
        <v>51</v>
      </c>
      <c r="F784" s="8">
        <v>1.98</v>
      </c>
      <c r="G784" s="6"/>
      <c r="H784" s="6"/>
      <c r="I784" s="6"/>
      <c r="J784" s="6"/>
      <c r="K784" s="6"/>
      <c r="L784" s="6"/>
      <c r="M784" s="6"/>
      <c r="N784" s="6"/>
      <c r="O784" s="6"/>
      <c r="P784" s="6"/>
      <c r="Q784" s="6"/>
      <c r="R784" s="6"/>
      <c r="S784" s="6"/>
      <c r="T784" s="6"/>
      <c r="U784" s="6"/>
      <c r="V784" s="6"/>
      <c r="W784" s="6"/>
      <c r="X784" s="6"/>
      <c r="Y784" s="6"/>
      <c r="Z784" s="6"/>
      <c r="AA784" s="6"/>
    </row>
    <row r="785" spans="1:27" hidden="1" x14ac:dyDescent="0.25">
      <c r="A785" s="10">
        <v>6944</v>
      </c>
      <c r="B785" s="8" t="s">
        <v>43</v>
      </c>
      <c r="C785" s="21">
        <v>43818</v>
      </c>
      <c r="D785" s="8" t="s">
        <v>50</v>
      </c>
      <c r="E785" s="8" t="s">
        <v>50</v>
      </c>
      <c r="F785" s="8">
        <v>3.9</v>
      </c>
      <c r="G785" s="6"/>
      <c r="H785" s="6"/>
      <c r="I785" s="6"/>
      <c r="J785" s="6"/>
      <c r="K785" s="6"/>
      <c r="L785" s="6"/>
      <c r="M785" s="6"/>
      <c r="N785" s="6"/>
      <c r="O785" s="6"/>
      <c r="P785" s="6"/>
      <c r="Q785" s="6"/>
      <c r="R785" s="6"/>
      <c r="S785" s="6"/>
      <c r="T785" s="6"/>
      <c r="U785" s="6"/>
      <c r="V785" s="6"/>
      <c r="W785" s="6"/>
      <c r="X785" s="6"/>
      <c r="Y785" s="6"/>
      <c r="Z785" s="6"/>
      <c r="AA785" s="6"/>
    </row>
    <row r="786" spans="1:27" hidden="1" x14ac:dyDescent="0.25">
      <c r="A786" s="10">
        <v>6956</v>
      </c>
      <c r="B786" s="8" t="s">
        <v>46</v>
      </c>
      <c r="C786" s="21">
        <v>43818</v>
      </c>
      <c r="D786" s="8" t="s">
        <v>47</v>
      </c>
      <c r="E786" s="8" t="s">
        <v>47</v>
      </c>
      <c r="F786" s="8">
        <v>3.42</v>
      </c>
      <c r="G786" s="6"/>
      <c r="H786" s="6"/>
      <c r="I786" s="6"/>
      <c r="J786" s="6"/>
      <c r="K786" s="6"/>
      <c r="L786" s="6"/>
      <c r="M786" s="6"/>
      <c r="N786" s="6"/>
      <c r="O786" s="6"/>
      <c r="P786" s="6"/>
      <c r="Q786" s="6"/>
      <c r="R786" s="6"/>
      <c r="S786" s="6"/>
      <c r="T786" s="6"/>
      <c r="U786" s="6"/>
      <c r="V786" s="6"/>
      <c r="W786" s="6"/>
      <c r="X786" s="6"/>
      <c r="Y786" s="6"/>
      <c r="Z786" s="6"/>
      <c r="AA786" s="6"/>
    </row>
    <row r="787" spans="1:27" hidden="1" x14ac:dyDescent="0.25">
      <c r="A787" s="10">
        <v>6958</v>
      </c>
      <c r="B787" s="8" t="s">
        <v>43</v>
      </c>
      <c r="C787" s="21">
        <v>43818</v>
      </c>
      <c r="D787" s="8" t="s">
        <v>45</v>
      </c>
      <c r="E787" s="8" t="s">
        <v>45</v>
      </c>
      <c r="F787" s="8">
        <v>1.536</v>
      </c>
      <c r="G787" s="6"/>
      <c r="H787" s="6"/>
      <c r="I787" s="6"/>
      <c r="J787" s="6"/>
      <c r="K787" s="6"/>
      <c r="L787" s="6"/>
      <c r="M787" s="6"/>
      <c r="N787" s="6"/>
      <c r="O787" s="6"/>
      <c r="P787" s="6"/>
      <c r="Q787" s="6"/>
      <c r="R787" s="6"/>
      <c r="S787" s="6"/>
      <c r="T787" s="6"/>
      <c r="U787" s="6"/>
      <c r="V787" s="6"/>
      <c r="W787" s="6"/>
      <c r="X787" s="6"/>
      <c r="Y787" s="6"/>
      <c r="Z787" s="6"/>
      <c r="AA787" s="6"/>
    </row>
    <row r="788" spans="1:27" hidden="1" x14ac:dyDescent="0.25">
      <c r="A788" s="10">
        <v>6960</v>
      </c>
      <c r="B788" s="8" t="s">
        <v>43</v>
      </c>
      <c r="C788" s="21">
        <v>43818</v>
      </c>
      <c r="D788" s="8" t="s">
        <v>45</v>
      </c>
      <c r="E788" s="8" t="s">
        <v>45</v>
      </c>
      <c r="F788" s="8">
        <v>2.98</v>
      </c>
      <c r="G788" s="6"/>
      <c r="H788" s="6"/>
      <c r="I788" s="6"/>
      <c r="J788" s="6"/>
      <c r="K788" s="6"/>
      <c r="L788" s="6"/>
      <c r="M788" s="6"/>
      <c r="N788" s="6"/>
      <c r="O788" s="6"/>
      <c r="P788" s="6"/>
      <c r="Q788" s="6"/>
      <c r="R788" s="6"/>
      <c r="S788" s="6"/>
      <c r="T788" s="6"/>
      <c r="U788" s="6"/>
      <c r="V788" s="6"/>
      <c r="W788" s="6"/>
      <c r="X788" s="6"/>
      <c r="Y788" s="6"/>
      <c r="Z788" s="6"/>
      <c r="AA788" s="6"/>
    </row>
    <row r="789" spans="1:27" hidden="1" x14ac:dyDescent="0.25">
      <c r="A789" s="10">
        <v>6966</v>
      </c>
      <c r="B789" s="8" t="s">
        <v>43</v>
      </c>
      <c r="C789" s="21">
        <v>43818</v>
      </c>
      <c r="D789" s="8" t="s">
        <v>45</v>
      </c>
      <c r="E789" s="8" t="s">
        <v>45</v>
      </c>
      <c r="F789" s="8">
        <v>2.82</v>
      </c>
      <c r="G789" s="6"/>
      <c r="H789" s="6"/>
      <c r="I789" s="6"/>
      <c r="J789" s="6"/>
      <c r="K789" s="6"/>
      <c r="L789" s="6"/>
      <c r="M789" s="6"/>
      <c r="N789" s="6"/>
      <c r="O789" s="6"/>
      <c r="P789" s="6"/>
      <c r="Q789" s="6"/>
      <c r="R789" s="6"/>
      <c r="S789" s="6"/>
      <c r="T789" s="6"/>
      <c r="U789" s="6"/>
      <c r="V789" s="6"/>
      <c r="W789" s="6"/>
      <c r="X789" s="6"/>
      <c r="Y789" s="6"/>
      <c r="Z789" s="6"/>
      <c r="AA789" s="6"/>
    </row>
    <row r="790" spans="1:27" hidden="1" x14ac:dyDescent="0.25">
      <c r="A790" s="10">
        <v>6973</v>
      </c>
      <c r="B790" s="8" t="s">
        <v>52</v>
      </c>
      <c r="C790" s="21">
        <v>43818</v>
      </c>
      <c r="D790" s="8" t="s">
        <v>80</v>
      </c>
      <c r="E790" s="8" t="s">
        <v>66</v>
      </c>
      <c r="F790" s="8">
        <v>0.89200000000000002</v>
      </c>
      <c r="G790" s="6"/>
      <c r="H790" s="6"/>
      <c r="I790" s="6"/>
      <c r="J790" s="6"/>
      <c r="K790" s="6"/>
      <c r="L790" s="6"/>
      <c r="M790" s="6"/>
      <c r="N790" s="6"/>
      <c r="O790" s="6"/>
      <c r="P790" s="6"/>
      <c r="Q790" s="6"/>
      <c r="R790" s="6"/>
      <c r="S790" s="6"/>
      <c r="T790" s="6"/>
      <c r="U790" s="6"/>
      <c r="V790" s="6"/>
      <c r="W790" s="6"/>
      <c r="X790" s="6"/>
      <c r="Y790" s="6"/>
      <c r="Z790" s="6"/>
      <c r="AA790" s="6"/>
    </row>
    <row r="791" spans="1:27" hidden="1" x14ac:dyDescent="0.25">
      <c r="A791" s="10">
        <v>6979</v>
      </c>
      <c r="B791" s="8" t="s">
        <v>43</v>
      </c>
      <c r="C791" s="21">
        <v>43818</v>
      </c>
      <c r="D791" s="8" t="s">
        <v>42</v>
      </c>
      <c r="E791" s="8" t="s">
        <v>59</v>
      </c>
      <c r="F791" s="8">
        <v>3.28</v>
      </c>
      <c r="G791" s="6"/>
      <c r="H791" s="6"/>
      <c r="I791" s="6"/>
      <c r="J791" s="6"/>
      <c r="K791" s="6"/>
      <c r="L791" s="6"/>
      <c r="M791" s="6"/>
      <c r="N791" s="6"/>
      <c r="O791" s="6"/>
      <c r="P791" s="6"/>
      <c r="Q791" s="6"/>
      <c r="R791" s="6"/>
      <c r="S791" s="6"/>
      <c r="T791" s="6"/>
      <c r="U791" s="6"/>
      <c r="V791" s="6"/>
      <c r="W791" s="6"/>
      <c r="X791" s="6"/>
      <c r="Y791" s="6"/>
      <c r="Z791" s="6"/>
      <c r="AA791" s="6"/>
    </row>
    <row r="792" spans="1:27" hidden="1" x14ac:dyDescent="0.25">
      <c r="A792" s="10">
        <v>6979</v>
      </c>
      <c r="B792" s="8" t="s">
        <v>43</v>
      </c>
      <c r="C792" s="21">
        <v>43818</v>
      </c>
      <c r="D792" s="8" t="s">
        <v>42</v>
      </c>
      <c r="E792" s="8" t="s">
        <v>60</v>
      </c>
      <c r="F792" s="8">
        <v>3.98</v>
      </c>
      <c r="G792" s="6"/>
      <c r="H792" s="6"/>
      <c r="I792" s="6"/>
      <c r="J792" s="6"/>
      <c r="K792" s="6"/>
      <c r="L792" s="6"/>
      <c r="M792" s="6"/>
      <c r="N792" s="6"/>
      <c r="O792" s="6"/>
      <c r="P792" s="6"/>
      <c r="Q792" s="6"/>
      <c r="R792" s="6"/>
      <c r="S792" s="6"/>
      <c r="T792" s="6"/>
      <c r="U792" s="6"/>
      <c r="V792" s="6"/>
      <c r="W792" s="6"/>
      <c r="X792" s="6"/>
      <c r="Y792" s="6"/>
      <c r="Z792" s="6"/>
      <c r="AA792" s="6"/>
    </row>
    <row r="793" spans="1:27" hidden="1" x14ac:dyDescent="0.25">
      <c r="A793" s="10">
        <v>6992</v>
      </c>
      <c r="B793" s="8" t="s">
        <v>52</v>
      </c>
      <c r="C793" s="21">
        <v>43818</v>
      </c>
      <c r="D793" s="8" t="s">
        <v>51</v>
      </c>
      <c r="E793" s="8" t="s">
        <v>51</v>
      </c>
      <c r="F793" s="8">
        <v>2.96</v>
      </c>
      <c r="G793" s="6"/>
      <c r="H793" s="6"/>
      <c r="I793" s="6"/>
      <c r="J793" s="6"/>
      <c r="K793" s="6"/>
      <c r="L793" s="6"/>
      <c r="M793" s="6"/>
      <c r="N793" s="6"/>
      <c r="O793" s="6"/>
      <c r="P793" s="6"/>
      <c r="Q793" s="6"/>
      <c r="R793" s="6"/>
      <c r="S793" s="6"/>
      <c r="T793" s="6"/>
      <c r="U793" s="6"/>
      <c r="V793" s="6"/>
      <c r="W793" s="6"/>
      <c r="X793" s="6"/>
      <c r="Y793" s="6"/>
      <c r="Z793" s="6"/>
      <c r="AA793" s="6"/>
    </row>
    <row r="794" spans="1:27" hidden="1" x14ac:dyDescent="0.25">
      <c r="A794" s="10">
        <v>6996</v>
      </c>
      <c r="B794" s="8" t="s">
        <v>43</v>
      </c>
      <c r="C794" s="21">
        <v>43818</v>
      </c>
      <c r="D794" s="8" t="s">
        <v>49</v>
      </c>
      <c r="E794" s="8" t="s">
        <v>49</v>
      </c>
      <c r="F794" s="8">
        <v>0.98</v>
      </c>
      <c r="G794" s="6"/>
      <c r="H794" s="6"/>
      <c r="I794" s="6"/>
      <c r="J794" s="6"/>
      <c r="K794" s="6"/>
      <c r="L794" s="6"/>
      <c r="M794" s="6"/>
      <c r="N794" s="6"/>
      <c r="O794" s="6"/>
      <c r="P794" s="6"/>
      <c r="Q794" s="6"/>
      <c r="R794" s="6"/>
      <c r="S794" s="6"/>
      <c r="T794" s="6"/>
      <c r="U794" s="6"/>
      <c r="V794" s="6"/>
      <c r="W794" s="6"/>
      <c r="X794" s="6"/>
      <c r="Y794" s="6"/>
      <c r="Z794" s="6"/>
      <c r="AA794" s="6"/>
    </row>
    <row r="795" spans="1:27" hidden="1" x14ac:dyDescent="0.25">
      <c r="A795" s="10">
        <v>7000</v>
      </c>
      <c r="B795" s="8" t="s">
        <v>52</v>
      </c>
      <c r="C795" s="21">
        <v>43818</v>
      </c>
      <c r="D795" s="8" t="s">
        <v>56</v>
      </c>
      <c r="E795" s="8" t="s">
        <v>56</v>
      </c>
      <c r="F795" s="8">
        <v>2.84</v>
      </c>
      <c r="G795" s="6"/>
      <c r="H795" s="6"/>
      <c r="I795" s="6"/>
      <c r="J795" s="6"/>
      <c r="K795" s="6"/>
      <c r="L795" s="6"/>
      <c r="M795" s="6"/>
      <c r="N795" s="6"/>
      <c r="O795" s="6"/>
      <c r="P795" s="6"/>
      <c r="Q795" s="6"/>
      <c r="R795" s="6"/>
      <c r="S795" s="6"/>
      <c r="T795" s="6"/>
      <c r="U795" s="6"/>
      <c r="V795" s="6"/>
      <c r="W795" s="6"/>
      <c r="X795" s="6"/>
      <c r="Y795" s="6"/>
      <c r="Z795" s="6"/>
      <c r="AA795" s="6"/>
    </row>
    <row r="796" spans="1:27" hidden="1" x14ac:dyDescent="0.25">
      <c r="A796" s="10">
        <v>7003</v>
      </c>
      <c r="B796" s="8" t="s">
        <v>43</v>
      </c>
      <c r="C796" s="21">
        <v>43818</v>
      </c>
      <c r="D796" s="8" t="s">
        <v>49</v>
      </c>
      <c r="E796" s="8" t="s">
        <v>49</v>
      </c>
      <c r="F796" s="8">
        <v>1.08</v>
      </c>
      <c r="G796" s="6"/>
      <c r="H796" s="6"/>
      <c r="I796" s="6"/>
      <c r="J796" s="6"/>
      <c r="K796" s="6"/>
      <c r="L796" s="6"/>
      <c r="M796" s="6"/>
      <c r="N796" s="6"/>
      <c r="O796" s="6"/>
      <c r="P796" s="6"/>
      <c r="Q796" s="6"/>
      <c r="R796" s="6"/>
      <c r="S796" s="6"/>
      <c r="T796" s="6"/>
      <c r="U796" s="6"/>
      <c r="V796" s="6"/>
      <c r="W796" s="6"/>
      <c r="X796" s="6"/>
      <c r="Y796" s="6"/>
      <c r="Z796" s="6"/>
      <c r="AA796" s="6"/>
    </row>
    <row r="797" spans="1:27" hidden="1" x14ac:dyDescent="0.25">
      <c r="A797" s="10">
        <v>7004</v>
      </c>
      <c r="B797" s="8" t="s">
        <v>43</v>
      </c>
      <c r="C797" s="21">
        <v>43818</v>
      </c>
      <c r="D797" s="8" t="s">
        <v>54</v>
      </c>
      <c r="E797" s="8" t="s">
        <v>55</v>
      </c>
      <c r="F797" s="8">
        <v>4.9400000000000004</v>
      </c>
      <c r="G797" s="6"/>
      <c r="H797" s="6"/>
      <c r="I797" s="6"/>
      <c r="J797" s="6"/>
      <c r="K797" s="6"/>
      <c r="L797" s="6"/>
      <c r="M797" s="6"/>
      <c r="N797" s="6"/>
      <c r="O797" s="6"/>
      <c r="P797" s="6"/>
      <c r="Q797" s="6"/>
      <c r="R797" s="6"/>
      <c r="S797" s="6"/>
      <c r="T797" s="6"/>
      <c r="U797" s="6"/>
      <c r="V797" s="6"/>
      <c r="W797" s="6"/>
      <c r="X797" s="6"/>
      <c r="Y797" s="6"/>
      <c r="Z797" s="6"/>
      <c r="AA797" s="6"/>
    </row>
    <row r="798" spans="1:27" hidden="1" x14ac:dyDescent="0.25">
      <c r="A798" s="10">
        <v>7005</v>
      </c>
      <c r="B798" s="8" t="s">
        <v>43</v>
      </c>
      <c r="C798" s="21">
        <v>43818</v>
      </c>
      <c r="D798" s="8" t="s">
        <v>61</v>
      </c>
      <c r="E798" s="8" t="s">
        <v>61</v>
      </c>
      <c r="F798" s="8">
        <v>3.5</v>
      </c>
      <c r="G798" s="6"/>
      <c r="H798" s="6"/>
      <c r="I798" s="6"/>
      <c r="J798" s="6"/>
      <c r="K798" s="6"/>
      <c r="L798" s="6"/>
      <c r="M798" s="6"/>
      <c r="N798" s="6"/>
      <c r="O798" s="6"/>
      <c r="P798" s="6"/>
      <c r="Q798" s="6"/>
      <c r="R798" s="6"/>
      <c r="S798" s="6"/>
      <c r="T798" s="6"/>
      <c r="U798" s="6"/>
      <c r="V798" s="6"/>
      <c r="W798" s="6"/>
      <c r="X798" s="6"/>
      <c r="Y798" s="6"/>
      <c r="Z798" s="6"/>
      <c r="AA798" s="6"/>
    </row>
    <row r="799" spans="1:27" hidden="1" x14ac:dyDescent="0.25">
      <c r="A799" s="10">
        <v>7008</v>
      </c>
      <c r="B799" s="8" t="s">
        <v>52</v>
      </c>
      <c r="C799" s="21">
        <v>43818</v>
      </c>
      <c r="D799" s="8" t="s">
        <v>56</v>
      </c>
      <c r="E799" s="8" t="s">
        <v>56</v>
      </c>
      <c r="F799" s="8">
        <v>8.1</v>
      </c>
      <c r="G799" s="6"/>
      <c r="H799" s="6"/>
      <c r="I799" s="6"/>
      <c r="J799" s="6"/>
      <c r="K799" s="6"/>
      <c r="L799" s="6"/>
      <c r="M799" s="6"/>
      <c r="N799" s="6"/>
      <c r="O799" s="6"/>
      <c r="P799" s="6"/>
      <c r="Q799" s="6"/>
      <c r="R799" s="6"/>
      <c r="S799" s="6"/>
      <c r="T799" s="6"/>
      <c r="U799" s="6"/>
      <c r="V799" s="6"/>
      <c r="W799" s="6"/>
      <c r="X799" s="6"/>
      <c r="Y799" s="6"/>
      <c r="Z799" s="6"/>
      <c r="AA799" s="6"/>
    </row>
    <row r="800" spans="1:27" hidden="1" x14ac:dyDescent="0.25">
      <c r="A800" s="10">
        <v>7014</v>
      </c>
      <c r="B800" s="8" t="s">
        <v>43</v>
      </c>
      <c r="C800" s="21">
        <v>43818</v>
      </c>
      <c r="D800" s="8" t="s">
        <v>55</v>
      </c>
      <c r="E800" s="8" t="s">
        <v>55</v>
      </c>
      <c r="F800" s="8">
        <v>1.32</v>
      </c>
      <c r="G800" s="6"/>
      <c r="H800" s="6"/>
      <c r="I800" s="6"/>
      <c r="J800" s="6"/>
      <c r="K800" s="6"/>
      <c r="L800" s="6"/>
      <c r="M800" s="6"/>
      <c r="N800" s="6"/>
      <c r="O800" s="6"/>
      <c r="P800" s="6"/>
      <c r="Q800" s="6"/>
      <c r="R800" s="6"/>
      <c r="S800" s="6"/>
      <c r="T800" s="6"/>
      <c r="U800" s="6"/>
      <c r="V800" s="6"/>
      <c r="W800" s="6"/>
      <c r="X800" s="6"/>
      <c r="Y800" s="6"/>
      <c r="Z800" s="6"/>
      <c r="AA800" s="6"/>
    </row>
    <row r="801" spans="1:27" hidden="1" x14ac:dyDescent="0.25">
      <c r="A801" s="10">
        <v>7030</v>
      </c>
      <c r="B801" s="8" t="s">
        <v>46</v>
      </c>
      <c r="C801" s="21">
        <v>43818</v>
      </c>
      <c r="D801" s="8" t="s">
        <v>47</v>
      </c>
      <c r="E801" s="8" t="s">
        <v>47</v>
      </c>
      <c r="F801" s="8">
        <v>1.74</v>
      </c>
      <c r="G801" s="6"/>
      <c r="H801" s="6"/>
      <c r="I801" s="6"/>
      <c r="J801" s="6"/>
      <c r="K801" s="6"/>
      <c r="L801" s="6"/>
      <c r="M801" s="6"/>
      <c r="N801" s="6"/>
      <c r="O801" s="6"/>
      <c r="P801" s="6"/>
      <c r="Q801" s="6"/>
      <c r="R801" s="6"/>
      <c r="S801" s="6"/>
      <c r="T801" s="6"/>
      <c r="U801" s="6"/>
      <c r="V801" s="6"/>
      <c r="W801" s="6"/>
      <c r="X801" s="6"/>
      <c r="Y801" s="6"/>
      <c r="Z801" s="6"/>
      <c r="AA801" s="6"/>
    </row>
    <row r="802" spans="1:27" hidden="1" x14ac:dyDescent="0.25">
      <c r="A802" s="10">
        <v>7032</v>
      </c>
      <c r="B802" s="8" t="s">
        <v>43</v>
      </c>
      <c r="C802" s="21">
        <v>43818</v>
      </c>
      <c r="D802" s="8" t="s">
        <v>41</v>
      </c>
      <c r="E802" s="8" t="s">
        <v>41</v>
      </c>
      <c r="F802" s="8">
        <v>2.68</v>
      </c>
      <c r="G802" s="6"/>
      <c r="H802" s="6"/>
      <c r="I802" s="6"/>
      <c r="J802" s="6"/>
      <c r="K802" s="6"/>
      <c r="L802" s="6"/>
      <c r="M802" s="6"/>
      <c r="N802" s="6"/>
      <c r="O802" s="6"/>
      <c r="P802" s="6"/>
      <c r="Q802" s="6"/>
      <c r="R802" s="6"/>
      <c r="S802" s="6"/>
      <c r="T802" s="6"/>
      <c r="U802" s="6"/>
      <c r="V802" s="6"/>
      <c r="W802" s="6"/>
      <c r="X802" s="6"/>
      <c r="Y802" s="6"/>
      <c r="Z802" s="6"/>
      <c r="AA802" s="6"/>
    </row>
    <row r="803" spans="1:27" hidden="1" x14ac:dyDescent="0.25">
      <c r="A803" s="10">
        <v>7035</v>
      </c>
      <c r="B803" s="8" t="s">
        <v>43</v>
      </c>
      <c r="C803" s="21">
        <v>43818</v>
      </c>
      <c r="D803" s="8" t="s">
        <v>60</v>
      </c>
      <c r="E803" s="8" t="s">
        <v>60</v>
      </c>
      <c r="F803" s="8">
        <v>8.14</v>
      </c>
      <c r="G803" s="6"/>
      <c r="H803" s="6"/>
      <c r="I803" s="6"/>
      <c r="J803" s="6"/>
      <c r="K803" s="6"/>
      <c r="L803" s="6"/>
      <c r="M803" s="6"/>
      <c r="N803" s="6"/>
      <c r="O803" s="6"/>
      <c r="P803" s="6"/>
      <c r="Q803" s="6"/>
      <c r="R803" s="6"/>
      <c r="S803" s="6"/>
      <c r="T803" s="6"/>
      <c r="U803" s="6"/>
      <c r="V803" s="6"/>
      <c r="W803" s="6"/>
      <c r="X803" s="6"/>
      <c r="Y803" s="6"/>
      <c r="Z803" s="6"/>
      <c r="AA803" s="6"/>
    </row>
    <row r="804" spans="1:27" hidden="1" x14ac:dyDescent="0.25">
      <c r="A804" s="10">
        <v>7040</v>
      </c>
      <c r="B804" s="8" t="s">
        <v>43</v>
      </c>
      <c r="C804" s="21">
        <v>43818</v>
      </c>
      <c r="D804" s="8" t="s">
        <v>55</v>
      </c>
      <c r="E804" s="8" t="s">
        <v>55</v>
      </c>
      <c r="F804" s="8">
        <v>3.64</v>
      </c>
      <c r="G804" s="6"/>
      <c r="H804" s="6"/>
      <c r="I804" s="6"/>
      <c r="J804" s="6"/>
      <c r="K804" s="6"/>
      <c r="L804" s="6"/>
      <c r="M804" s="6"/>
      <c r="N804" s="6"/>
      <c r="O804" s="6"/>
      <c r="P804" s="6"/>
      <c r="Q804" s="6"/>
      <c r="R804" s="6"/>
      <c r="S804" s="6"/>
      <c r="T804" s="6"/>
      <c r="U804" s="6"/>
      <c r="V804" s="6"/>
      <c r="W804" s="6"/>
      <c r="X804" s="6"/>
      <c r="Y804" s="6"/>
      <c r="Z804" s="6"/>
      <c r="AA804" s="6"/>
    </row>
    <row r="805" spans="1:27" hidden="1" x14ac:dyDescent="0.25">
      <c r="A805" s="10">
        <v>7045</v>
      </c>
      <c r="B805" s="8" t="s">
        <v>43</v>
      </c>
      <c r="C805" s="21">
        <v>43818</v>
      </c>
      <c r="D805" s="8" t="s">
        <v>41</v>
      </c>
      <c r="E805" s="8" t="s">
        <v>65</v>
      </c>
      <c r="F805" s="8">
        <v>2.12</v>
      </c>
      <c r="G805" s="6"/>
      <c r="H805" s="6"/>
      <c r="I805" s="6"/>
      <c r="J805" s="6"/>
      <c r="K805" s="6"/>
      <c r="L805" s="6"/>
      <c r="M805" s="6"/>
      <c r="N805" s="6"/>
      <c r="O805" s="6"/>
      <c r="P805" s="6"/>
      <c r="Q805" s="6"/>
      <c r="R805" s="6"/>
      <c r="S805" s="6"/>
      <c r="T805" s="6"/>
      <c r="U805" s="6"/>
      <c r="V805" s="6"/>
      <c r="W805" s="6"/>
      <c r="X805" s="6"/>
      <c r="Y805" s="6"/>
      <c r="Z805" s="6"/>
      <c r="AA805" s="6"/>
    </row>
    <row r="806" spans="1:27" hidden="1" x14ac:dyDescent="0.25">
      <c r="A806" s="10">
        <v>7045</v>
      </c>
      <c r="B806" s="8" t="s">
        <v>43</v>
      </c>
      <c r="C806" s="21">
        <v>43818</v>
      </c>
      <c r="D806" s="8" t="s">
        <v>41</v>
      </c>
      <c r="E806" s="8" t="s">
        <v>41</v>
      </c>
      <c r="F806" s="8">
        <v>3.46</v>
      </c>
      <c r="G806" s="6"/>
      <c r="H806" s="6"/>
      <c r="I806" s="6"/>
      <c r="J806" s="6"/>
      <c r="K806" s="6"/>
      <c r="L806" s="6"/>
      <c r="M806" s="6"/>
      <c r="N806" s="6"/>
      <c r="O806" s="6"/>
      <c r="P806" s="6"/>
      <c r="Q806" s="6"/>
      <c r="R806" s="6"/>
      <c r="S806" s="6"/>
      <c r="T806" s="6"/>
      <c r="U806" s="6"/>
      <c r="V806" s="6"/>
      <c r="W806" s="6"/>
      <c r="X806" s="6"/>
      <c r="Y806" s="6"/>
      <c r="Z806" s="6"/>
      <c r="AA806" s="6"/>
    </row>
    <row r="807" spans="1:27" hidden="1" x14ac:dyDescent="0.25">
      <c r="A807" s="10">
        <v>7047</v>
      </c>
      <c r="B807" s="8" t="s">
        <v>43</v>
      </c>
      <c r="C807" s="21">
        <v>43818</v>
      </c>
      <c r="D807" s="8" t="s">
        <v>45</v>
      </c>
      <c r="E807" s="8" t="s">
        <v>45</v>
      </c>
      <c r="F807" s="8">
        <v>8.2200000000000006</v>
      </c>
      <c r="G807" s="6"/>
      <c r="H807" s="6"/>
      <c r="I807" s="6"/>
      <c r="J807" s="6"/>
      <c r="K807" s="6"/>
      <c r="L807" s="6"/>
      <c r="M807" s="6"/>
      <c r="N807" s="6"/>
      <c r="O807" s="6"/>
      <c r="P807" s="6"/>
      <c r="Q807" s="6"/>
      <c r="R807" s="6"/>
      <c r="S807" s="6"/>
      <c r="T807" s="6"/>
      <c r="U807" s="6"/>
      <c r="V807" s="6"/>
      <c r="W807" s="6"/>
      <c r="X807" s="6"/>
      <c r="Y807" s="6"/>
      <c r="Z807" s="6"/>
      <c r="AA807" s="6"/>
    </row>
    <row r="808" spans="1:27" hidden="1" x14ac:dyDescent="0.25">
      <c r="A808" s="10">
        <v>7063</v>
      </c>
      <c r="B808" s="8" t="s">
        <v>64</v>
      </c>
      <c r="C808" s="21">
        <v>43818</v>
      </c>
      <c r="D808" s="8" t="s">
        <v>60</v>
      </c>
      <c r="E808" s="8" t="s">
        <v>60</v>
      </c>
      <c r="F808" s="8">
        <v>1.52</v>
      </c>
      <c r="G808" s="6"/>
      <c r="H808" s="6"/>
      <c r="I808" s="6"/>
      <c r="J808" s="6"/>
      <c r="K808" s="6"/>
      <c r="L808" s="6"/>
      <c r="M808" s="6"/>
      <c r="N808" s="6"/>
      <c r="O808" s="6"/>
      <c r="P808" s="6"/>
      <c r="Q808" s="6"/>
      <c r="R808" s="6"/>
      <c r="S808" s="6"/>
      <c r="T808" s="6"/>
      <c r="U808" s="6"/>
      <c r="V808" s="6"/>
      <c r="W808" s="6"/>
      <c r="X808" s="6"/>
      <c r="Y808" s="6"/>
      <c r="Z808" s="6"/>
      <c r="AA808" s="6"/>
    </row>
    <row r="809" spans="1:27" hidden="1" x14ac:dyDescent="0.25">
      <c r="A809" s="10">
        <v>7063</v>
      </c>
      <c r="B809" s="8" t="s">
        <v>64</v>
      </c>
      <c r="C809" s="21">
        <v>43818</v>
      </c>
      <c r="D809" s="8" t="s">
        <v>60</v>
      </c>
      <c r="E809" s="8" t="s">
        <v>63</v>
      </c>
      <c r="F809" s="8">
        <v>3.3439999999999999</v>
      </c>
      <c r="G809" s="6"/>
      <c r="H809" s="6"/>
      <c r="I809" s="6"/>
      <c r="J809" s="6"/>
      <c r="K809" s="6"/>
      <c r="L809" s="6"/>
      <c r="M809" s="6"/>
      <c r="N809" s="6"/>
      <c r="O809" s="6"/>
      <c r="P809" s="6"/>
      <c r="Q809" s="6"/>
      <c r="R809" s="6"/>
      <c r="S809" s="6"/>
      <c r="T809" s="6"/>
      <c r="U809" s="6"/>
      <c r="V809" s="6"/>
      <c r="W809" s="6"/>
      <c r="X809" s="6"/>
      <c r="Y809" s="6"/>
      <c r="Z809" s="6"/>
      <c r="AA809" s="6"/>
    </row>
    <row r="810" spans="1:27" hidden="1" x14ac:dyDescent="0.25">
      <c r="A810" s="10">
        <v>7066</v>
      </c>
      <c r="B810" s="8" t="s">
        <v>43</v>
      </c>
      <c r="C810" s="21">
        <v>43818</v>
      </c>
      <c r="D810" s="8" t="s">
        <v>49</v>
      </c>
      <c r="E810" s="8" t="s">
        <v>49</v>
      </c>
      <c r="F810" s="8">
        <v>0.09</v>
      </c>
      <c r="G810" s="6"/>
      <c r="H810" s="6"/>
      <c r="I810" s="6"/>
      <c r="J810" s="6"/>
      <c r="K810" s="6"/>
      <c r="L810" s="6"/>
      <c r="M810" s="6"/>
      <c r="N810" s="6"/>
      <c r="O810" s="6"/>
      <c r="P810" s="6"/>
      <c r="Q810" s="6"/>
      <c r="R810" s="6"/>
      <c r="S810" s="6"/>
      <c r="T810" s="6"/>
      <c r="U810" s="6"/>
      <c r="V810" s="6"/>
      <c r="W810" s="6"/>
      <c r="X810" s="6"/>
      <c r="Y810" s="6"/>
      <c r="Z810" s="6"/>
      <c r="AA810" s="6"/>
    </row>
    <row r="811" spans="1:27" hidden="1" x14ac:dyDescent="0.25">
      <c r="A811" s="10">
        <v>7075</v>
      </c>
      <c r="B811" s="8" t="s">
        <v>43</v>
      </c>
      <c r="C811" s="21">
        <v>43818</v>
      </c>
      <c r="D811" s="8" t="s">
        <v>45</v>
      </c>
      <c r="E811" s="8" t="s">
        <v>45</v>
      </c>
      <c r="F811" s="8">
        <v>0.42</v>
      </c>
      <c r="G811" s="6"/>
      <c r="H811" s="6"/>
      <c r="I811" s="6"/>
      <c r="J811" s="6"/>
      <c r="K811" s="6"/>
      <c r="L811" s="6"/>
      <c r="M811" s="6"/>
      <c r="N811" s="6"/>
      <c r="O811" s="6"/>
      <c r="P811" s="6"/>
      <c r="Q811" s="6"/>
      <c r="R811" s="6"/>
      <c r="S811" s="6"/>
      <c r="T811" s="6"/>
      <c r="U811" s="6"/>
      <c r="V811" s="6"/>
      <c r="W811" s="6"/>
      <c r="X811" s="6"/>
      <c r="Y811" s="6"/>
      <c r="Z811" s="6"/>
      <c r="AA811" s="6"/>
    </row>
    <row r="812" spans="1:27" hidden="1" x14ac:dyDescent="0.25">
      <c r="A812" s="10">
        <v>7077</v>
      </c>
      <c r="B812" s="8" t="s">
        <v>43</v>
      </c>
      <c r="C812" s="21">
        <v>43818</v>
      </c>
      <c r="D812" s="8" t="s">
        <v>49</v>
      </c>
      <c r="E812" s="8" t="s">
        <v>49</v>
      </c>
      <c r="F812" s="8">
        <v>4.43</v>
      </c>
      <c r="G812" s="6"/>
      <c r="H812" s="6"/>
      <c r="I812" s="6"/>
      <c r="J812" s="6"/>
      <c r="K812" s="6"/>
      <c r="L812" s="6"/>
      <c r="M812" s="6"/>
      <c r="N812" s="6"/>
      <c r="O812" s="6"/>
      <c r="P812" s="6"/>
      <c r="Q812" s="6"/>
      <c r="R812" s="6"/>
      <c r="S812" s="6"/>
      <c r="T812" s="6"/>
      <c r="U812" s="6"/>
      <c r="V812" s="6"/>
      <c r="W812" s="6"/>
      <c r="X812" s="6"/>
      <c r="Y812" s="6"/>
      <c r="Z812" s="6"/>
      <c r="AA812" s="6"/>
    </row>
    <row r="813" spans="1:27" hidden="1" x14ac:dyDescent="0.25">
      <c r="A813" s="10">
        <v>7082</v>
      </c>
      <c r="B813" s="8" t="s">
        <v>64</v>
      </c>
      <c r="C813" s="21">
        <v>43818</v>
      </c>
      <c r="D813" s="8" t="s">
        <v>60</v>
      </c>
      <c r="E813" s="8" t="s">
        <v>63</v>
      </c>
      <c r="F813" s="8">
        <v>9.02</v>
      </c>
      <c r="G813" s="6"/>
      <c r="H813" s="6"/>
      <c r="I813" s="6"/>
      <c r="J813" s="6"/>
      <c r="K813" s="6"/>
      <c r="L813" s="6"/>
      <c r="M813" s="6"/>
      <c r="N813" s="6"/>
      <c r="O813" s="6"/>
      <c r="P813" s="6"/>
      <c r="Q813" s="6"/>
      <c r="R813" s="6"/>
      <c r="S813" s="6"/>
      <c r="T813" s="6"/>
      <c r="U813" s="6"/>
      <c r="V813" s="6"/>
      <c r="W813" s="6"/>
      <c r="X813" s="6"/>
      <c r="Y813" s="6"/>
      <c r="Z813" s="6"/>
      <c r="AA813" s="6"/>
    </row>
    <row r="814" spans="1:27" hidden="1" x14ac:dyDescent="0.25">
      <c r="A814" s="10">
        <v>7082</v>
      </c>
      <c r="B814" s="8" t="s">
        <v>64</v>
      </c>
      <c r="C814" s="21">
        <v>43818</v>
      </c>
      <c r="D814" s="8" t="s">
        <v>60</v>
      </c>
      <c r="E814" s="8" t="s">
        <v>60</v>
      </c>
      <c r="F814" s="8">
        <v>0.38</v>
      </c>
      <c r="G814" s="6"/>
      <c r="H814" s="6"/>
      <c r="I814" s="6"/>
      <c r="J814" s="6"/>
      <c r="K814" s="6"/>
      <c r="L814" s="6"/>
      <c r="M814" s="6"/>
      <c r="N814" s="6"/>
      <c r="O814" s="6"/>
      <c r="P814" s="6"/>
      <c r="Q814" s="6"/>
      <c r="R814" s="6"/>
      <c r="S814" s="6"/>
      <c r="T814" s="6"/>
      <c r="U814" s="6"/>
      <c r="V814" s="6"/>
      <c r="W814" s="6"/>
      <c r="X814" s="6"/>
      <c r="Y814" s="6"/>
      <c r="Z814" s="6"/>
      <c r="AA814" s="6"/>
    </row>
    <row r="815" spans="1:27" hidden="1" x14ac:dyDescent="0.25">
      <c r="A815" s="10">
        <v>7132</v>
      </c>
      <c r="B815" s="8" t="s">
        <v>43</v>
      </c>
      <c r="C815" s="21">
        <v>43819</v>
      </c>
      <c r="D815" s="8" t="s">
        <v>49</v>
      </c>
      <c r="E815" s="8" t="s">
        <v>49</v>
      </c>
      <c r="F815" s="8">
        <v>5.56</v>
      </c>
      <c r="G815" s="6"/>
      <c r="H815" s="6"/>
      <c r="I815" s="6"/>
      <c r="J815" s="6"/>
      <c r="K815" s="6"/>
      <c r="L815" s="6"/>
      <c r="M815" s="6"/>
      <c r="N815" s="6"/>
      <c r="O815" s="6"/>
      <c r="P815" s="6"/>
      <c r="Q815" s="6"/>
      <c r="R815" s="6"/>
      <c r="S815" s="6"/>
      <c r="T815" s="6"/>
      <c r="U815" s="6"/>
      <c r="V815" s="6"/>
      <c r="W815" s="6"/>
      <c r="X815" s="6"/>
      <c r="Y815" s="6"/>
      <c r="Z815" s="6"/>
      <c r="AA815" s="6"/>
    </row>
    <row r="816" spans="1:27" hidden="1" x14ac:dyDescent="0.25">
      <c r="A816" s="10">
        <v>7134</v>
      </c>
      <c r="B816" s="8" t="s">
        <v>52</v>
      </c>
      <c r="C816" s="21">
        <v>43819</v>
      </c>
      <c r="D816" s="8" t="s">
        <v>51</v>
      </c>
      <c r="E816" s="8" t="s">
        <v>51</v>
      </c>
      <c r="F816" s="8">
        <v>2.66</v>
      </c>
      <c r="G816" s="6"/>
      <c r="H816" s="6"/>
      <c r="I816" s="6"/>
      <c r="J816" s="6"/>
      <c r="K816" s="6"/>
      <c r="L816" s="6"/>
      <c r="M816" s="6"/>
      <c r="N816" s="6"/>
      <c r="O816" s="6"/>
      <c r="P816" s="6"/>
      <c r="Q816" s="6"/>
      <c r="R816" s="6"/>
      <c r="S816" s="6"/>
      <c r="T816" s="6"/>
      <c r="U816" s="6"/>
      <c r="V816" s="6"/>
      <c r="W816" s="6"/>
      <c r="X816" s="6"/>
      <c r="Y816" s="6"/>
      <c r="Z816" s="6"/>
      <c r="AA816" s="6"/>
    </row>
    <row r="817" spans="1:27" hidden="1" x14ac:dyDescent="0.25">
      <c r="A817" s="10">
        <v>7135</v>
      </c>
      <c r="B817" s="8" t="s">
        <v>52</v>
      </c>
      <c r="C817" s="21">
        <v>43819</v>
      </c>
      <c r="D817" s="8" t="s">
        <v>51</v>
      </c>
      <c r="E817" s="8" t="s">
        <v>51</v>
      </c>
      <c r="F817" s="8">
        <v>2.06</v>
      </c>
      <c r="G817" s="6"/>
      <c r="H817" s="6"/>
      <c r="I817" s="6"/>
      <c r="J817" s="6"/>
      <c r="K817" s="6"/>
      <c r="L817" s="6"/>
      <c r="M817" s="6"/>
      <c r="N817" s="6"/>
      <c r="O817" s="6"/>
      <c r="P817" s="6"/>
      <c r="Q817" s="6"/>
      <c r="R817" s="6"/>
      <c r="S817" s="6"/>
      <c r="T817" s="6"/>
      <c r="U817" s="6"/>
      <c r="V817" s="6"/>
      <c r="W817" s="6"/>
      <c r="X817" s="6"/>
      <c r="Y817" s="6"/>
      <c r="Z817" s="6"/>
      <c r="AA817" s="6"/>
    </row>
    <row r="818" spans="1:27" hidden="1" x14ac:dyDescent="0.25">
      <c r="A818" s="10">
        <v>7136</v>
      </c>
      <c r="B818" s="8" t="s">
        <v>52</v>
      </c>
      <c r="C818" s="21">
        <v>43819</v>
      </c>
      <c r="D818" s="8" t="s">
        <v>45</v>
      </c>
      <c r="E818" s="8" t="s">
        <v>45</v>
      </c>
      <c r="F818" s="8">
        <v>3.54</v>
      </c>
      <c r="G818" s="6"/>
      <c r="H818" s="6"/>
      <c r="I818" s="6"/>
      <c r="J818" s="6"/>
      <c r="K818" s="6"/>
      <c r="L818" s="6"/>
      <c r="M818" s="6"/>
      <c r="N818" s="6"/>
      <c r="O818" s="6"/>
      <c r="P818" s="6"/>
      <c r="Q818" s="6"/>
      <c r="R818" s="6"/>
      <c r="S818" s="6"/>
      <c r="T818" s="6"/>
      <c r="U818" s="6"/>
      <c r="V818" s="6"/>
      <c r="W818" s="6"/>
      <c r="X818" s="6"/>
      <c r="Y818" s="6"/>
      <c r="Z818" s="6"/>
      <c r="AA818" s="6"/>
    </row>
    <row r="819" spans="1:27" hidden="1" x14ac:dyDescent="0.25">
      <c r="A819" s="10">
        <v>7138</v>
      </c>
      <c r="B819" s="8" t="s">
        <v>52</v>
      </c>
      <c r="C819" s="21">
        <v>43819</v>
      </c>
      <c r="D819" s="8" t="s">
        <v>56</v>
      </c>
      <c r="E819" s="8" t="s">
        <v>56</v>
      </c>
      <c r="F819" s="8">
        <v>3.28</v>
      </c>
      <c r="G819" s="6"/>
      <c r="H819" s="6"/>
      <c r="I819" s="6"/>
      <c r="J819" s="6"/>
      <c r="K819" s="6"/>
      <c r="L819" s="6"/>
      <c r="M819" s="6"/>
      <c r="N819" s="6"/>
      <c r="O819" s="6"/>
      <c r="P819" s="6"/>
      <c r="Q819" s="6"/>
      <c r="R819" s="6"/>
      <c r="S819" s="6"/>
      <c r="T819" s="6"/>
      <c r="U819" s="6"/>
      <c r="V819" s="6"/>
      <c r="W819" s="6"/>
      <c r="X819" s="6"/>
      <c r="Y819" s="6"/>
      <c r="Z819" s="6"/>
      <c r="AA819" s="6"/>
    </row>
    <row r="820" spans="1:27" hidden="1" x14ac:dyDescent="0.25">
      <c r="A820" s="10">
        <v>7139</v>
      </c>
      <c r="B820" s="8" t="s">
        <v>52</v>
      </c>
      <c r="C820" s="21">
        <v>43819</v>
      </c>
      <c r="D820" s="8" t="s">
        <v>58</v>
      </c>
      <c r="E820" s="8" t="s">
        <v>58</v>
      </c>
      <c r="F820" s="8">
        <v>4.04</v>
      </c>
      <c r="G820" s="6"/>
      <c r="H820" s="6"/>
      <c r="I820" s="6"/>
      <c r="J820" s="6"/>
      <c r="K820" s="6"/>
      <c r="L820" s="6"/>
      <c r="M820" s="6"/>
      <c r="N820" s="6"/>
      <c r="O820" s="6"/>
      <c r="P820" s="6"/>
      <c r="Q820" s="6"/>
      <c r="R820" s="6"/>
      <c r="S820" s="6"/>
      <c r="T820" s="6"/>
      <c r="U820" s="6"/>
      <c r="V820" s="6"/>
      <c r="W820" s="6"/>
      <c r="X820" s="6"/>
      <c r="Y820" s="6"/>
      <c r="Z820" s="6"/>
      <c r="AA820" s="6"/>
    </row>
    <row r="821" spans="1:27" hidden="1" x14ac:dyDescent="0.25">
      <c r="A821" s="10">
        <v>7140</v>
      </c>
      <c r="B821" s="8" t="s">
        <v>43</v>
      </c>
      <c r="C821" s="21">
        <v>43819</v>
      </c>
      <c r="D821" s="8" t="s">
        <v>50</v>
      </c>
      <c r="E821" s="8" t="s">
        <v>50</v>
      </c>
      <c r="F821" s="8">
        <v>2.6190000000000002</v>
      </c>
      <c r="G821" s="6"/>
      <c r="H821" s="6"/>
      <c r="I821" s="6"/>
      <c r="J821" s="6"/>
      <c r="K821" s="6"/>
      <c r="L821" s="6"/>
      <c r="M821" s="6"/>
      <c r="N821" s="6"/>
      <c r="O821" s="6"/>
      <c r="P821" s="6"/>
      <c r="Q821" s="6"/>
      <c r="R821" s="6"/>
      <c r="S821" s="6"/>
      <c r="T821" s="6"/>
      <c r="U821" s="6"/>
      <c r="V821" s="6"/>
      <c r="W821" s="6"/>
      <c r="X821" s="6"/>
      <c r="Y821" s="6"/>
      <c r="Z821" s="6"/>
      <c r="AA821" s="6"/>
    </row>
    <row r="822" spans="1:27" hidden="1" x14ac:dyDescent="0.25">
      <c r="A822" s="10">
        <v>7141</v>
      </c>
      <c r="B822" s="8" t="s">
        <v>46</v>
      </c>
      <c r="C822" s="21">
        <v>43819</v>
      </c>
      <c r="D822" s="8" t="s">
        <v>47</v>
      </c>
      <c r="E822" s="8" t="s">
        <v>47</v>
      </c>
      <c r="F822" s="8">
        <v>5.08</v>
      </c>
      <c r="G822" s="6"/>
      <c r="H822" s="6"/>
      <c r="I822" s="6"/>
      <c r="J822" s="6"/>
      <c r="K822" s="6"/>
      <c r="L822" s="6"/>
      <c r="M822" s="6"/>
      <c r="N822" s="6"/>
      <c r="O822" s="6"/>
      <c r="P822" s="6"/>
      <c r="Q822" s="6"/>
      <c r="R822" s="6"/>
      <c r="S822" s="6"/>
      <c r="T822" s="6"/>
      <c r="U822" s="6"/>
      <c r="V822" s="6"/>
      <c r="W822" s="6"/>
      <c r="X822" s="6"/>
      <c r="Y822" s="6"/>
      <c r="Z822" s="6"/>
      <c r="AA822" s="6"/>
    </row>
    <row r="823" spans="1:27" hidden="1" x14ac:dyDescent="0.25">
      <c r="A823" s="10">
        <v>7142</v>
      </c>
      <c r="B823" s="8" t="s">
        <v>52</v>
      </c>
      <c r="C823" s="21">
        <v>43819</v>
      </c>
      <c r="D823" s="8" t="s">
        <v>51</v>
      </c>
      <c r="E823" s="8" t="s">
        <v>51</v>
      </c>
      <c r="F823" s="8">
        <v>6.32</v>
      </c>
      <c r="G823" s="6"/>
      <c r="H823" s="6"/>
      <c r="I823" s="6"/>
      <c r="J823" s="6"/>
      <c r="K823" s="6"/>
      <c r="L823" s="6"/>
      <c r="M823" s="6"/>
      <c r="N823" s="6"/>
      <c r="O823" s="6"/>
      <c r="P823" s="6"/>
      <c r="Q823" s="6"/>
      <c r="R823" s="6"/>
      <c r="S823" s="6"/>
      <c r="T823" s="6"/>
      <c r="U823" s="6"/>
      <c r="V823" s="6"/>
      <c r="W823" s="6"/>
      <c r="X823" s="6"/>
      <c r="Y823" s="6"/>
      <c r="Z823" s="6"/>
      <c r="AA823" s="6"/>
    </row>
    <row r="824" spans="1:27" hidden="1" x14ac:dyDescent="0.25">
      <c r="A824" s="10">
        <v>7143</v>
      </c>
      <c r="B824" s="8" t="s">
        <v>52</v>
      </c>
      <c r="C824" s="21">
        <v>43819</v>
      </c>
      <c r="D824" s="8" t="s">
        <v>56</v>
      </c>
      <c r="E824" s="8" t="s">
        <v>56</v>
      </c>
      <c r="F824" s="8">
        <v>6.28</v>
      </c>
      <c r="G824" s="6"/>
      <c r="H824" s="6"/>
      <c r="I824" s="6"/>
      <c r="J824" s="6"/>
      <c r="K824" s="6"/>
      <c r="L824" s="6"/>
      <c r="M824" s="6"/>
      <c r="N824" s="6"/>
      <c r="O824" s="6"/>
      <c r="P824" s="6"/>
      <c r="Q824" s="6"/>
      <c r="R824" s="6"/>
      <c r="S824" s="6"/>
      <c r="T824" s="6"/>
      <c r="U824" s="6"/>
      <c r="V824" s="6"/>
      <c r="W824" s="6"/>
      <c r="X824" s="6"/>
      <c r="Y824" s="6"/>
      <c r="Z824" s="6"/>
      <c r="AA824" s="6"/>
    </row>
    <row r="825" spans="1:27" hidden="1" x14ac:dyDescent="0.25">
      <c r="A825" s="10">
        <v>7146</v>
      </c>
      <c r="B825" s="8" t="s">
        <v>43</v>
      </c>
      <c r="C825" s="21">
        <v>43819</v>
      </c>
      <c r="D825" s="8" t="s">
        <v>60</v>
      </c>
      <c r="E825" s="8" t="s">
        <v>60</v>
      </c>
      <c r="F825" s="8">
        <v>4.24</v>
      </c>
      <c r="G825" s="6"/>
      <c r="H825" s="6"/>
      <c r="I825" s="6"/>
      <c r="J825" s="6"/>
      <c r="K825" s="6"/>
      <c r="L825" s="6"/>
      <c r="M825" s="6"/>
      <c r="N825" s="6"/>
      <c r="O825" s="6"/>
      <c r="P825" s="6"/>
      <c r="Q825" s="6"/>
      <c r="R825" s="6"/>
      <c r="S825" s="6"/>
      <c r="T825" s="6"/>
      <c r="U825" s="6"/>
      <c r="V825" s="6"/>
      <c r="W825" s="6"/>
      <c r="X825" s="6"/>
      <c r="Y825" s="6"/>
      <c r="Z825" s="6"/>
      <c r="AA825" s="6"/>
    </row>
    <row r="826" spans="1:27" hidden="1" x14ac:dyDescent="0.25">
      <c r="A826" s="10">
        <v>7147</v>
      </c>
      <c r="B826" s="8" t="s">
        <v>43</v>
      </c>
      <c r="C826" s="21">
        <v>43819</v>
      </c>
      <c r="D826" s="8" t="s">
        <v>45</v>
      </c>
      <c r="E826" s="8" t="s">
        <v>45</v>
      </c>
      <c r="F826" s="8">
        <v>1.82</v>
      </c>
      <c r="G826" s="6"/>
      <c r="H826" s="6"/>
      <c r="I826" s="6"/>
      <c r="J826" s="6"/>
      <c r="K826" s="6"/>
      <c r="L826" s="6"/>
      <c r="M826" s="6"/>
      <c r="N826" s="6"/>
      <c r="O826" s="6"/>
      <c r="P826" s="6"/>
      <c r="Q826" s="6"/>
      <c r="R826" s="6"/>
      <c r="S826" s="6"/>
      <c r="T826" s="6"/>
      <c r="U826" s="6"/>
      <c r="V826" s="6"/>
      <c r="W826" s="6"/>
      <c r="X826" s="6"/>
      <c r="Y826" s="6"/>
      <c r="Z826" s="6"/>
      <c r="AA826" s="6"/>
    </row>
    <row r="827" spans="1:27" hidden="1" x14ac:dyDescent="0.25">
      <c r="A827" s="10">
        <v>7148</v>
      </c>
      <c r="B827" s="8" t="s">
        <v>43</v>
      </c>
      <c r="C827" s="21">
        <v>43819</v>
      </c>
      <c r="D827" s="8" t="s">
        <v>49</v>
      </c>
      <c r="E827" s="8" t="s">
        <v>49</v>
      </c>
      <c r="F827" s="8">
        <v>1.72</v>
      </c>
      <c r="G827" s="6"/>
      <c r="H827" s="6"/>
      <c r="I827" s="6"/>
      <c r="J827" s="6"/>
      <c r="K827" s="6"/>
      <c r="L827" s="6"/>
      <c r="M827" s="6"/>
      <c r="N827" s="6"/>
      <c r="O827" s="6"/>
      <c r="P827" s="6"/>
      <c r="Q827" s="6"/>
      <c r="R827" s="6"/>
      <c r="S827" s="6"/>
      <c r="T827" s="6"/>
      <c r="U827" s="6"/>
      <c r="V827" s="6"/>
      <c r="W827" s="6"/>
      <c r="X827" s="6"/>
      <c r="Y827" s="6"/>
      <c r="Z827" s="6"/>
      <c r="AA827" s="6"/>
    </row>
    <row r="828" spans="1:27" hidden="1" x14ac:dyDescent="0.25">
      <c r="A828" s="10">
        <v>7149</v>
      </c>
      <c r="B828" s="8" t="s">
        <v>43</v>
      </c>
      <c r="C828" s="21">
        <v>43819</v>
      </c>
      <c r="D828" s="8" t="s">
        <v>48</v>
      </c>
      <c r="E828" s="8" t="s">
        <v>48</v>
      </c>
      <c r="F828" s="8">
        <v>8.1000000000000003E-2</v>
      </c>
      <c r="G828" s="6"/>
      <c r="H828" s="6"/>
      <c r="I828" s="6"/>
      <c r="J828" s="6"/>
      <c r="K828" s="6"/>
      <c r="L828" s="6"/>
      <c r="M828" s="6"/>
      <c r="N828" s="6"/>
      <c r="O828" s="6"/>
      <c r="P828" s="6"/>
      <c r="Q828" s="6"/>
      <c r="R828" s="6"/>
      <c r="S828" s="6"/>
      <c r="T828" s="6"/>
      <c r="U828" s="6"/>
      <c r="V828" s="6"/>
      <c r="W828" s="6"/>
      <c r="X828" s="6"/>
      <c r="Y828" s="6"/>
      <c r="Z828" s="6"/>
      <c r="AA828" s="6"/>
    </row>
    <row r="829" spans="1:27" hidden="1" x14ac:dyDescent="0.25">
      <c r="A829" s="10">
        <v>7152</v>
      </c>
      <c r="B829" s="8" t="s">
        <v>43</v>
      </c>
      <c r="C829" s="21">
        <v>43819</v>
      </c>
      <c r="D829" s="8" t="s">
        <v>60</v>
      </c>
      <c r="E829" s="8" t="s">
        <v>60</v>
      </c>
      <c r="F829" s="8">
        <v>4.2</v>
      </c>
      <c r="G829" s="6"/>
      <c r="H829" s="6"/>
      <c r="I829" s="6"/>
      <c r="J829" s="6"/>
      <c r="K829" s="6"/>
      <c r="L829" s="6"/>
      <c r="M829" s="6"/>
      <c r="N829" s="6"/>
      <c r="O829" s="6"/>
      <c r="P829" s="6"/>
      <c r="Q829" s="6"/>
      <c r="R829" s="6"/>
      <c r="S829" s="6"/>
      <c r="T829" s="6"/>
      <c r="U829" s="6"/>
      <c r="V829" s="6"/>
      <c r="W829" s="6"/>
      <c r="X829" s="6"/>
      <c r="Y829" s="6"/>
      <c r="Z829" s="6"/>
      <c r="AA829" s="6"/>
    </row>
    <row r="830" spans="1:27" hidden="1" x14ac:dyDescent="0.25">
      <c r="A830" s="10">
        <v>7155</v>
      </c>
      <c r="B830" s="8" t="s">
        <v>43</v>
      </c>
      <c r="C830" s="21">
        <v>43819</v>
      </c>
      <c r="D830" s="8" t="s">
        <v>72</v>
      </c>
      <c r="E830" s="8" t="s">
        <v>72</v>
      </c>
      <c r="F830" s="8">
        <v>11.32</v>
      </c>
      <c r="G830" s="6"/>
      <c r="H830" s="6"/>
      <c r="I830" s="6"/>
      <c r="J830" s="6"/>
      <c r="K830" s="6"/>
      <c r="L830" s="6"/>
      <c r="M830" s="6"/>
      <c r="N830" s="6"/>
      <c r="O830" s="6"/>
      <c r="P830" s="6"/>
      <c r="Q830" s="6"/>
      <c r="R830" s="6"/>
      <c r="S830" s="6"/>
      <c r="T830" s="6"/>
      <c r="U830" s="6"/>
      <c r="V830" s="6"/>
      <c r="W830" s="6"/>
      <c r="X830" s="6"/>
      <c r="Y830" s="6"/>
      <c r="Z830" s="6"/>
      <c r="AA830" s="6"/>
    </row>
    <row r="831" spans="1:27" hidden="1" x14ac:dyDescent="0.25">
      <c r="A831" s="10">
        <v>7158</v>
      </c>
      <c r="B831" s="8" t="s">
        <v>43</v>
      </c>
      <c r="C831" s="21">
        <v>43819</v>
      </c>
      <c r="D831" s="8" t="s">
        <v>49</v>
      </c>
      <c r="E831" s="8" t="s">
        <v>49</v>
      </c>
      <c r="F831" s="8">
        <v>1.96</v>
      </c>
      <c r="G831" s="6"/>
      <c r="H831" s="6"/>
      <c r="I831" s="6"/>
      <c r="J831" s="6"/>
      <c r="K831" s="6"/>
      <c r="L831" s="6"/>
      <c r="M831" s="6"/>
      <c r="N831" s="6"/>
      <c r="O831" s="6"/>
      <c r="P831" s="6"/>
      <c r="Q831" s="6"/>
      <c r="R831" s="6"/>
      <c r="S831" s="6"/>
      <c r="T831" s="6"/>
      <c r="U831" s="6"/>
      <c r="V831" s="6"/>
      <c r="W831" s="6"/>
      <c r="X831" s="6"/>
      <c r="Y831" s="6"/>
      <c r="Z831" s="6"/>
      <c r="AA831" s="6"/>
    </row>
    <row r="832" spans="1:27" hidden="1" x14ac:dyDescent="0.25">
      <c r="A832" s="10">
        <v>7163</v>
      </c>
      <c r="B832" s="8" t="s">
        <v>46</v>
      </c>
      <c r="C832" s="21">
        <v>43819</v>
      </c>
      <c r="D832" s="8" t="s">
        <v>47</v>
      </c>
      <c r="E832" s="8" t="s">
        <v>47</v>
      </c>
      <c r="F832" s="8">
        <v>1.48</v>
      </c>
      <c r="G832" s="6"/>
      <c r="H832" s="6"/>
      <c r="I832" s="6"/>
      <c r="J832" s="6"/>
      <c r="K832" s="6"/>
      <c r="L832" s="6"/>
      <c r="M832" s="6"/>
      <c r="N832" s="6"/>
      <c r="O832" s="6"/>
      <c r="P832" s="6"/>
      <c r="Q832" s="6"/>
      <c r="R832" s="6"/>
      <c r="S832" s="6"/>
      <c r="T832" s="6"/>
      <c r="U832" s="6"/>
      <c r="V832" s="6"/>
      <c r="W832" s="6"/>
      <c r="X832" s="6"/>
      <c r="Y832" s="6"/>
      <c r="Z832" s="6"/>
      <c r="AA832" s="6"/>
    </row>
    <row r="833" spans="1:27" hidden="1" x14ac:dyDescent="0.25">
      <c r="A833" s="10">
        <v>7164</v>
      </c>
      <c r="B833" s="8" t="s">
        <v>64</v>
      </c>
      <c r="C833" s="21">
        <v>43819</v>
      </c>
      <c r="D833" s="8" t="s">
        <v>67</v>
      </c>
      <c r="E833" s="8" t="s">
        <v>63</v>
      </c>
      <c r="F833" s="8">
        <v>4.4800000000000004</v>
      </c>
      <c r="G833" s="6"/>
      <c r="H833" s="6"/>
      <c r="I833" s="6"/>
      <c r="J833" s="6"/>
      <c r="K833" s="6"/>
      <c r="L833" s="6"/>
      <c r="M833" s="6"/>
      <c r="N833" s="6"/>
      <c r="O833" s="6"/>
      <c r="P833" s="6"/>
      <c r="Q833" s="6"/>
      <c r="R833" s="6"/>
      <c r="S833" s="6"/>
      <c r="T833" s="6"/>
      <c r="U833" s="6"/>
      <c r="V833" s="6"/>
      <c r="W833" s="6"/>
      <c r="X833" s="6"/>
      <c r="Y833" s="6"/>
      <c r="Z833" s="6"/>
      <c r="AA833" s="6"/>
    </row>
    <row r="834" spans="1:27" hidden="1" x14ac:dyDescent="0.25">
      <c r="A834" s="10">
        <v>7168</v>
      </c>
      <c r="B834" s="8" t="s">
        <v>43</v>
      </c>
      <c r="C834" s="21">
        <v>43819</v>
      </c>
      <c r="D834" s="8" t="s">
        <v>49</v>
      </c>
      <c r="E834" s="8" t="s">
        <v>49</v>
      </c>
      <c r="F834" s="8">
        <v>2.48</v>
      </c>
      <c r="G834" s="6"/>
      <c r="H834" s="6"/>
      <c r="I834" s="6"/>
      <c r="J834" s="6"/>
      <c r="K834" s="6"/>
      <c r="L834" s="6"/>
      <c r="M834" s="6"/>
      <c r="N834" s="6"/>
      <c r="O834" s="6"/>
      <c r="P834" s="6"/>
      <c r="Q834" s="6"/>
      <c r="R834" s="6"/>
      <c r="S834" s="6"/>
      <c r="T834" s="6"/>
      <c r="U834" s="6"/>
      <c r="V834" s="6"/>
      <c r="W834" s="6"/>
      <c r="X834" s="6"/>
      <c r="Y834" s="6"/>
      <c r="Z834" s="6"/>
      <c r="AA834" s="6"/>
    </row>
    <row r="835" spans="1:27" hidden="1" x14ac:dyDescent="0.25">
      <c r="A835" s="10">
        <v>7169</v>
      </c>
      <c r="B835" s="8" t="s">
        <v>79</v>
      </c>
      <c r="C835" s="21">
        <v>43819</v>
      </c>
      <c r="D835" s="8" t="s">
        <v>51</v>
      </c>
      <c r="E835" s="8" t="s">
        <v>51</v>
      </c>
      <c r="F835" s="8">
        <v>3.12</v>
      </c>
      <c r="G835" s="6"/>
      <c r="H835" s="6"/>
      <c r="I835" s="6"/>
      <c r="J835" s="6"/>
      <c r="K835" s="6"/>
      <c r="L835" s="6"/>
      <c r="M835" s="6"/>
      <c r="N835" s="6"/>
      <c r="O835" s="6"/>
      <c r="P835" s="6"/>
      <c r="Q835" s="6"/>
      <c r="R835" s="6"/>
      <c r="S835" s="6"/>
      <c r="T835" s="6"/>
      <c r="U835" s="6"/>
      <c r="V835" s="6"/>
      <c r="W835" s="6"/>
      <c r="X835" s="6"/>
      <c r="Y835" s="6"/>
      <c r="Z835" s="6"/>
      <c r="AA835" s="6"/>
    </row>
    <row r="836" spans="1:27" hidden="1" x14ac:dyDescent="0.25">
      <c r="A836" s="10">
        <v>7172</v>
      </c>
      <c r="B836" s="8" t="s">
        <v>52</v>
      </c>
      <c r="C836" s="21">
        <v>43819</v>
      </c>
      <c r="D836" s="8" t="s">
        <v>51</v>
      </c>
      <c r="E836" s="8" t="s">
        <v>51</v>
      </c>
      <c r="F836" s="8">
        <v>5.9</v>
      </c>
      <c r="G836" s="6"/>
      <c r="H836" s="6"/>
      <c r="I836" s="6"/>
      <c r="J836" s="6"/>
      <c r="K836" s="6"/>
      <c r="L836" s="6"/>
      <c r="M836" s="6"/>
      <c r="N836" s="6"/>
      <c r="O836" s="6"/>
      <c r="P836" s="6"/>
      <c r="Q836" s="6"/>
      <c r="R836" s="6"/>
      <c r="S836" s="6"/>
      <c r="T836" s="6"/>
      <c r="U836" s="6"/>
      <c r="V836" s="6"/>
      <c r="W836" s="6"/>
      <c r="X836" s="6"/>
      <c r="Y836" s="6"/>
      <c r="Z836" s="6"/>
      <c r="AA836" s="6"/>
    </row>
    <row r="837" spans="1:27" hidden="1" x14ac:dyDescent="0.25">
      <c r="A837" s="10">
        <v>7173</v>
      </c>
      <c r="B837" s="8" t="s">
        <v>64</v>
      </c>
      <c r="C837" s="21">
        <v>43819</v>
      </c>
      <c r="D837" s="8" t="s">
        <v>60</v>
      </c>
      <c r="E837" s="8" t="s">
        <v>60</v>
      </c>
      <c r="F837" s="8">
        <v>1.3</v>
      </c>
      <c r="G837" s="6"/>
      <c r="H837" s="6"/>
      <c r="I837" s="6"/>
      <c r="J837" s="6"/>
      <c r="K837" s="6"/>
      <c r="L837" s="6"/>
      <c r="M837" s="6"/>
      <c r="N837" s="6"/>
      <c r="O837" s="6"/>
      <c r="P837" s="6"/>
      <c r="Q837" s="6"/>
      <c r="R837" s="6"/>
      <c r="S837" s="6"/>
      <c r="T837" s="6"/>
      <c r="U837" s="6"/>
      <c r="V837" s="6"/>
      <c r="W837" s="6"/>
      <c r="X837" s="6"/>
      <c r="Y837" s="6"/>
      <c r="Z837" s="6"/>
      <c r="AA837" s="6"/>
    </row>
    <row r="838" spans="1:27" hidden="1" x14ac:dyDescent="0.25">
      <c r="A838" s="10">
        <v>7175</v>
      </c>
      <c r="B838" s="8" t="s">
        <v>43</v>
      </c>
      <c r="C838" s="21">
        <v>43819</v>
      </c>
      <c r="D838" s="8" t="s">
        <v>45</v>
      </c>
      <c r="E838" s="8" t="s">
        <v>45</v>
      </c>
      <c r="F838" s="8">
        <v>3.8</v>
      </c>
      <c r="G838" s="6"/>
      <c r="H838" s="6"/>
      <c r="I838" s="6"/>
      <c r="J838" s="6"/>
      <c r="K838" s="6"/>
      <c r="L838" s="6"/>
      <c r="M838" s="6"/>
      <c r="N838" s="6"/>
      <c r="O838" s="6"/>
      <c r="P838" s="6"/>
      <c r="Q838" s="6"/>
      <c r="R838" s="6"/>
      <c r="S838" s="6"/>
      <c r="T838" s="6"/>
      <c r="U838" s="6"/>
      <c r="V838" s="6"/>
      <c r="W838" s="6"/>
      <c r="X838" s="6"/>
      <c r="Y838" s="6"/>
      <c r="Z838" s="6"/>
      <c r="AA838" s="6"/>
    </row>
    <row r="839" spans="1:27" hidden="1" x14ac:dyDescent="0.25">
      <c r="A839" s="10">
        <v>7183</v>
      </c>
      <c r="B839" s="8" t="s">
        <v>43</v>
      </c>
      <c r="C839" s="21">
        <v>43819</v>
      </c>
      <c r="D839" s="8" t="s">
        <v>49</v>
      </c>
      <c r="E839" s="8" t="s">
        <v>49</v>
      </c>
      <c r="F839" s="8">
        <v>0.88</v>
      </c>
      <c r="G839" s="6"/>
      <c r="H839" s="6"/>
      <c r="I839" s="6"/>
      <c r="J839" s="6"/>
      <c r="K839" s="6"/>
      <c r="L839" s="6"/>
      <c r="M839" s="6"/>
      <c r="N839" s="6"/>
      <c r="O839" s="6"/>
      <c r="P839" s="6"/>
      <c r="Q839" s="6"/>
      <c r="R839" s="6"/>
      <c r="S839" s="6"/>
      <c r="T839" s="6"/>
      <c r="U839" s="6"/>
      <c r="V839" s="6"/>
      <c r="W839" s="6"/>
      <c r="X839" s="6"/>
      <c r="Y839" s="6"/>
      <c r="Z839" s="6"/>
      <c r="AA839" s="6"/>
    </row>
    <row r="840" spans="1:27" hidden="1" x14ac:dyDescent="0.25">
      <c r="A840" s="10">
        <v>7185</v>
      </c>
      <c r="B840" s="8" t="s">
        <v>43</v>
      </c>
      <c r="C840" s="21">
        <v>43819</v>
      </c>
      <c r="D840" s="8" t="s">
        <v>49</v>
      </c>
      <c r="E840" s="8" t="s">
        <v>49</v>
      </c>
      <c r="F840" s="8">
        <v>4.6399999999999997</v>
      </c>
      <c r="G840" s="6"/>
      <c r="H840" s="6"/>
      <c r="I840" s="6"/>
      <c r="J840" s="6"/>
      <c r="K840" s="6"/>
      <c r="L840" s="6"/>
      <c r="M840" s="6"/>
      <c r="N840" s="6"/>
      <c r="O840" s="6"/>
      <c r="P840" s="6"/>
      <c r="Q840" s="6"/>
      <c r="R840" s="6"/>
      <c r="S840" s="6"/>
      <c r="T840" s="6"/>
      <c r="U840" s="6"/>
      <c r="V840" s="6"/>
      <c r="W840" s="6"/>
      <c r="X840" s="6"/>
      <c r="Y840" s="6"/>
      <c r="Z840" s="6"/>
      <c r="AA840" s="6"/>
    </row>
    <row r="841" spans="1:27" hidden="1" x14ac:dyDescent="0.25">
      <c r="A841" s="10">
        <v>7186</v>
      </c>
      <c r="B841" s="8" t="s">
        <v>43</v>
      </c>
      <c r="C841" s="21">
        <v>43819</v>
      </c>
      <c r="D841" s="8" t="s">
        <v>54</v>
      </c>
      <c r="E841" s="8" t="s">
        <v>55</v>
      </c>
      <c r="F841" s="8">
        <v>5.9</v>
      </c>
      <c r="G841" s="6"/>
      <c r="H841" s="6"/>
      <c r="I841" s="6"/>
      <c r="J841" s="6"/>
      <c r="K841" s="6"/>
      <c r="L841" s="6"/>
      <c r="M841" s="6"/>
      <c r="N841" s="6"/>
      <c r="O841" s="6"/>
      <c r="P841" s="6"/>
      <c r="Q841" s="6"/>
      <c r="R841" s="6"/>
      <c r="S841" s="6"/>
      <c r="T841" s="6"/>
      <c r="U841" s="6"/>
      <c r="V841" s="6"/>
      <c r="W841" s="6"/>
      <c r="X841" s="6"/>
      <c r="Y841" s="6"/>
      <c r="Z841" s="6"/>
      <c r="AA841" s="6"/>
    </row>
    <row r="842" spans="1:27" hidden="1" x14ac:dyDescent="0.25">
      <c r="A842" s="10">
        <v>7192</v>
      </c>
      <c r="B842" s="8" t="s">
        <v>43</v>
      </c>
      <c r="C842" s="21">
        <v>43819</v>
      </c>
      <c r="D842" s="8" t="s">
        <v>41</v>
      </c>
      <c r="E842" s="8" t="s">
        <v>88</v>
      </c>
      <c r="F842" s="8">
        <v>6.48</v>
      </c>
      <c r="G842" s="6"/>
      <c r="H842" s="6"/>
      <c r="I842" s="6"/>
      <c r="J842" s="6"/>
      <c r="K842" s="6"/>
      <c r="L842" s="6"/>
      <c r="M842" s="6"/>
      <c r="N842" s="6"/>
      <c r="O842" s="6"/>
      <c r="P842" s="6"/>
      <c r="Q842" s="6"/>
      <c r="R842" s="6"/>
      <c r="S842" s="6"/>
      <c r="T842" s="6"/>
      <c r="U842" s="6"/>
      <c r="V842" s="6"/>
      <c r="W842" s="6"/>
      <c r="X842" s="6"/>
      <c r="Y842" s="6"/>
      <c r="Z842" s="6"/>
      <c r="AA842" s="6"/>
    </row>
    <row r="843" spans="1:27" hidden="1" x14ac:dyDescent="0.25">
      <c r="A843" s="10">
        <v>7194</v>
      </c>
      <c r="B843" s="8" t="s">
        <v>43</v>
      </c>
      <c r="C843" s="21">
        <v>43819</v>
      </c>
      <c r="D843" s="8" t="s">
        <v>41</v>
      </c>
      <c r="E843" s="8" t="s">
        <v>41</v>
      </c>
      <c r="F843" s="8">
        <v>5.64</v>
      </c>
      <c r="G843" s="6"/>
      <c r="H843" s="6"/>
      <c r="I843" s="6"/>
      <c r="J843" s="6"/>
      <c r="K843" s="6"/>
      <c r="L843" s="6"/>
      <c r="M843" s="6"/>
      <c r="N843" s="6"/>
      <c r="O843" s="6"/>
      <c r="P843" s="6"/>
      <c r="Q843" s="6"/>
      <c r="R843" s="6"/>
      <c r="S843" s="6"/>
      <c r="T843" s="6"/>
      <c r="U843" s="6"/>
      <c r="V843" s="6"/>
      <c r="W843" s="6"/>
      <c r="X843" s="6"/>
      <c r="Y843" s="6"/>
      <c r="Z843" s="6"/>
      <c r="AA843" s="6"/>
    </row>
    <row r="844" spans="1:27" hidden="1" x14ac:dyDescent="0.25">
      <c r="A844" s="10">
        <v>7195</v>
      </c>
      <c r="B844" s="8" t="s">
        <v>43</v>
      </c>
      <c r="C844" s="21">
        <v>43819</v>
      </c>
      <c r="D844" s="8" t="s">
        <v>71</v>
      </c>
      <c r="E844" s="8" t="s">
        <v>71</v>
      </c>
      <c r="F844" s="8">
        <v>8.1199999999999992</v>
      </c>
      <c r="G844" s="6"/>
      <c r="H844" s="6"/>
      <c r="I844" s="6"/>
      <c r="J844" s="6"/>
      <c r="K844" s="6"/>
      <c r="L844" s="6"/>
      <c r="M844" s="6"/>
      <c r="N844" s="6"/>
      <c r="O844" s="6"/>
      <c r="P844" s="6"/>
      <c r="Q844" s="6"/>
      <c r="R844" s="6"/>
      <c r="S844" s="6"/>
      <c r="T844" s="6"/>
      <c r="U844" s="6"/>
      <c r="V844" s="6"/>
      <c r="W844" s="6"/>
      <c r="X844" s="6"/>
      <c r="Y844" s="6"/>
      <c r="Z844" s="6"/>
      <c r="AA844" s="6"/>
    </row>
    <row r="845" spans="1:27" hidden="1" x14ac:dyDescent="0.25">
      <c r="A845" s="10">
        <v>7207</v>
      </c>
      <c r="B845" s="8" t="s">
        <v>43</v>
      </c>
      <c r="C845" s="21">
        <v>43819</v>
      </c>
      <c r="D845" s="8" t="s">
        <v>42</v>
      </c>
      <c r="E845" s="8" t="s">
        <v>63</v>
      </c>
      <c r="F845" s="8">
        <v>1.48</v>
      </c>
      <c r="G845" s="6"/>
      <c r="H845" s="6"/>
      <c r="I845" s="6"/>
      <c r="J845" s="6"/>
      <c r="K845" s="6"/>
      <c r="L845" s="6"/>
      <c r="M845" s="6"/>
      <c r="N845" s="6"/>
      <c r="O845" s="6"/>
      <c r="P845" s="6"/>
      <c r="Q845" s="6"/>
      <c r="R845" s="6"/>
      <c r="S845" s="6"/>
      <c r="T845" s="6"/>
      <c r="U845" s="6"/>
      <c r="V845" s="6"/>
      <c r="W845" s="6"/>
      <c r="X845" s="6"/>
      <c r="Y845" s="6"/>
      <c r="Z845" s="6"/>
      <c r="AA845" s="6"/>
    </row>
    <row r="846" spans="1:27" hidden="1" x14ac:dyDescent="0.25">
      <c r="A846" s="10">
        <v>7209</v>
      </c>
      <c r="B846" s="8" t="s">
        <v>43</v>
      </c>
      <c r="C846" s="21">
        <v>43819</v>
      </c>
      <c r="D846" s="8" t="s">
        <v>45</v>
      </c>
      <c r="E846" s="8" t="s">
        <v>45</v>
      </c>
      <c r="F846" s="8">
        <v>3.26</v>
      </c>
      <c r="G846" s="6"/>
      <c r="H846" s="6"/>
      <c r="I846" s="6"/>
      <c r="J846" s="6"/>
      <c r="K846" s="6"/>
      <c r="L846" s="6"/>
      <c r="M846" s="6"/>
      <c r="N846" s="6"/>
      <c r="O846" s="6"/>
      <c r="P846" s="6"/>
      <c r="Q846" s="6"/>
      <c r="R846" s="6"/>
      <c r="S846" s="6"/>
      <c r="T846" s="6"/>
      <c r="U846" s="6"/>
      <c r="V846" s="6"/>
      <c r="W846" s="6"/>
      <c r="X846" s="6"/>
      <c r="Y846" s="6"/>
      <c r="Z846" s="6"/>
      <c r="AA846" s="6"/>
    </row>
    <row r="847" spans="1:27" hidden="1" x14ac:dyDescent="0.25">
      <c r="A847" s="10">
        <v>7222</v>
      </c>
      <c r="B847" s="8" t="s">
        <v>43</v>
      </c>
      <c r="C847" s="21">
        <v>43819</v>
      </c>
      <c r="D847" s="8" t="s">
        <v>41</v>
      </c>
      <c r="E847" s="8" t="s">
        <v>41</v>
      </c>
      <c r="F847" s="8">
        <v>0.54</v>
      </c>
      <c r="G847" s="6"/>
      <c r="H847" s="6"/>
      <c r="I847" s="6"/>
      <c r="J847" s="6"/>
      <c r="K847" s="6"/>
      <c r="L847" s="6"/>
      <c r="M847" s="6"/>
      <c r="N847" s="6"/>
      <c r="O847" s="6"/>
      <c r="P847" s="6"/>
      <c r="Q847" s="6"/>
      <c r="R847" s="6"/>
      <c r="S847" s="6"/>
      <c r="T847" s="6"/>
      <c r="U847" s="6"/>
      <c r="V847" s="6"/>
      <c r="W847" s="6"/>
      <c r="X847" s="6"/>
      <c r="Y847" s="6"/>
      <c r="Z847" s="6"/>
      <c r="AA847" s="6"/>
    </row>
    <row r="848" spans="1:27" hidden="1" x14ac:dyDescent="0.25">
      <c r="A848" s="10">
        <v>7233</v>
      </c>
      <c r="B848" s="8" t="s">
        <v>43</v>
      </c>
      <c r="C848" s="21">
        <v>43819</v>
      </c>
      <c r="D848" s="8" t="s">
        <v>49</v>
      </c>
      <c r="E848" s="8" t="s">
        <v>49</v>
      </c>
      <c r="F848" s="8">
        <v>1.38</v>
      </c>
      <c r="G848" s="6"/>
      <c r="H848" s="6"/>
      <c r="I848" s="6"/>
      <c r="J848" s="6"/>
      <c r="K848" s="6"/>
      <c r="L848" s="6"/>
      <c r="M848" s="6"/>
      <c r="N848" s="6"/>
      <c r="O848" s="6"/>
      <c r="P848" s="6"/>
      <c r="Q848" s="6"/>
      <c r="R848" s="6"/>
      <c r="S848" s="6"/>
      <c r="T848" s="6"/>
      <c r="U848" s="6"/>
      <c r="V848" s="6"/>
      <c r="W848" s="6"/>
      <c r="X848" s="6"/>
      <c r="Y848" s="6"/>
      <c r="Z848" s="6"/>
      <c r="AA848" s="6"/>
    </row>
    <row r="849" spans="1:27" hidden="1" x14ac:dyDescent="0.25">
      <c r="A849" s="10">
        <v>7237</v>
      </c>
      <c r="B849" s="8" t="s">
        <v>43</v>
      </c>
      <c r="C849" s="21">
        <v>43819</v>
      </c>
      <c r="D849" s="8" t="s">
        <v>55</v>
      </c>
      <c r="E849" s="8" t="s">
        <v>55</v>
      </c>
      <c r="F849" s="8">
        <v>5.16</v>
      </c>
      <c r="G849" s="6"/>
      <c r="H849" s="6"/>
      <c r="I849" s="6"/>
      <c r="J849" s="6"/>
      <c r="K849" s="6"/>
      <c r="L849" s="6"/>
      <c r="M849" s="6"/>
      <c r="N849" s="6"/>
      <c r="O849" s="6"/>
      <c r="P849" s="6"/>
      <c r="Q849" s="6"/>
      <c r="R849" s="6"/>
      <c r="S849" s="6"/>
      <c r="T849" s="6"/>
      <c r="U849" s="6"/>
      <c r="V849" s="6"/>
      <c r="W849" s="6"/>
      <c r="X849" s="6"/>
      <c r="Y849" s="6"/>
      <c r="Z849" s="6"/>
      <c r="AA849" s="6"/>
    </row>
    <row r="850" spans="1:27" hidden="1" x14ac:dyDescent="0.25">
      <c r="A850" s="10">
        <v>7237</v>
      </c>
      <c r="B850" s="8" t="s">
        <v>43</v>
      </c>
      <c r="C850" s="21">
        <v>43819</v>
      </c>
      <c r="D850" s="8" t="s">
        <v>55</v>
      </c>
      <c r="E850" s="8" t="s">
        <v>45</v>
      </c>
      <c r="F850" s="8">
        <v>1.1000000000000001</v>
      </c>
      <c r="G850" s="6"/>
      <c r="H850" s="6"/>
      <c r="I850" s="6"/>
      <c r="J850" s="6"/>
      <c r="K850" s="6"/>
      <c r="L850" s="6"/>
      <c r="M850" s="6"/>
      <c r="N850" s="6"/>
      <c r="O850" s="6"/>
      <c r="P850" s="6"/>
      <c r="Q850" s="6"/>
      <c r="R850" s="6"/>
      <c r="S850" s="6"/>
      <c r="T850" s="6"/>
      <c r="U850" s="6"/>
      <c r="V850" s="6"/>
      <c r="W850" s="6"/>
      <c r="X850" s="6"/>
      <c r="Y850" s="6"/>
      <c r="Z850" s="6"/>
      <c r="AA850" s="6"/>
    </row>
    <row r="851" spans="1:27" hidden="1" x14ac:dyDescent="0.25">
      <c r="A851" s="10">
        <v>7241</v>
      </c>
      <c r="B851" s="8" t="s">
        <v>43</v>
      </c>
      <c r="C851" s="21">
        <v>43819</v>
      </c>
      <c r="D851" s="8" t="s">
        <v>42</v>
      </c>
      <c r="E851" s="8" t="s">
        <v>59</v>
      </c>
      <c r="F851" s="8">
        <v>8.1</v>
      </c>
      <c r="G851" s="6"/>
      <c r="H851" s="6"/>
      <c r="I851" s="6"/>
      <c r="J851" s="6"/>
      <c r="K851" s="6"/>
      <c r="L851" s="6"/>
      <c r="M851" s="6"/>
      <c r="N851" s="6"/>
      <c r="O851" s="6"/>
      <c r="P851" s="6"/>
      <c r="Q851" s="6"/>
      <c r="R851" s="6"/>
      <c r="S851" s="6"/>
      <c r="T851" s="6"/>
      <c r="U851" s="6"/>
      <c r="V851" s="6"/>
      <c r="W851" s="6"/>
      <c r="X851" s="6"/>
      <c r="Y851" s="6"/>
      <c r="Z851" s="6"/>
      <c r="AA851" s="6"/>
    </row>
    <row r="852" spans="1:27" hidden="1" x14ac:dyDescent="0.25">
      <c r="A852" s="10">
        <v>7241</v>
      </c>
      <c r="B852" s="8" t="s">
        <v>43</v>
      </c>
      <c r="C852" s="21">
        <v>43819</v>
      </c>
      <c r="D852" s="8" t="s">
        <v>42</v>
      </c>
      <c r="E852" s="8" t="s">
        <v>60</v>
      </c>
      <c r="F852" s="8">
        <v>4.84</v>
      </c>
      <c r="G852" s="6"/>
      <c r="H852" s="6"/>
      <c r="I852" s="6"/>
      <c r="J852" s="6"/>
      <c r="K852" s="6"/>
      <c r="L852" s="6"/>
      <c r="M852" s="6"/>
      <c r="N852" s="6"/>
      <c r="O852" s="6"/>
      <c r="P852" s="6"/>
      <c r="Q852" s="6"/>
      <c r="R852" s="6"/>
      <c r="S852" s="6"/>
      <c r="T852" s="6"/>
      <c r="U852" s="6"/>
      <c r="V852" s="6"/>
      <c r="W852" s="6"/>
      <c r="X852" s="6"/>
      <c r="Y852" s="6"/>
      <c r="Z852" s="6"/>
      <c r="AA852" s="6"/>
    </row>
    <row r="853" spans="1:27" hidden="1" x14ac:dyDescent="0.25">
      <c r="A853" s="10">
        <v>7243</v>
      </c>
      <c r="B853" s="8" t="s">
        <v>43</v>
      </c>
      <c r="C853" s="21">
        <v>43819</v>
      </c>
      <c r="D853" s="8" t="s">
        <v>49</v>
      </c>
      <c r="E853" s="8" t="s">
        <v>49</v>
      </c>
      <c r="F853" s="8">
        <v>1.82</v>
      </c>
      <c r="G853" s="6"/>
      <c r="H853" s="6"/>
      <c r="I853" s="6"/>
      <c r="J853" s="6"/>
      <c r="K853" s="6"/>
      <c r="L853" s="6"/>
      <c r="M853" s="6"/>
      <c r="N853" s="6"/>
      <c r="O853" s="6"/>
      <c r="P853" s="6"/>
      <c r="Q853" s="6"/>
      <c r="R853" s="6"/>
      <c r="S853" s="6"/>
      <c r="T853" s="6"/>
      <c r="U853" s="6"/>
      <c r="V853" s="6"/>
      <c r="W853" s="6"/>
      <c r="X853" s="6"/>
      <c r="Y853" s="6"/>
      <c r="Z853" s="6"/>
      <c r="AA853" s="6"/>
    </row>
    <row r="854" spans="1:27" hidden="1" x14ac:dyDescent="0.25">
      <c r="A854" s="10">
        <v>7268</v>
      </c>
      <c r="B854" s="8" t="s">
        <v>64</v>
      </c>
      <c r="C854" s="21">
        <v>43819</v>
      </c>
      <c r="D854" s="8" t="s">
        <v>60</v>
      </c>
      <c r="E854" s="8" t="s">
        <v>60</v>
      </c>
      <c r="F854" s="8">
        <v>4.0999999999999996</v>
      </c>
      <c r="G854" s="6"/>
      <c r="H854" s="6"/>
      <c r="I854" s="6"/>
      <c r="J854" s="6"/>
      <c r="K854" s="6"/>
      <c r="L854" s="6"/>
      <c r="M854" s="6"/>
      <c r="N854" s="6"/>
      <c r="O854" s="6"/>
      <c r="P854" s="6"/>
      <c r="Q854" s="6"/>
      <c r="R854" s="6"/>
      <c r="S854" s="6"/>
      <c r="T854" s="6"/>
      <c r="U854" s="6"/>
      <c r="V854" s="6"/>
      <c r="W854" s="6"/>
      <c r="X854" s="6"/>
      <c r="Y854" s="6"/>
      <c r="Z854" s="6"/>
      <c r="AA854" s="6"/>
    </row>
    <row r="855" spans="1:27" hidden="1" x14ac:dyDescent="0.25">
      <c r="A855" s="10">
        <v>7269</v>
      </c>
      <c r="B855" s="8" t="s">
        <v>52</v>
      </c>
      <c r="C855" s="21">
        <v>43819</v>
      </c>
      <c r="D855" s="8" t="s">
        <v>56</v>
      </c>
      <c r="E855" s="8" t="s">
        <v>56</v>
      </c>
      <c r="F855" s="8">
        <v>6.6</v>
      </c>
      <c r="G855" s="6"/>
      <c r="H855" s="6"/>
      <c r="I855" s="6"/>
      <c r="J855" s="6"/>
      <c r="K855" s="6"/>
      <c r="L855" s="6"/>
      <c r="M855" s="6"/>
      <c r="N855" s="6"/>
      <c r="O855" s="6"/>
      <c r="P855" s="6"/>
      <c r="Q855" s="6"/>
      <c r="R855" s="6"/>
      <c r="S855" s="6"/>
      <c r="T855" s="6"/>
      <c r="U855" s="6"/>
      <c r="V855" s="6"/>
      <c r="W855" s="6"/>
      <c r="X855" s="6"/>
      <c r="Y855" s="6"/>
      <c r="Z855" s="6"/>
      <c r="AA855" s="6"/>
    </row>
    <row r="856" spans="1:27" hidden="1" x14ac:dyDescent="0.25">
      <c r="A856" s="10">
        <v>7274</v>
      </c>
      <c r="B856" s="8" t="s">
        <v>43</v>
      </c>
      <c r="C856" s="21">
        <v>43819</v>
      </c>
      <c r="D856" s="8" t="s">
        <v>74</v>
      </c>
      <c r="E856" s="8" t="s">
        <v>74</v>
      </c>
      <c r="F856" s="8">
        <v>3.02</v>
      </c>
      <c r="G856" s="6"/>
      <c r="H856" s="6"/>
      <c r="I856" s="6"/>
      <c r="J856" s="6"/>
      <c r="K856" s="6"/>
      <c r="L856" s="6"/>
      <c r="M856" s="6"/>
      <c r="N856" s="6"/>
      <c r="O856" s="6"/>
      <c r="P856" s="6"/>
      <c r="Q856" s="6"/>
      <c r="R856" s="6"/>
      <c r="S856" s="6"/>
      <c r="T856" s="6"/>
      <c r="U856" s="6"/>
      <c r="V856" s="6"/>
      <c r="W856" s="6"/>
      <c r="X856" s="6"/>
      <c r="Y856" s="6"/>
      <c r="Z856" s="6"/>
      <c r="AA856" s="6"/>
    </row>
    <row r="857" spans="1:27" hidden="1" x14ac:dyDescent="0.25">
      <c r="A857" s="10">
        <v>7279</v>
      </c>
      <c r="B857" s="8" t="s">
        <v>46</v>
      </c>
      <c r="C857" s="21">
        <v>43819</v>
      </c>
      <c r="D857" s="8" t="s">
        <v>47</v>
      </c>
      <c r="E857" s="8" t="s">
        <v>47</v>
      </c>
      <c r="F857" s="8">
        <v>11.82</v>
      </c>
      <c r="G857" s="6"/>
      <c r="H857" s="6"/>
      <c r="I857" s="6"/>
      <c r="J857" s="6"/>
      <c r="K857" s="6"/>
      <c r="L857" s="6"/>
      <c r="M857" s="6"/>
      <c r="N857" s="6"/>
      <c r="O857" s="6"/>
      <c r="P857" s="6"/>
      <c r="Q857" s="6"/>
      <c r="R857" s="6"/>
      <c r="S857" s="6"/>
      <c r="T857" s="6"/>
      <c r="U857" s="6"/>
      <c r="V857" s="6"/>
      <c r="W857" s="6"/>
      <c r="X857" s="6"/>
      <c r="Y857" s="6"/>
      <c r="Z857" s="6"/>
      <c r="AA857" s="6"/>
    </row>
    <row r="858" spans="1:27" hidden="1" x14ac:dyDescent="0.25">
      <c r="A858" s="10">
        <v>7282</v>
      </c>
      <c r="B858" s="8" t="s">
        <v>52</v>
      </c>
      <c r="C858" s="21">
        <v>43819</v>
      </c>
      <c r="D858" s="8" t="s">
        <v>56</v>
      </c>
      <c r="E858" s="8" t="s">
        <v>56</v>
      </c>
      <c r="F858" s="8">
        <v>4.76</v>
      </c>
      <c r="G858" s="6"/>
      <c r="H858" s="6"/>
      <c r="I858" s="6"/>
      <c r="J858" s="6"/>
      <c r="K858" s="6"/>
      <c r="L858" s="6"/>
      <c r="M858" s="6"/>
      <c r="N858" s="6"/>
      <c r="O858" s="6"/>
      <c r="P858" s="6"/>
      <c r="Q858" s="6"/>
      <c r="R858" s="6"/>
      <c r="S858" s="6"/>
      <c r="T858" s="6"/>
      <c r="U858" s="6"/>
      <c r="V858" s="6"/>
      <c r="W858" s="6"/>
      <c r="X858" s="6"/>
      <c r="Y858" s="6"/>
      <c r="Z858" s="6"/>
      <c r="AA858" s="6"/>
    </row>
    <row r="859" spans="1:27" hidden="1" x14ac:dyDescent="0.25">
      <c r="A859" s="10">
        <v>7287</v>
      </c>
      <c r="B859" s="8" t="s">
        <v>43</v>
      </c>
      <c r="C859" s="21">
        <v>43819</v>
      </c>
      <c r="D859" s="8" t="s">
        <v>45</v>
      </c>
      <c r="E859" s="8" t="s">
        <v>45</v>
      </c>
      <c r="F859" s="8">
        <v>8.4600000000000009</v>
      </c>
      <c r="G859" s="6"/>
      <c r="H859" s="6"/>
      <c r="I859" s="6"/>
      <c r="J859" s="6"/>
      <c r="K859" s="6"/>
      <c r="L859" s="6"/>
      <c r="M859" s="6"/>
      <c r="N859" s="6"/>
      <c r="O859" s="6"/>
      <c r="P859" s="6"/>
      <c r="Q859" s="6"/>
      <c r="R859" s="6"/>
      <c r="S859" s="6"/>
      <c r="T859" s="6"/>
      <c r="U859" s="6"/>
      <c r="V859" s="6"/>
      <c r="W859" s="6"/>
      <c r="X859" s="6"/>
      <c r="Y859" s="6"/>
      <c r="Z859" s="6"/>
      <c r="AA859" s="6"/>
    </row>
    <row r="860" spans="1:27" hidden="1" x14ac:dyDescent="0.25">
      <c r="A860" s="10">
        <v>7292</v>
      </c>
      <c r="B860" s="8" t="s">
        <v>46</v>
      </c>
      <c r="C860" s="21">
        <v>43819</v>
      </c>
      <c r="D860" s="8" t="s">
        <v>47</v>
      </c>
      <c r="E860" s="8" t="s">
        <v>47</v>
      </c>
      <c r="F860" s="8">
        <v>1.66</v>
      </c>
      <c r="G860" s="6"/>
      <c r="H860" s="6"/>
      <c r="I860" s="6"/>
      <c r="J860" s="6"/>
      <c r="K860" s="6"/>
      <c r="L860" s="6"/>
      <c r="M860" s="6"/>
      <c r="N860" s="6"/>
      <c r="O860" s="6"/>
      <c r="P860" s="6"/>
      <c r="Q860" s="6"/>
      <c r="R860" s="6"/>
      <c r="S860" s="6"/>
      <c r="T860" s="6"/>
      <c r="U860" s="6"/>
      <c r="V860" s="6"/>
      <c r="W860" s="6"/>
      <c r="X860" s="6"/>
      <c r="Y860" s="6"/>
      <c r="Z860" s="6"/>
      <c r="AA860" s="6"/>
    </row>
    <row r="861" spans="1:27" hidden="1" x14ac:dyDescent="0.25">
      <c r="A861" s="10">
        <v>7299</v>
      </c>
      <c r="B861" s="8" t="s">
        <v>64</v>
      </c>
      <c r="C861" s="21">
        <v>43819</v>
      </c>
      <c r="D861" s="8" t="s">
        <v>60</v>
      </c>
      <c r="E861" s="8" t="s">
        <v>60</v>
      </c>
      <c r="F861" s="8">
        <v>1.2</v>
      </c>
      <c r="G861" s="6"/>
      <c r="H861" s="6"/>
      <c r="I861" s="6"/>
      <c r="J861" s="6"/>
      <c r="K861" s="6"/>
      <c r="L861" s="6"/>
      <c r="M861" s="6"/>
      <c r="N861" s="6"/>
      <c r="O861" s="6"/>
      <c r="P861" s="6"/>
      <c r="Q861" s="6"/>
      <c r="R861" s="6"/>
      <c r="S861" s="6"/>
      <c r="T861" s="6"/>
      <c r="U861" s="6"/>
      <c r="V861" s="6"/>
      <c r="W861" s="6"/>
      <c r="X861" s="6"/>
      <c r="Y861" s="6"/>
      <c r="Z861" s="6"/>
      <c r="AA861" s="6"/>
    </row>
    <row r="862" spans="1:27" hidden="1" x14ac:dyDescent="0.25">
      <c r="A862" s="10">
        <v>7303</v>
      </c>
      <c r="B862" s="8" t="s">
        <v>43</v>
      </c>
      <c r="C862" s="21">
        <v>43819</v>
      </c>
      <c r="D862" s="8" t="s">
        <v>53</v>
      </c>
      <c r="E862" s="8" t="s">
        <v>53</v>
      </c>
      <c r="F862" s="8">
        <v>0.52400000000000002</v>
      </c>
      <c r="G862" s="6"/>
      <c r="H862" s="6"/>
      <c r="I862" s="6"/>
      <c r="J862" s="6"/>
      <c r="K862" s="6"/>
      <c r="L862" s="6"/>
      <c r="M862" s="6"/>
      <c r="N862" s="6"/>
      <c r="O862" s="6"/>
      <c r="P862" s="6"/>
      <c r="Q862" s="6"/>
      <c r="R862" s="6"/>
      <c r="S862" s="6"/>
      <c r="T862" s="6"/>
      <c r="U862" s="6"/>
      <c r="V862" s="6"/>
      <c r="W862" s="6"/>
      <c r="X862" s="6"/>
      <c r="Y862" s="6"/>
      <c r="Z862" s="6"/>
      <c r="AA862" s="6"/>
    </row>
    <row r="863" spans="1:27" hidden="1" x14ac:dyDescent="0.25">
      <c r="A863" s="10">
        <v>7311</v>
      </c>
      <c r="B863" s="8" t="s">
        <v>43</v>
      </c>
      <c r="C863" s="21">
        <v>43819</v>
      </c>
      <c r="D863" s="8" t="s">
        <v>60</v>
      </c>
      <c r="E863" s="8" t="s">
        <v>60</v>
      </c>
      <c r="F863" s="8">
        <v>6.04</v>
      </c>
      <c r="G863" s="6"/>
      <c r="H863" s="6"/>
      <c r="I863" s="6"/>
      <c r="J863" s="6"/>
      <c r="K863" s="6"/>
      <c r="L863" s="6"/>
      <c r="M863" s="6"/>
      <c r="N863" s="6"/>
      <c r="O863" s="6"/>
      <c r="P863" s="6"/>
      <c r="Q863" s="6"/>
      <c r="R863" s="6"/>
      <c r="S863" s="6"/>
      <c r="T863" s="6"/>
      <c r="U863" s="6"/>
      <c r="V863" s="6"/>
      <c r="W863" s="6"/>
      <c r="X863" s="6"/>
      <c r="Y863" s="6"/>
      <c r="Z863" s="6"/>
      <c r="AA863" s="6"/>
    </row>
    <row r="864" spans="1:27" hidden="1" x14ac:dyDescent="0.25">
      <c r="A864" s="10">
        <v>7329</v>
      </c>
      <c r="B864" s="8" t="s">
        <v>43</v>
      </c>
      <c r="C864" s="21">
        <v>43819</v>
      </c>
      <c r="D864" s="8" t="s">
        <v>53</v>
      </c>
      <c r="E864" s="8" t="s">
        <v>53</v>
      </c>
      <c r="F864" s="8">
        <v>2.0960000000000001</v>
      </c>
      <c r="G864" s="6"/>
      <c r="H864" s="6"/>
      <c r="I864" s="6"/>
      <c r="J864" s="6"/>
      <c r="K864" s="6"/>
      <c r="L864" s="6"/>
      <c r="M864" s="6"/>
      <c r="N864" s="6"/>
      <c r="O864" s="6"/>
      <c r="P864" s="6"/>
      <c r="Q864" s="6"/>
      <c r="R864" s="6"/>
      <c r="S864" s="6"/>
      <c r="T864" s="6"/>
      <c r="U864" s="6"/>
      <c r="V864" s="6"/>
      <c r="W864" s="6"/>
      <c r="X864" s="6"/>
      <c r="Y864" s="6"/>
      <c r="Z864" s="6"/>
      <c r="AA864" s="6"/>
    </row>
    <row r="865" spans="1:27" hidden="1" x14ac:dyDescent="0.25">
      <c r="A865" s="10">
        <v>7338</v>
      </c>
      <c r="B865" s="8" t="s">
        <v>43</v>
      </c>
      <c r="C865" s="21">
        <v>43819</v>
      </c>
      <c r="D865" s="8" t="s">
        <v>49</v>
      </c>
      <c r="E865" s="8" t="s">
        <v>49</v>
      </c>
      <c r="F865" s="8">
        <v>2.1</v>
      </c>
      <c r="G865" s="6"/>
      <c r="H865" s="6"/>
      <c r="I865" s="6"/>
      <c r="J865" s="6"/>
      <c r="K865" s="6"/>
      <c r="L865" s="6"/>
      <c r="M865" s="6"/>
      <c r="N865" s="6"/>
      <c r="O865" s="6"/>
      <c r="P865" s="6"/>
      <c r="Q865" s="6"/>
      <c r="R865" s="6"/>
      <c r="S865" s="6"/>
      <c r="T865" s="6"/>
      <c r="U865" s="6"/>
      <c r="V865" s="6"/>
      <c r="W865" s="6"/>
      <c r="X865" s="6"/>
      <c r="Y865" s="6"/>
      <c r="Z865" s="6"/>
      <c r="AA865" s="6"/>
    </row>
    <row r="866" spans="1:27" hidden="1" x14ac:dyDescent="0.25">
      <c r="A866" s="10">
        <v>7386</v>
      </c>
      <c r="B866" s="8" t="s">
        <v>43</v>
      </c>
      <c r="C866" s="21">
        <v>43820</v>
      </c>
      <c r="D866" s="8" t="s">
        <v>50</v>
      </c>
      <c r="E866" s="8" t="s">
        <v>50</v>
      </c>
      <c r="F866" s="8">
        <v>3.54</v>
      </c>
      <c r="G866" s="6"/>
      <c r="H866" s="6"/>
      <c r="I866" s="6"/>
      <c r="J866" s="6"/>
      <c r="K866" s="6"/>
      <c r="L866" s="6"/>
      <c r="M866" s="6"/>
      <c r="N866" s="6"/>
      <c r="O866" s="6"/>
      <c r="P866" s="6"/>
      <c r="Q866" s="6"/>
      <c r="R866" s="6"/>
      <c r="S866" s="6"/>
      <c r="T866" s="6"/>
      <c r="U866" s="6"/>
      <c r="V866" s="6"/>
      <c r="W866" s="6"/>
      <c r="X866" s="6"/>
      <c r="Y866" s="6"/>
      <c r="Z866" s="6"/>
      <c r="AA866" s="6"/>
    </row>
    <row r="867" spans="1:27" hidden="1" x14ac:dyDescent="0.25">
      <c r="A867" s="10">
        <v>7388</v>
      </c>
      <c r="B867" s="8" t="s">
        <v>43</v>
      </c>
      <c r="C867" s="21">
        <v>43820</v>
      </c>
      <c r="D867" s="8" t="s">
        <v>50</v>
      </c>
      <c r="E867" s="8" t="s">
        <v>50</v>
      </c>
      <c r="F867" s="8">
        <v>4.72</v>
      </c>
      <c r="G867" s="6"/>
      <c r="H867" s="6"/>
      <c r="I867" s="6"/>
      <c r="J867" s="6"/>
      <c r="K867" s="6"/>
      <c r="L867" s="6"/>
      <c r="M867" s="6"/>
      <c r="N867" s="6"/>
      <c r="O867" s="6"/>
      <c r="P867" s="6"/>
      <c r="Q867" s="6"/>
      <c r="R867" s="6"/>
      <c r="S867" s="6"/>
      <c r="T867" s="6"/>
      <c r="U867" s="6"/>
      <c r="V867" s="6"/>
      <c r="W867" s="6"/>
      <c r="X867" s="6"/>
      <c r="Y867" s="6"/>
      <c r="Z867" s="6"/>
      <c r="AA867" s="6"/>
    </row>
    <row r="868" spans="1:27" hidden="1" x14ac:dyDescent="0.25">
      <c r="A868" s="10">
        <v>7389</v>
      </c>
      <c r="B868" s="8" t="s">
        <v>43</v>
      </c>
      <c r="C868" s="21">
        <v>43820</v>
      </c>
      <c r="D868" s="8" t="s">
        <v>49</v>
      </c>
      <c r="E868" s="8" t="s">
        <v>49</v>
      </c>
      <c r="F868" s="8">
        <v>1.28</v>
      </c>
      <c r="G868" s="6"/>
      <c r="H868" s="6"/>
      <c r="I868" s="6"/>
      <c r="J868" s="6"/>
      <c r="K868" s="6"/>
      <c r="L868" s="6"/>
      <c r="M868" s="6"/>
      <c r="N868" s="6"/>
      <c r="O868" s="6"/>
      <c r="P868" s="6"/>
      <c r="Q868" s="6"/>
      <c r="R868" s="6"/>
      <c r="S868" s="6"/>
      <c r="T868" s="6"/>
      <c r="U868" s="6"/>
      <c r="V868" s="6"/>
      <c r="W868" s="6"/>
      <c r="X868" s="6"/>
      <c r="Y868" s="6"/>
      <c r="Z868" s="6"/>
      <c r="AA868" s="6"/>
    </row>
    <row r="869" spans="1:27" hidden="1" x14ac:dyDescent="0.25">
      <c r="A869" s="10">
        <v>7392</v>
      </c>
      <c r="B869" s="8" t="s">
        <v>52</v>
      </c>
      <c r="C869" s="21">
        <v>43820</v>
      </c>
      <c r="D869" s="8" t="s">
        <v>51</v>
      </c>
      <c r="E869" s="8" t="s">
        <v>51</v>
      </c>
      <c r="F869" s="8">
        <v>4.0599999999999996</v>
      </c>
      <c r="G869" s="6"/>
      <c r="H869" s="6"/>
      <c r="I869" s="6"/>
      <c r="J869" s="6"/>
      <c r="K869" s="6"/>
      <c r="L869" s="6"/>
      <c r="M869" s="6"/>
      <c r="N869" s="6"/>
      <c r="O869" s="6"/>
      <c r="P869" s="6"/>
      <c r="Q869" s="6"/>
      <c r="R869" s="6"/>
      <c r="S869" s="6"/>
      <c r="T869" s="6"/>
      <c r="U869" s="6"/>
      <c r="V869" s="6"/>
      <c r="W869" s="6"/>
      <c r="X869" s="6"/>
      <c r="Y869" s="6"/>
      <c r="Z869" s="6"/>
      <c r="AA869" s="6"/>
    </row>
    <row r="870" spans="1:27" hidden="1" x14ac:dyDescent="0.25">
      <c r="A870" s="10">
        <v>7393</v>
      </c>
      <c r="B870" s="8" t="s">
        <v>43</v>
      </c>
      <c r="C870" s="21">
        <v>43820</v>
      </c>
      <c r="D870" s="8" t="s">
        <v>49</v>
      </c>
      <c r="E870" s="8" t="s">
        <v>49</v>
      </c>
      <c r="F870" s="8">
        <v>6.42</v>
      </c>
      <c r="G870" s="6"/>
      <c r="H870" s="6"/>
      <c r="I870" s="6"/>
      <c r="J870" s="6"/>
      <c r="K870" s="6"/>
      <c r="L870" s="6"/>
      <c r="M870" s="6"/>
      <c r="N870" s="6"/>
      <c r="O870" s="6"/>
      <c r="P870" s="6"/>
      <c r="Q870" s="6"/>
      <c r="R870" s="6"/>
      <c r="S870" s="6"/>
      <c r="T870" s="6"/>
      <c r="U870" s="6"/>
      <c r="V870" s="6"/>
      <c r="W870" s="6"/>
      <c r="X870" s="6"/>
      <c r="Y870" s="6"/>
      <c r="Z870" s="6"/>
      <c r="AA870" s="6"/>
    </row>
    <row r="871" spans="1:27" hidden="1" x14ac:dyDescent="0.25">
      <c r="A871" s="10">
        <v>7395</v>
      </c>
      <c r="B871" s="8" t="s">
        <v>43</v>
      </c>
      <c r="C871" s="21">
        <v>43820</v>
      </c>
      <c r="D871" s="8" t="s">
        <v>49</v>
      </c>
      <c r="E871" s="8" t="s">
        <v>49</v>
      </c>
      <c r="F871" s="8">
        <v>4.22</v>
      </c>
      <c r="G871" s="6"/>
      <c r="H871" s="6"/>
      <c r="I871" s="6"/>
      <c r="J871" s="6"/>
      <c r="K871" s="6"/>
      <c r="L871" s="6"/>
      <c r="M871" s="6"/>
      <c r="N871" s="6"/>
      <c r="O871" s="6"/>
      <c r="P871" s="6"/>
      <c r="Q871" s="6"/>
      <c r="R871" s="6"/>
      <c r="S871" s="6"/>
      <c r="T871" s="6"/>
      <c r="U871" s="6"/>
      <c r="V871" s="6"/>
      <c r="W871" s="6"/>
      <c r="X871" s="6"/>
      <c r="Y871" s="6"/>
      <c r="Z871" s="6"/>
      <c r="AA871" s="6"/>
    </row>
    <row r="872" spans="1:27" hidden="1" x14ac:dyDescent="0.25">
      <c r="A872" s="10">
        <v>7400</v>
      </c>
      <c r="B872" s="8" t="s">
        <v>46</v>
      </c>
      <c r="C872" s="21">
        <v>43820</v>
      </c>
      <c r="D872" s="8" t="s">
        <v>47</v>
      </c>
      <c r="E872" s="8" t="s">
        <v>47</v>
      </c>
      <c r="F872" s="8">
        <v>5.4</v>
      </c>
      <c r="G872" s="6"/>
      <c r="H872" s="6"/>
      <c r="I872" s="6"/>
      <c r="J872" s="6"/>
      <c r="K872" s="6"/>
      <c r="L872" s="6"/>
      <c r="M872" s="6"/>
      <c r="N872" s="6"/>
      <c r="O872" s="6"/>
      <c r="P872" s="6"/>
      <c r="Q872" s="6"/>
      <c r="R872" s="6"/>
      <c r="S872" s="6"/>
      <c r="T872" s="6"/>
      <c r="U872" s="6"/>
      <c r="V872" s="6"/>
      <c r="W872" s="6"/>
      <c r="X872" s="6"/>
      <c r="Y872" s="6"/>
      <c r="Z872" s="6"/>
      <c r="AA872" s="6"/>
    </row>
    <row r="873" spans="1:27" hidden="1" x14ac:dyDescent="0.25">
      <c r="A873" s="10">
        <v>7401</v>
      </c>
      <c r="B873" s="8" t="s">
        <v>43</v>
      </c>
      <c r="C873" s="21">
        <v>43820</v>
      </c>
      <c r="D873" s="8" t="s">
        <v>49</v>
      </c>
      <c r="E873" s="8" t="s">
        <v>49</v>
      </c>
      <c r="F873" s="8">
        <v>3.12</v>
      </c>
      <c r="G873" s="6"/>
      <c r="H873" s="6"/>
      <c r="I873" s="6"/>
      <c r="J873" s="6"/>
      <c r="K873" s="6"/>
      <c r="L873" s="6"/>
      <c r="M873" s="6"/>
      <c r="N873" s="6"/>
      <c r="O873" s="6"/>
      <c r="P873" s="6"/>
      <c r="Q873" s="6"/>
      <c r="R873" s="6"/>
      <c r="S873" s="6"/>
      <c r="T873" s="6"/>
      <c r="U873" s="6"/>
      <c r="V873" s="6"/>
      <c r="W873" s="6"/>
      <c r="X873" s="6"/>
      <c r="Y873" s="6"/>
      <c r="Z873" s="6"/>
      <c r="AA873" s="6"/>
    </row>
    <row r="874" spans="1:27" hidden="1" x14ac:dyDescent="0.25">
      <c r="A874" s="10">
        <v>7402</v>
      </c>
      <c r="B874" s="8" t="s">
        <v>43</v>
      </c>
      <c r="C874" s="21">
        <v>43820</v>
      </c>
      <c r="D874" s="8" t="s">
        <v>49</v>
      </c>
      <c r="E874" s="8" t="s">
        <v>49</v>
      </c>
      <c r="F874" s="8">
        <v>9.66</v>
      </c>
      <c r="G874" s="6"/>
      <c r="H874" s="6"/>
      <c r="I874" s="6"/>
      <c r="J874" s="6"/>
      <c r="K874" s="6"/>
      <c r="L874" s="6"/>
      <c r="M874" s="6"/>
      <c r="N874" s="6"/>
      <c r="O874" s="6"/>
      <c r="P874" s="6"/>
      <c r="Q874" s="6"/>
      <c r="R874" s="6"/>
      <c r="S874" s="6"/>
      <c r="T874" s="6"/>
      <c r="U874" s="6"/>
      <c r="V874" s="6"/>
      <c r="W874" s="6"/>
      <c r="X874" s="6"/>
      <c r="Y874" s="6"/>
      <c r="Z874" s="6"/>
      <c r="AA874" s="6"/>
    </row>
    <row r="875" spans="1:27" hidden="1" x14ac:dyDescent="0.25">
      <c r="A875" s="10">
        <v>7404</v>
      </c>
      <c r="B875" s="8" t="s">
        <v>43</v>
      </c>
      <c r="C875" s="21">
        <v>43820</v>
      </c>
      <c r="D875" s="8" t="s">
        <v>49</v>
      </c>
      <c r="E875" s="8" t="s">
        <v>49</v>
      </c>
      <c r="F875" s="8">
        <v>6.44</v>
      </c>
      <c r="G875" s="6"/>
      <c r="H875" s="6"/>
      <c r="I875" s="6"/>
      <c r="J875" s="6"/>
      <c r="K875" s="6"/>
      <c r="L875" s="6"/>
      <c r="M875" s="6"/>
      <c r="N875" s="6"/>
      <c r="O875" s="6"/>
      <c r="P875" s="6"/>
      <c r="Q875" s="6"/>
      <c r="R875" s="6"/>
      <c r="S875" s="6"/>
      <c r="T875" s="6"/>
      <c r="U875" s="6"/>
      <c r="V875" s="6"/>
      <c r="W875" s="6"/>
      <c r="X875" s="6"/>
      <c r="Y875" s="6"/>
      <c r="Z875" s="6"/>
      <c r="AA875" s="6"/>
    </row>
    <row r="876" spans="1:27" hidden="1" x14ac:dyDescent="0.25">
      <c r="A876" s="10">
        <v>7407</v>
      </c>
      <c r="B876" s="8" t="s">
        <v>46</v>
      </c>
      <c r="C876" s="21">
        <v>43820</v>
      </c>
      <c r="D876" s="8" t="s">
        <v>47</v>
      </c>
      <c r="E876" s="8" t="s">
        <v>47</v>
      </c>
      <c r="F876" s="8">
        <v>6.78</v>
      </c>
      <c r="G876" s="6"/>
      <c r="H876" s="6"/>
      <c r="I876" s="6"/>
      <c r="J876" s="6"/>
      <c r="K876" s="6"/>
      <c r="L876" s="6"/>
      <c r="M876" s="6"/>
      <c r="N876" s="6"/>
      <c r="O876" s="6"/>
      <c r="P876" s="6"/>
      <c r="Q876" s="6"/>
      <c r="R876" s="6"/>
      <c r="S876" s="6"/>
      <c r="T876" s="6"/>
      <c r="U876" s="6"/>
      <c r="V876" s="6"/>
      <c r="W876" s="6"/>
      <c r="X876" s="6"/>
      <c r="Y876" s="6"/>
      <c r="Z876" s="6"/>
      <c r="AA876" s="6"/>
    </row>
    <row r="877" spans="1:27" hidden="1" x14ac:dyDescent="0.25">
      <c r="A877" s="10">
        <v>7408</v>
      </c>
      <c r="B877" s="8" t="s">
        <v>43</v>
      </c>
      <c r="C877" s="21">
        <v>43820</v>
      </c>
      <c r="D877" s="8" t="s">
        <v>49</v>
      </c>
      <c r="E877" s="8" t="s">
        <v>49</v>
      </c>
      <c r="F877" s="8">
        <v>4.46</v>
      </c>
      <c r="G877" s="6"/>
      <c r="H877" s="6"/>
      <c r="I877" s="6"/>
      <c r="J877" s="6"/>
      <c r="K877" s="6"/>
      <c r="L877" s="6"/>
      <c r="M877" s="6"/>
      <c r="N877" s="6"/>
      <c r="O877" s="6"/>
      <c r="P877" s="6"/>
      <c r="Q877" s="6"/>
      <c r="R877" s="6"/>
      <c r="S877" s="6"/>
      <c r="T877" s="6"/>
      <c r="U877" s="6"/>
      <c r="V877" s="6"/>
      <c r="W877" s="6"/>
      <c r="X877" s="6"/>
      <c r="Y877" s="6"/>
      <c r="Z877" s="6"/>
      <c r="AA877" s="6"/>
    </row>
    <row r="878" spans="1:27" hidden="1" x14ac:dyDescent="0.25">
      <c r="A878" s="10">
        <v>7409</v>
      </c>
      <c r="B878" s="8" t="s">
        <v>43</v>
      </c>
      <c r="C878" s="21">
        <v>43820</v>
      </c>
      <c r="D878" s="8" t="s">
        <v>49</v>
      </c>
      <c r="E878" s="8" t="s">
        <v>49</v>
      </c>
      <c r="F878" s="8">
        <v>3.98</v>
      </c>
      <c r="G878" s="6"/>
      <c r="H878" s="6"/>
      <c r="I878" s="6"/>
      <c r="J878" s="6"/>
      <c r="K878" s="6"/>
      <c r="L878" s="6"/>
      <c r="M878" s="6"/>
      <c r="N878" s="6"/>
      <c r="O878" s="6"/>
      <c r="P878" s="6"/>
      <c r="Q878" s="6"/>
      <c r="R878" s="6"/>
      <c r="S878" s="6"/>
      <c r="T878" s="6"/>
      <c r="U878" s="6"/>
      <c r="V878" s="6"/>
      <c r="W878" s="6"/>
      <c r="X878" s="6"/>
      <c r="Y878" s="6"/>
      <c r="Z878" s="6"/>
      <c r="AA878" s="6"/>
    </row>
    <row r="879" spans="1:27" hidden="1" x14ac:dyDescent="0.25">
      <c r="A879" s="10">
        <v>7410</v>
      </c>
      <c r="B879" s="8" t="s">
        <v>43</v>
      </c>
      <c r="C879" s="21">
        <v>43820</v>
      </c>
      <c r="D879" s="8" t="s">
        <v>49</v>
      </c>
      <c r="E879" s="8" t="s">
        <v>49</v>
      </c>
      <c r="F879" s="8">
        <v>4.5599999999999996</v>
      </c>
      <c r="G879" s="6"/>
      <c r="H879" s="6"/>
      <c r="I879" s="6"/>
      <c r="J879" s="6"/>
      <c r="K879" s="6"/>
      <c r="L879" s="6"/>
      <c r="M879" s="6"/>
      <c r="N879" s="6"/>
      <c r="O879" s="6"/>
      <c r="P879" s="6"/>
      <c r="Q879" s="6"/>
      <c r="R879" s="6"/>
      <c r="S879" s="6"/>
      <c r="T879" s="6"/>
      <c r="U879" s="6"/>
      <c r="V879" s="6"/>
      <c r="W879" s="6"/>
      <c r="X879" s="6"/>
      <c r="Y879" s="6"/>
      <c r="Z879" s="6"/>
      <c r="AA879" s="6"/>
    </row>
    <row r="880" spans="1:27" hidden="1" x14ac:dyDescent="0.25">
      <c r="A880" s="10">
        <v>7413</v>
      </c>
      <c r="B880" s="8" t="s">
        <v>43</v>
      </c>
      <c r="C880" s="21">
        <v>43821</v>
      </c>
      <c r="D880" s="8" t="s">
        <v>48</v>
      </c>
      <c r="E880" s="8" t="s">
        <v>48</v>
      </c>
      <c r="F880" s="8">
        <v>0.74</v>
      </c>
      <c r="G880" s="6"/>
      <c r="H880" s="6"/>
      <c r="I880" s="6"/>
      <c r="J880" s="6"/>
      <c r="K880" s="6"/>
      <c r="L880" s="6"/>
      <c r="M880" s="6"/>
      <c r="N880" s="6"/>
      <c r="O880" s="6"/>
      <c r="P880" s="6"/>
      <c r="Q880" s="6"/>
      <c r="R880" s="6"/>
      <c r="S880" s="6"/>
      <c r="T880" s="6"/>
      <c r="U880" s="6"/>
      <c r="V880" s="6"/>
      <c r="W880" s="6"/>
      <c r="X880" s="6"/>
      <c r="Y880" s="6"/>
      <c r="Z880" s="6"/>
      <c r="AA880" s="6"/>
    </row>
    <row r="881" spans="1:27" hidden="1" x14ac:dyDescent="0.25">
      <c r="A881" s="10">
        <v>7416</v>
      </c>
      <c r="B881" s="8" t="s">
        <v>43</v>
      </c>
      <c r="C881" s="21">
        <v>43821</v>
      </c>
      <c r="D881" s="8" t="s">
        <v>48</v>
      </c>
      <c r="E881" s="8" t="s">
        <v>48</v>
      </c>
      <c r="F881" s="8">
        <v>2.8860000000000001</v>
      </c>
      <c r="G881" s="6"/>
      <c r="H881" s="6"/>
      <c r="I881" s="6"/>
      <c r="J881" s="6"/>
      <c r="K881" s="6"/>
      <c r="L881" s="6"/>
      <c r="M881" s="6"/>
      <c r="N881" s="6"/>
      <c r="O881" s="6"/>
      <c r="P881" s="6"/>
      <c r="Q881" s="6"/>
      <c r="R881" s="6"/>
      <c r="S881" s="6"/>
      <c r="T881" s="6"/>
      <c r="U881" s="6"/>
      <c r="V881" s="6"/>
      <c r="W881" s="6"/>
      <c r="X881" s="6"/>
      <c r="Y881" s="6"/>
      <c r="Z881" s="6"/>
      <c r="AA881" s="6"/>
    </row>
    <row r="882" spans="1:27" hidden="1" x14ac:dyDescent="0.25">
      <c r="A882" s="10">
        <v>7419</v>
      </c>
      <c r="B882" s="8" t="s">
        <v>43</v>
      </c>
      <c r="C882" s="21">
        <v>43821</v>
      </c>
      <c r="D882" s="8" t="s">
        <v>49</v>
      </c>
      <c r="E882" s="8" t="s">
        <v>49</v>
      </c>
      <c r="F882" s="8">
        <v>2.64</v>
      </c>
      <c r="G882" s="6"/>
      <c r="H882" s="6"/>
      <c r="I882" s="6"/>
      <c r="J882" s="6"/>
      <c r="K882" s="6"/>
      <c r="L882" s="6"/>
      <c r="M882" s="6"/>
      <c r="N882" s="6"/>
      <c r="O882" s="6"/>
      <c r="P882" s="6"/>
      <c r="Q882" s="6"/>
      <c r="R882" s="6"/>
      <c r="S882" s="6"/>
      <c r="T882" s="6"/>
      <c r="U882" s="6"/>
      <c r="V882" s="6"/>
      <c r="W882" s="6"/>
      <c r="X882" s="6"/>
      <c r="Y882" s="6"/>
      <c r="Z882" s="6"/>
      <c r="AA882" s="6"/>
    </row>
    <row r="883" spans="1:27" hidden="1" x14ac:dyDescent="0.25">
      <c r="A883" s="10">
        <v>7421</v>
      </c>
      <c r="B883" s="8" t="s">
        <v>43</v>
      </c>
      <c r="C883" s="21">
        <v>43821</v>
      </c>
      <c r="D883" s="8" t="s">
        <v>49</v>
      </c>
      <c r="E883" s="8" t="s">
        <v>49</v>
      </c>
      <c r="F883" s="8">
        <v>6.64</v>
      </c>
      <c r="G883" s="6"/>
      <c r="H883" s="6"/>
      <c r="I883" s="6"/>
      <c r="J883" s="6"/>
      <c r="K883" s="6"/>
      <c r="L883" s="6"/>
      <c r="M883" s="6"/>
      <c r="N883" s="6"/>
      <c r="O883" s="6"/>
      <c r="P883" s="6"/>
      <c r="Q883" s="6"/>
      <c r="R883" s="6"/>
      <c r="S883" s="6"/>
      <c r="T883" s="6"/>
      <c r="U883" s="6"/>
      <c r="V883" s="6"/>
      <c r="W883" s="6"/>
      <c r="X883" s="6"/>
      <c r="Y883" s="6"/>
      <c r="Z883" s="6"/>
      <c r="AA883" s="6"/>
    </row>
    <row r="884" spans="1:27" hidden="1" x14ac:dyDescent="0.25">
      <c r="A884" s="10">
        <v>7422</v>
      </c>
      <c r="B884" s="8" t="s">
        <v>43</v>
      </c>
      <c r="C884" s="21">
        <v>43821</v>
      </c>
      <c r="D884" s="8" t="s">
        <v>50</v>
      </c>
      <c r="E884" s="8" t="s">
        <v>50</v>
      </c>
      <c r="F884" s="8">
        <v>0.74</v>
      </c>
      <c r="G884" s="6"/>
      <c r="H884" s="6"/>
      <c r="I884" s="6"/>
      <c r="J884" s="6"/>
      <c r="K884" s="6"/>
      <c r="L884" s="6"/>
      <c r="M884" s="6"/>
      <c r="N884" s="6"/>
      <c r="O884" s="6"/>
      <c r="P884" s="6"/>
      <c r="Q884" s="6"/>
      <c r="R884" s="6"/>
      <c r="S884" s="6"/>
      <c r="T884" s="6"/>
      <c r="U884" s="6"/>
      <c r="V884" s="6"/>
      <c r="W884" s="6"/>
      <c r="X884" s="6"/>
      <c r="Y884" s="6"/>
      <c r="Z884" s="6"/>
      <c r="AA884" s="6"/>
    </row>
    <row r="885" spans="1:27" hidden="1" x14ac:dyDescent="0.25">
      <c r="A885" s="10">
        <v>7423</v>
      </c>
      <c r="B885" s="8" t="s">
        <v>43</v>
      </c>
      <c r="C885" s="21">
        <v>43821</v>
      </c>
      <c r="D885" s="8" t="s">
        <v>49</v>
      </c>
      <c r="E885" s="8" t="s">
        <v>49</v>
      </c>
      <c r="F885" s="8">
        <v>0.42</v>
      </c>
      <c r="G885" s="6"/>
      <c r="H885" s="6"/>
      <c r="I885" s="6"/>
      <c r="J885" s="6"/>
      <c r="K885" s="6"/>
      <c r="L885" s="6"/>
      <c r="M885" s="6"/>
      <c r="N885" s="6"/>
      <c r="O885" s="6"/>
      <c r="P885" s="6"/>
      <c r="Q885" s="6"/>
      <c r="R885" s="6"/>
      <c r="S885" s="6"/>
      <c r="T885" s="6"/>
      <c r="U885" s="6"/>
      <c r="V885" s="6"/>
      <c r="W885" s="6"/>
      <c r="X885" s="6"/>
      <c r="Y885" s="6"/>
      <c r="Z885" s="6"/>
      <c r="AA885" s="6"/>
    </row>
    <row r="886" spans="1:27" hidden="1" x14ac:dyDescent="0.25">
      <c r="A886" s="10">
        <v>7426</v>
      </c>
      <c r="B886" s="8" t="s">
        <v>43</v>
      </c>
      <c r="C886" s="21">
        <v>43821</v>
      </c>
      <c r="D886" s="8" t="s">
        <v>49</v>
      </c>
      <c r="E886" s="8" t="s">
        <v>49</v>
      </c>
      <c r="F886" s="8">
        <v>3.58</v>
      </c>
      <c r="G886" s="6"/>
      <c r="H886" s="6"/>
      <c r="I886" s="6"/>
      <c r="J886" s="6"/>
      <c r="K886" s="6"/>
      <c r="L886" s="6"/>
      <c r="M886" s="6"/>
      <c r="N886" s="6"/>
      <c r="O886" s="6"/>
      <c r="P886" s="6"/>
      <c r="Q886" s="6"/>
      <c r="R886" s="6"/>
      <c r="S886" s="6"/>
      <c r="T886" s="6"/>
      <c r="U886" s="6"/>
      <c r="V886" s="6"/>
      <c r="W886" s="6"/>
      <c r="X886" s="6"/>
      <c r="Y886" s="6"/>
      <c r="Z886" s="6"/>
      <c r="AA886" s="6"/>
    </row>
    <row r="887" spans="1:27" hidden="1" x14ac:dyDescent="0.25">
      <c r="A887" s="10">
        <v>7427</v>
      </c>
      <c r="B887" s="8" t="s">
        <v>46</v>
      </c>
      <c r="C887" s="21">
        <v>43821</v>
      </c>
      <c r="D887" s="8" t="s">
        <v>47</v>
      </c>
      <c r="E887" s="8" t="s">
        <v>47</v>
      </c>
      <c r="F887" s="8">
        <v>3.68</v>
      </c>
      <c r="G887" s="6"/>
      <c r="H887" s="6"/>
      <c r="I887" s="6"/>
      <c r="J887" s="6"/>
      <c r="K887" s="6"/>
      <c r="L887" s="6"/>
      <c r="M887" s="6"/>
      <c r="N887" s="6"/>
      <c r="O887" s="6"/>
      <c r="P887" s="6"/>
      <c r="Q887" s="6"/>
      <c r="R887" s="6"/>
      <c r="S887" s="6"/>
      <c r="T887" s="6"/>
      <c r="U887" s="6"/>
      <c r="V887" s="6"/>
      <c r="W887" s="6"/>
      <c r="X887" s="6"/>
      <c r="Y887" s="6"/>
      <c r="Z887" s="6"/>
      <c r="AA887" s="6"/>
    </row>
    <row r="888" spans="1:27" hidden="1" x14ac:dyDescent="0.25">
      <c r="A888" s="10">
        <v>7428</v>
      </c>
      <c r="B888" s="8" t="s">
        <v>43</v>
      </c>
      <c r="C888" s="21">
        <v>43821</v>
      </c>
      <c r="D888" s="8" t="s">
        <v>49</v>
      </c>
      <c r="E888" s="8" t="s">
        <v>49</v>
      </c>
      <c r="F888" s="8">
        <v>0.39300000000000002</v>
      </c>
      <c r="G888" s="6"/>
      <c r="H888" s="6"/>
      <c r="I888" s="6"/>
      <c r="J888" s="6"/>
      <c r="K888" s="6"/>
      <c r="L888" s="6"/>
      <c r="M888" s="6"/>
      <c r="N888" s="6"/>
      <c r="O888" s="6"/>
      <c r="P888" s="6"/>
      <c r="Q888" s="6"/>
      <c r="R888" s="6"/>
      <c r="S888" s="6"/>
      <c r="T888" s="6"/>
      <c r="U888" s="6"/>
      <c r="V888" s="6"/>
      <c r="W888" s="6"/>
      <c r="X888" s="6"/>
      <c r="Y888" s="6"/>
      <c r="Z888" s="6"/>
      <c r="AA888" s="6"/>
    </row>
    <row r="889" spans="1:27" hidden="1" x14ac:dyDescent="0.25">
      <c r="A889" s="10">
        <v>7429</v>
      </c>
      <c r="B889" s="8" t="s">
        <v>43</v>
      </c>
      <c r="C889" s="21">
        <v>43821</v>
      </c>
      <c r="D889" s="8" t="s">
        <v>49</v>
      </c>
      <c r="E889" s="8" t="s">
        <v>49</v>
      </c>
      <c r="F889" s="8">
        <v>2.2269999999999999</v>
      </c>
      <c r="G889" s="6"/>
      <c r="H889" s="6"/>
      <c r="I889" s="6"/>
      <c r="J889" s="6"/>
      <c r="K889" s="6"/>
      <c r="L889" s="6"/>
      <c r="M889" s="6"/>
      <c r="N889" s="6"/>
      <c r="O889" s="6"/>
      <c r="P889" s="6"/>
      <c r="Q889" s="6"/>
      <c r="R889" s="6"/>
      <c r="S889" s="6"/>
      <c r="T889" s="6"/>
      <c r="U889" s="6"/>
      <c r="V889" s="6"/>
      <c r="W889" s="6"/>
      <c r="X889" s="6"/>
      <c r="Y889" s="6"/>
      <c r="Z889" s="6"/>
      <c r="AA889" s="6"/>
    </row>
    <row r="890" spans="1:27" hidden="1" x14ac:dyDescent="0.25">
      <c r="A890" s="10">
        <v>7430</v>
      </c>
      <c r="B890" s="8" t="s">
        <v>43</v>
      </c>
      <c r="C890" s="21">
        <v>43821</v>
      </c>
      <c r="D890" s="8" t="s">
        <v>49</v>
      </c>
      <c r="E890" s="8" t="s">
        <v>49</v>
      </c>
      <c r="F890" s="8">
        <v>7.56</v>
      </c>
      <c r="G890" s="6"/>
      <c r="H890" s="6"/>
      <c r="I890" s="6"/>
      <c r="J890" s="6"/>
      <c r="K890" s="6"/>
      <c r="L890" s="6"/>
      <c r="M890" s="6"/>
      <c r="N890" s="6"/>
      <c r="O890" s="6"/>
      <c r="P890" s="6"/>
      <c r="Q890" s="6"/>
      <c r="R890" s="6"/>
      <c r="S890" s="6"/>
      <c r="T890" s="6"/>
      <c r="U890" s="6"/>
      <c r="V890" s="6"/>
      <c r="W890" s="6"/>
      <c r="X890" s="6"/>
      <c r="Y890" s="6"/>
      <c r="Z890" s="6"/>
      <c r="AA890" s="6"/>
    </row>
    <row r="891" spans="1:27" hidden="1" x14ac:dyDescent="0.25">
      <c r="A891" s="10">
        <v>7431</v>
      </c>
      <c r="B891" s="8" t="s">
        <v>46</v>
      </c>
      <c r="C891" s="21">
        <v>43821</v>
      </c>
      <c r="D891" s="8" t="s">
        <v>47</v>
      </c>
      <c r="E891" s="8" t="s">
        <v>47</v>
      </c>
      <c r="F891" s="8">
        <v>1.52</v>
      </c>
      <c r="G891" s="6"/>
      <c r="H891" s="6"/>
      <c r="I891" s="6"/>
      <c r="J891" s="6"/>
      <c r="K891" s="6"/>
      <c r="L891" s="6"/>
      <c r="M891" s="6"/>
      <c r="N891" s="6"/>
      <c r="O891" s="6"/>
      <c r="P891" s="6"/>
      <c r="Q891" s="6"/>
      <c r="R891" s="6"/>
      <c r="S891" s="6"/>
      <c r="T891" s="6"/>
      <c r="U891" s="6"/>
      <c r="V891" s="6"/>
      <c r="W891" s="6"/>
      <c r="X891" s="6"/>
      <c r="Y891" s="6"/>
      <c r="Z891" s="6"/>
      <c r="AA891" s="6"/>
    </row>
    <row r="892" spans="1:27" hidden="1" x14ac:dyDescent="0.25">
      <c r="A892" s="10">
        <v>7432</v>
      </c>
      <c r="B892" s="8" t="s">
        <v>43</v>
      </c>
      <c r="C892" s="21">
        <v>43821</v>
      </c>
      <c r="D892" s="8" t="s">
        <v>49</v>
      </c>
      <c r="E892" s="8" t="s">
        <v>49</v>
      </c>
      <c r="F892" s="8">
        <v>4.96</v>
      </c>
      <c r="G892" s="6"/>
      <c r="H892" s="6"/>
      <c r="I892" s="6"/>
      <c r="J892" s="6"/>
      <c r="K892" s="6"/>
      <c r="L892" s="6"/>
      <c r="M892" s="6"/>
      <c r="N892" s="6"/>
      <c r="O892" s="6"/>
      <c r="P892" s="6"/>
      <c r="Q892" s="6"/>
      <c r="R892" s="6"/>
      <c r="S892" s="6"/>
      <c r="T892" s="6"/>
      <c r="U892" s="6"/>
      <c r="V892" s="6"/>
      <c r="W892" s="6"/>
      <c r="X892" s="6"/>
      <c r="Y892" s="6"/>
      <c r="Z892" s="6"/>
      <c r="AA892" s="6"/>
    </row>
    <row r="893" spans="1:27" hidden="1" x14ac:dyDescent="0.25">
      <c r="A893" s="10">
        <v>7434</v>
      </c>
      <c r="B893" s="8" t="s">
        <v>43</v>
      </c>
      <c r="C893" s="21">
        <v>43821</v>
      </c>
      <c r="D893" s="8" t="s">
        <v>49</v>
      </c>
      <c r="E893" s="8" t="s">
        <v>49</v>
      </c>
      <c r="F893" s="8">
        <v>7.3999999999999996E-2</v>
      </c>
      <c r="G893" s="6"/>
      <c r="H893" s="6"/>
      <c r="I893" s="6"/>
      <c r="J893" s="6"/>
      <c r="K893" s="6"/>
      <c r="L893" s="6"/>
      <c r="M893" s="6"/>
      <c r="N893" s="6"/>
      <c r="O893" s="6"/>
      <c r="P893" s="6"/>
      <c r="Q893" s="6"/>
      <c r="R893" s="6"/>
      <c r="S893" s="6"/>
      <c r="T893" s="6"/>
      <c r="U893" s="6"/>
      <c r="V893" s="6"/>
      <c r="W893" s="6"/>
      <c r="X893" s="6"/>
      <c r="Y893" s="6"/>
      <c r="Z893" s="6"/>
      <c r="AA893" s="6"/>
    </row>
    <row r="894" spans="1:27" hidden="1" x14ac:dyDescent="0.25">
      <c r="A894" s="10">
        <v>7436</v>
      </c>
      <c r="B894" s="8" t="s">
        <v>52</v>
      </c>
      <c r="C894" s="21">
        <v>43822</v>
      </c>
      <c r="D894" s="8" t="s">
        <v>45</v>
      </c>
      <c r="E894" s="8" t="s">
        <v>45</v>
      </c>
      <c r="F894" s="8">
        <v>6.74</v>
      </c>
      <c r="G894" s="6"/>
      <c r="H894" s="6"/>
      <c r="I894" s="6"/>
      <c r="J894" s="6"/>
      <c r="K894" s="6"/>
      <c r="L894" s="6"/>
      <c r="M894" s="6"/>
      <c r="N894" s="6"/>
      <c r="O894" s="6"/>
      <c r="P894" s="6"/>
      <c r="Q894" s="6"/>
      <c r="R894" s="6"/>
      <c r="S894" s="6"/>
      <c r="T894" s="6"/>
      <c r="U894" s="6"/>
      <c r="V894" s="6"/>
      <c r="W894" s="6"/>
      <c r="X894" s="6"/>
      <c r="Y894" s="6"/>
      <c r="Z894" s="6"/>
      <c r="AA894" s="6"/>
    </row>
    <row r="895" spans="1:27" hidden="1" x14ac:dyDescent="0.25">
      <c r="A895" s="10">
        <v>7437</v>
      </c>
      <c r="B895" s="8" t="s">
        <v>52</v>
      </c>
      <c r="C895" s="21">
        <v>43822</v>
      </c>
      <c r="D895" s="8" t="s">
        <v>56</v>
      </c>
      <c r="E895" s="8" t="s">
        <v>56</v>
      </c>
      <c r="F895" s="8">
        <v>1.4279999999999999</v>
      </c>
      <c r="G895" s="6"/>
      <c r="H895" s="6"/>
      <c r="I895" s="6"/>
      <c r="J895" s="6"/>
      <c r="K895" s="6"/>
      <c r="L895" s="6"/>
      <c r="M895" s="6"/>
      <c r="N895" s="6"/>
      <c r="O895" s="6"/>
      <c r="P895" s="6"/>
      <c r="Q895" s="6"/>
      <c r="R895" s="6"/>
      <c r="S895" s="6"/>
      <c r="T895" s="6"/>
      <c r="U895" s="6"/>
      <c r="V895" s="6"/>
      <c r="W895" s="6"/>
      <c r="X895" s="6"/>
      <c r="Y895" s="6"/>
      <c r="Z895" s="6"/>
      <c r="AA895" s="6"/>
    </row>
    <row r="896" spans="1:27" hidden="1" x14ac:dyDescent="0.25">
      <c r="A896" s="10">
        <v>7438</v>
      </c>
      <c r="B896" s="8" t="s">
        <v>52</v>
      </c>
      <c r="C896" s="21">
        <v>43822</v>
      </c>
      <c r="D896" s="8" t="s">
        <v>51</v>
      </c>
      <c r="E896" s="8" t="s">
        <v>51</v>
      </c>
      <c r="F896" s="8">
        <v>0.96</v>
      </c>
      <c r="G896" s="6"/>
      <c r="H896" s="6"/>
      <c r="I896" s="6"/>
      <c r="J896" s="6"/>
      <c r="K896" s="6"/>
      <c r="L896" s="6"/>
      <c r="M896" s="6"/>
      <c r="N896" s="6"/>
      <c r="O896" s="6"/>
      <c r="P896" s="6"/>
      <c r="Q896" s="6"/>
      <c r="R896" s="6"/>
      <c r="S896" s="6"/>
      <c r="T896" s="6"/>
      <c r="U896" s="6"/>
      <c r="V896" s="6"/>
      <c r="W896" s="6"/>
      <c r="X896" s="6"/>
      <c r="Y896" s="6"/>
      <c r="Z896" s="6"/>
      <c r="AA896" s="6"/>
    </row>
    <row r="897" spans="1:27" hidden="1" x14ac:dyDescent="0.25">
      <c r="A897" s="10">
        <v>7439</v>
      </c>
      <c r="B897" s="8" t="s">
        <v>52</v>
      </c>
      <c r="C897" s="21">
        <v>43822</v>
      </c>
      <c r="D897" s="8" t="s">
        <v>56</v>
      </c>
      <c r="E897" s="8" t="s">
        <v>56</v>
      </c>
      <c r="F897" s="8">
        <v>0.95199999999999996</v>
      </c>
      <c r="G897" s="6"/>
      <c r="H897" s="6"/>
      <c r="I897" s="6"/>
      <c r="J897" s="6"/>
      <c r="K897" s="6"/>
      <c r="L897" s="6"/>
      <c r="M897" s="6"/>
      <c r="N897" s="6"/>
      <c r="O897" s="6"/>
      <c r="P897" s="6"/>
      <c r="Q897" s="6"/>
      <c r="R897" s="6"/>
      <c r="S897" s="6"/>
      <c r="T897" s="6"/>
      <c r="U897" s="6"/>
      <c r="V897" s="6"/>
      <c r="W897" s="6"/>
      <c r="X897" s="6"/>
      <c r="Y897" s="6"/>
      <c r="Z897" s="6"/>
      <c r="AA897" s="6"/>
    </row>
    <row r="898" spans="1:27" hidden="1" x14ac:dyDescent="0.25">
      <c r="A898" s="10">
        <v>7440</v>
      </c>
      <c r="B898" s="8" t="s">
        <v>43</v>
      </c>
      <c r="C898" s="21">
        <v>43822</v>
      </c>
      <c r="D898" s="8" t="s">
        <v>49</v>
      </c>
      <c r="E898" s="8" t="s">
        <v>49</v>
      </c>
      <c r="F898" s="8">
        <v>2.9</v>
      </c>
      <c r="G898" s="6"/>
      <c r="H898" s="6"/>
      <c r="I898" s="6"/>
      <c r="J898" s="6"/>
      <c r="K898" s="6"/>
      <c r="L898" s="6"/>
      <c r="M898" s="6"/>
      <c r="N898" s="6"/>
      <c r="O898" s="6"/>
      <c r="P898" s="6"/>
      <c r="Q898" s="6"/>
      <c r="R898" s="6"/>
      <c r="S898" s="6"/>
      <c r="T898" s="6"/>
      <c r="U898" s="6"/>
      <c r="V898" s="6"/>
      <c r="W898" s="6"/>
      <c r="X898" s="6"/>
      <c r="Y898" s="6"/>
      <c r="Z898" s="6"/>
      <c r="AA898" s="6"/>
    </row>
    <row r="899" spans="1:27" hidden="1" x14ac:dyDescent="0.25">
      <c r="A899" s="10">
        <v>7441</v>
      </c>
      <c r="B899" s="8" t="s">
        <v>52</v>
      </c>
      <c r="C899" s="21">
        <v>43822</v>
      </c>
      <c r="D899" s="8" t="s">
        <v>56</v>
      </c>
      <c r="E899" s="8" t="s">
        <v>56</v>
      </c>
      <c r="F899" s="8">
        <v>2.2000000000000002</v>
      </c>
      <c r="G899" s="6"/>
      <c r="H899" s="6"/>
      <c r="I899" s="6"/>
      <c r="J899" s="6"/>
      <c r="K899" s="6"/>
      <c r="L899" s="6"/>
      <c r="M899" s="6"/>
      <c r="N899" s="6"/>
      <c r="O899" s="6"/>
      <c r="P899" s="6"/>
      <c r="Q899" s="6"/>
      <c r="R899" s="6"/>
      <c r="S899" s="6"/>
      <c r="T899" s="6"/>
      <c r="U899" s="6"/>
      <c r="V899" s="6"/>
      <c r="W899" s="6"/>
      <c r="X899" s="6"/>
      <c r="Y899" s="6"/>
      <c r="Z899" s="6"/>
      <c r="AA899" s="6"/>
    </row>
    <row r="900" spans="1:27" hidden="1" x14ac:dyDescent="0.25">
      <c r="A900" s="10">
        <v>7449</v>
      </c>
      <c r="B900" s="8" t="s">
        <v>52</v>
      </c>
      <c r="C900" s="21">
        <v>43822</v>
      </c>
      <c r="D900" s="8" t="s">
        <v>58</v>
      </c>
      <c r="E900" s="8" t="s">
        <v>58</v>
      </c>
      <c r="F900" s="8">
        <v>0.6</v>
      </c>
      <c r="G900" s="6"/>
      <c r="H900" s="6"/>
      <c r="I900" s="6"/>
      <c r="J900" s="6"/>
      <c r="K900" s="6"/>
      <c r="L900" s="6"/>
      <c r="M900" s="6"/>
      <c r="N900" s="6"/>
      <c r="O900" s="6"/>
      <c r="P900" s="6"/>
      <c r="Q900" s="6"/>
      <c r="R900" s="6"/>
      <c r="S900" s="6"/>
      <c r="T900" s="6"/>
      <c r="U900" s="6"/>
      <c r="V900" s="6"/>
      <c r="W900" s="6"/>
      <c r="X900" s="6"/>
      <c r="Y900" s="6"/>
      <c r="Z900" s="6"/>
      <c r="AA900" s="6"/>
    </row>
    <row r="901" spans="1:27" hidden="1" x14ac:dyDescent="0.25">
      <c r="A901" s="10">
        <v>7456</v>
      </c>
      <c r="B901" s="8" t="s">
        <v>43</v>
      </c>
      <c r="C901" s="21">
        <v>43822</v>
      </c>
      <c r="D901" s="8" t="s">
        <v>41</v>
      </c>
      <c r="E901" s="8" t="s">
        <v>41</v>
      </c>
      <c r="F901" s="8">
        <v>2.2400000000000002</v>
      </c>
      <c r="G901" s="6"/>
      <c r="H901" s="6"/>
      <c r="I901" s="6"/>
      <c r="J901" s="6"/>
      <c r="K901" s="6"/>
      <c r="L901" s="6"/>
      <c r="M901" s="6"/>
      <c r="N901" s="6"/>
      <c r="O901" s="6"/>
      <c r="P901" s="6"/>
      <c r="Q901" s="6"/>
      <c r="R901" s="6"/>
      <c r="S901" s="6"/>
      <c r="T901" s="6"/>
      <c r="U901" s="6"/>
      <c r="V901" s="6"/>
      <c r="W901" s="6"/>
      <c r="X901" s="6"/>
      <c r="Y901" s="6"/>
      <c r="Z901" s="6"/>
      <c r="AA901" s="6"/>
    </row>
    <row r="902" spans="1:27" hidden="1" x14ac:dyDescent="0.25">
      <c r="A902" s="10">
        <v>7456</v>
      </c>
      <c r="B902" s="8" t="s">
        <v>43</v>
      </c>
      <c r="C902" s="21">
        <v>43822</v>
      </c>
      <c r="D902" s="8" t="s">
        <v>41</v>
      </c>
      <c r="E902" s="8" t="s">
        <v>65</v>
      </c>
      <c r="F902" s="8">
        <v>2.54</v>
      </c>
      <c r="G902" s="6"/>
      <c r="H902" s="6"/>
      <c r="I902" s="6"/>
      <c r="J902" s="6"/>
      <c r="K902" s="6"/>
      <c r="L902" s="6"/>
      <c r="M902" s="6"/>
      <c r="N902" s="6"/>
      <c r="O902" s="6"/>
      <c r="P902" s="6"/>
      <c r="Q902" s="6"/>
      <c r="R902" s="6"/>
      <c r="S902" s="6"/>
      <c r="T902" s="6"/>
      <c r="U902" s="6"/>
      <c r="V902" s="6"/>
      <c r="W902" s="6"/>
      <c r="X902" s="6"/>
      <c r="Y902" s="6"/>
      <c r="Z902" s="6"/>
      <c r="AA902" s="6"/>
    </row>
    <row r="903" spans="1:27" hidden="1" x14ac:dyDescent="0.25">
      <c r="A903" s="10">
        <v>7457</v>
      </c>
      <c r="B903" s="8" t="s">
        <v>52</v>
      </c>
      <c r="C903" s="21">
        <v>43822</v>
      </c>
      <c r="D903" s="8" t="s">
        <v>51</v>
      </c>
      <c r="E903" s="8" t="s">
        <v>51</v>
      </c>
      <c r="F903" s="8">
        <v>3.54</v>
      </c>
      <c r="G903" s="6"/>
      <c r="H903" s="6"/>
      <c r="I903" s="6"/>
      <c r="J903" s="6"/>
      <c r="K903" s="6"/>
      <c r="L903" s="6"/>
      <c r="M903" s="6"/>
      <c r="N903" s="6"/>
      <c r="O903" s="6"/>
      <c r="P903" s="6"/>
      <c r="Q903" s="6"/>
      <c r="R903" s="6"/>
      <c r="S903" s="6"/>
      <c r="T903" s="6"/>
      <c r="U903" s="6"/>
      <c r="V903" s="6"/>
      <c r="W903" s="6"/>
      <c r="X903" s="6"/>
      <c r="Y903" s="6"/>
      <c r="Z903" s="6"/>
      <c r="AA903" s="6"/>
    </row>
    <row r="904" spans="1:27" hidden="1" x14ac:dyDescent="0.25">
      <c r="A904" s="10">
        <v>7459</v>
      </c>
      <c r="B904" s="8" t="s">
        <v>43</v>
      </c>
      <c r="C904" s="21">
        <v>43822</v>
      </c>
      <c r="D904" s="8" t="s">
        <v>50</v>
      </c>
      <c r="E904" s="8" t="s">
        <v>50</v>
      </c>
      <c r="F904" s="8">
        <v>4.18</v>
      </c>
      <c r="G904" s="6"/>
      <c r="H904" s="6"/>
      <c r="I904" s="6"/>
      <c r="J904" s="6"/>
      <c r="K904" s="6"/>
      <c r="L904" s="6"/>
      <c r="M904" s="6"/>
      <c r="N904" s="6"/>
      <c r="O904" s="6"/>
      <c r="P904" s="6"/>
      <c r="Q904" s="6"/>
      <c r="R904" s="6"/>
      <c r="S904" s="6"/>
      <c r="T904" s="6"/>
      <c r="U904" s="6"/>
      <c r="V904" s="6"/>
      <c r="W904" s="6"/>
      <c r="X904" s="6"/>
      <c r="Y904" s="6"/>
      <c r="Z904" s="6"/>
      <c r="AA904" s="6"/>
    </row>
    <row r="905" spans="1:27" hidden="1" x14ac:dyDescent="0.25">
      <c r="A905" s="10">
        <v>7461</v>
      </c>
      <c r="B905" s="8" t="s">
        <v>43</v>
      </c>
      <c r="C905" s="21">
        <v>43822</v>
      </c>
      <c r="D905" s="8" t="s">
        <v>42</v>
      </c>
      <c r="E905" s="8" t="s">
        <v>60</v>
      </c>
      <c r="F905" s="8">
        <v>1.24</v>
      </c>
      <c r="G905" s="6"/>
      <c r="H905" s="6"/>
      <c r="I905" s="6"/>
      <c r="J905" s="6"/>
      <c r="K905" s="6"/>
      <c r="L905" s="6"/>
      <c r="M905" s="6"/>
      <c r="N905" s="6"/>
      <c r="O905" s="6"/>
      <c r="P905" s="6"/>
      <c r="Q905" s="6"/>
      <c r="R905" s="6"/>
      <c r="S905" s="6"/>
      <c r="T905" s="6"/>
      <c r="U905" s="6"/>
      <c r="V905" s="6"/>
      <c r="W905" s="6"/>
      <c r="X905" s="6"/>
      <c r="Y905" s="6"/>
      <c r="Z905" s="6"/>
      <c r="AA905" s="6"/>
    </row>
    <row r="906" spans="1:27" hidden="1" x14ac:dyDescent="0.25">
      <c r="A906" s="10">
        <v>7461</v>
      </c>
      <c r="B906" s="8" t="s">
        <v>43</v>
      </c>
      <c r="C906" s="21">
        <v>43822</v>
      </c>
      <c r="D906" s="8" t="s">
        <v>42</v>
      </c>
      <c r="E906" s="8" t="s">
        <v>63</v>
      </c>
      <c r="F906" s="8">
        <v>2.14</v>
      </c>
      <c r="G906" s="6"/>
      <c r="H906" s="6"/>
      <c r="I906" s="6"/>
      <c r="J906" s="6"/>
      <c r="K906" s="6"/>
      <c r="L906" s="6"/>
      <c r="M906" s="6"/>
      <c r="N906" s="6"/>
      <c r="O906" s="6"/>
      <c r="P906" s="6"/>
      <c r="Q906" s="6"/>
      <c r="R906" s="6"/>
      <c r="S906" s="6"/>
      <c r="T906" s="6"/>
      <c r="U906" s="6"/>
      <c r="V906" s="6"/>
      <c r="W906" s="6"/>
      <c r="X906" s="6"/>
      <c r="Y906" s="6"/>
      <c r="Z906" s="6"/>
      <c r="AA906" s="6"/>
    </row>
    <row r="907" spans="1:27" hidden="1" x14ac:dyDescent="0.25">
      <c r="A907" s="10">
        <v>7461</v>
      </c>
      <c r="B907" s="8" t="s">
        <v>43</v>
      </c>
      <c r="C907" s="21">
        <v>43822</v>
      </c>
      <c r="D907" s="8" t="s">
        <v>42</v>
      </c>
      <c r="E907" s="8" t="s">
        <v>59</v>
      </c>
      <c r="F907" s="8">
        <v>3.9</v>
      </c>
      <c r="G907" s="6"/>
      <c r="H907" s="6"/>
      <c r="I907" s="6"/>
      <c r="J907" s="6"/>
      <c r="K907" s="6"/>
      <c r="L907" s="6"/>
      <c r="M907" s="6"/>
      <c r="N907" s="6"/>
      <c r="O907" s="6"/>
      <c r="P907" s="6"/>
      <c r="Q907" s="6"/>
      <c r="R907" s="6"/>
      <c r="S907" s="6"/>
      <c r="T907" s="6"/>
      <c r="U907" s="6"/>
      <c r="V907" s="6"/>
      <c r="W907" s="6"/>
      <c r="X907" s="6"/>
      <c r="Y907" s="6"/>
      <c r="Z907" s="6"/>
      <c r="AA907" s="6"/>
    </row>
    <row r="908" spans="1:27" hidden="1" x14ac:dyDescent="0.25">
      <c r="A908" s="10">
        <v>7463</v>
      </c>
      <c r="B908" s="8" t="s">
        <v>46</v>
      </c>
      <c r="C908" s="21">
        <v>43822</v>
      </c>
      <c r="D908" s="8" t="s">
        <v>47</v>
      </c>
      <c r="E908" s="8" t="s">
        <v>47</v>
      </c>
      <c r="F908" s="8">
        <v>3.42</v>
      </c>
      <c r="G908" s="6"/>
      <c r="H908" s="6"/>
      <c r="I908" s="6"/>
      <c r="J908" s="6"/>
      <c r="K908" s="6"/>
      <c r="L908" s="6"/>
      <c r="M908" s="6"/>
      <c r="N908" s="6"/>
      <c r="O908" s="6"/>
      <c r="P908" s="6"/>
      <c r="Q908" s="6"/>
      <c r="R908" s="6"/>
      <c r="S908" s="6"/>
      <c r="T908" s="6"/>
      <c r="U908" s="6"/>
      <c r="V908" s="6"/>
      <c r="W908" s="6"/>
      <c r="X908" s="6"/>
      <c r="Y908" s="6"/>
      <c r="Z908" s="6"/>
      <c r="AA908" s="6"/>
    </row>
    <row r="909" spans="1:27" hidden="1" x14ac:dyDescent="0.25">
      <c r="A909" s="10">
        <v>7469</v>
      </c>
      <c r="B909" s="8" t="s">
        <v>43</v>
      </c>
      <c r="C909" s="21">
        <v>43822</v>
      </c>
      <c r="D909" s="8" t="s">
        <v>42</v>
      </c>
      <c r="E909" s="8" t="s">
        <v>42</v>
      </c>
      <c r="F909" s="8">
        <v>0.18</v>
      </c>
      <c r="G909" s="6"/>
      <c r="H909" s="6"/>
      <c r="I909" s="6"/>
      <c r="J909" s="6"/>
      <c r="K909" s="6"/>
      <c r="L909" s="6"/>
      <c r="M909" s="6"/>
      <c r="N909" s="6"/>
      <c r="O909" s="6"/>
      <c r="P909" s="6"/>
      <c r="Q909" s="6"/>
      <c r="R909" s="6"/>
      <c r="S909" s="6"/>
      <c r="T909" s="6"/>
      <c r="U909" s="6"/>
      <c r="V909" s="6"/>
      <c r="W909" s="6"/>
      <c r="X909" s="6"/>
      <c r="Y909" s="6"/>
      <c r="Z909" s="6"/>
      <c r="AA909" s="6"/>
    </row>
    <row r="910" spans="1:27" hidden="1" x14ac:dyDescent="0.25">
      <c r="A910" s="10">
        <v>7469</v>
      </c>
      <c r="B910" s="8" t="s">
        <v>43</v>
      </c>
      <c r="C910" s="21">
        <v>43822</v>
      </c>
      <c r="D910" s="8" t="s">
        <v>42</v>
      </c>
      <c r="E910" s="8" t="s">
        <v>63</v>
      </c>
      <c r="F910" s="8">
        <v>1.9</v>
      </c>
      <c r="G910" s="6"/>
      <c r="H910" s="6"/>
      <c r="I910" s="6"/>
      <c r="J910" s="6"/>
      <c r="K910" s="6"/>
      <c r="L910" s="6"/>
      <c r="M910" s="6"/>
      <c r="N910" s="6"/>
      <c r="O910" s="6"/>
      <c r="P910" s="6"/>
      <c r="Q910" s="6"/>
      <c r="R910" s="6"/>
      <c r="S910" s="6"/>
      <c r="T910" s="6"/>
      <c r="U910" s="6"/>
      <c r="V910" s="6"/>
      <c r="W910" s="6"/>
      <c r="X910" s="6"/>
      <c r="Y910" s="6"/>
      <c r="Z910" s="6"/>
      <c r="AA910" s="6"/>
    </row>
    <row r="911" spans="1:27" hidden="1" x14ac:dyDescent="0.25">
      <c r="A911" s="10">
        <v>7473</v>
      </c>
      <c r="B911" s="8" t="s">
        <v>52</v>
      </c>
      <c r="C911" s="21">
        <v>43822</v>
      </c>
      <c r="D911" s="8" t="s">
        <v>66</v>
      </c>
      <c r="E911" s="8" t="s">
        <v>66</v>
      </c>
      <c r="F911" s="8">
        <v>5.86</v>
      </c>
      <c r="G911" s="6"/>
      <c r="H911" s="6"/>
      <c r="I911" s="6"/>
      <c r="J911" s="6"/>
      <c r="K911" s="6"/>
      <c r="L911" s="6"/>
      <c r="M911" s="6"/>
      <c r="N911" s="6"/>
      <c r="O911" s="6"/>
      <c r="P911" s="6"/>
      <c r="Q911" s="6"/>
      <c r="R911" s="6"/>
      <c r="S911" s="6"/>
      <c r="T911" s="6"/>
      <c r="U911" s="6"/>
      <c r="V911" s="6"/>
      <c r="W911" s="6"/>
      <c r="X911" s="6"/>
      <c r="Y911" s="6"/>
      <c r="Z911" s="6"/>
      <c r="AA911" s="6"/>
    </row>
    <row r="912" spans="1:27" hidden="1" x14ac:dyDescent="0.25">
      <c r="A912" s="10">
        <v>7481</v>
      </c>
      <c r="B912" s="8" t="s">
        <v>43</v>
      </c>
      <c r="C912" s="21">
        <v>43822</v>
      </c>
      <c r="D912" s="8" t="s">
        <v>72</v>
      </c>
      <c r="E912" s="8" t="s">
        <v>72</v>
      </c>
      <c r="F912" s="8">
        <v>3.08</v>
      </c>
      <c r="G912" s="6"/>
      <c r="H912" s="6"/>
      <c r="I912" s="6"/>
      <c r="J912" s="6"/>
      <c r="K912" s="6"/>
      <c r="L912" s="6"/>
      <c r="M912" s="6"/>
      <c r="N912" s="6"/>
      <c r="O912" s="6"/>
      <c r="P912" s="6"/>
      <c r="Q912" s="6"/>
      <c r="R912" s="6"/>
      <c r="S912" s="6"/>
      <c r="T912" s="6"/>
      <c r="U912" s="6"/>
      <c r="V912" s="6"/>
      <c r="W912" s="6"/>
      <c r="X912" s="6"/>
      <c r="Y912" s="6"/>
      <c r="Z912" s="6"/>
      <c r="AA912" s="6"/>
    </row>
    <row r="913" spans="1:27" hidden="1" x14ac:dyDescent="0.25">
      <c r="A913" s="10">
        <v>7483</v>
      </c>
      <c r="B913" s="8" t="s">
        <v>43</v>
      </c>
      <c r="C913" s="21">
        <v>43822</v>
      </c>
      <c r="D913" s="8" t="s">
        <v>49</v>
      </c>
      <c r="E913" s="8" t="s">
        <v>49</v>
      </c>
      <c r="F913" s="8">
        <v>2.72</v>
      </c>
      <c r="G913" s="6"/>
      <c r="H913" s="6"/>
      <c r="I913" s="6"/>
      <c r="J913" s="6"/>
      <c r="K913" s="6"/>
      <c r="L913" s="6"/>
      <c r="M913" s="6"/>
      <c r="N913" s="6"/>
      <c r="O913" s="6"/>
      <c r="P913" s="6"/>
      <c r="Q913" s="6"/>
      <c r="R913" s="6"/>
      <c r="S913" s="6"/>
      <c r="T913" s="6"/>
      <c r="U913" s="6"/>
      <c r="V913" s="6"/>
      <c r="W913" s="6"/>
      <c r="X913" s="6"/>
      <c r="Y913" s="6"/>
      <c r="Z913" s="6"/>
      <c r="AA913" s="6"/>
    </row>
    <row r="914" spans="1:27" hidden="1" x14ac:dyDescent="0.25">
      <c r="A914" s="10">
        <v>7492</v>
      </c>
      <c r="B914" s="8" t="s">
        <v>43</v>
      </c>
      <c r="C914" s="21">
        <v>43822</v>
      </c>
      <c r="D914" s="8" t="s">
        <v>50</v>
      </c>
      <c r="E914" s="8" t="s">
        <v>50</v>
      </c>
      <c r="F914" s="8">
        <v>7.06</v>
      </c>
      <c r="G914" s="6"/>
      <c r="H914" s="6"/>
      <c r="I914" s="6"/>
      <c r="J914" s="6"/>
      <c r="K914" s="6"/>
      <c r="L914" s="6"/>
      <c r="M914" s="6"/>
      <c r="N914" s="6"/>
      <c r="O914" s="6"/>
      <c r="P914" s="6"/>
      <c r="Q914" s="6"/>
      <c r="R914" s="6"/>
      <c r="S914" s="6"/>
      <c r="T914" s="6"/>
      <c r="U914" s="6"/>
      <c r="V914" s="6"/>
      <c r="W914" s="6"/>
      <c r="X914" s="6"/>
      <c r="Y914" s="6"/>
      <c r="Z914" s="6"/>
      <c r="AA914" s="6"/>
    </row>
    <row r="915" spans="1:27" hidden="1" x14ac:dyDescent="0.25">
      <c r="A915" s="10">
        <v>7502</v>
      </c>
      <c r="B915" s="8" t="s">
        <v>43</v>
      </c>
      <c r="C915" s="21">
        <v>43822</v>
      </c>
      <c r="D915" s="8" t="s">
        <v>73</v>
      </c>
      <c r="E915" s="8" t="s">
        <v>63</v>
      </c>
      <c r="F915" s="8">
        <v>2.12</v>
      </c>
      <c r="G915" s="6"/>
      <c r="H915" s="6"/>
      <c r="I915" s="6"/>
      <c r="J915" s="6"/>
      <c r="K915" s="6"/>
      <c r="L915" s="6"/>
      <c r="M915" s="6"/>
      <c r="N915" s="6"/>
      <c r="O915" s="6"/>
      <c r="P915" s="6"/>
      <c r="Q915" s="6"/>
      <c r="R915" s="6"/>
      <c r="S915" s="6"/>
      <c r="T915" s="6"/>
      <c r="U915" s="6"/>
      <c r="V915" s="6"/>
      <c r="W915" s="6"/>
      <c r="X915" s="6"/>
      <c r="Y915" s="6"/>
      <c r="Z915" s="6"/>
      <c r="AA915" s="6"/>
    </row>
    <row r="916" spans="1:27" hidden="1" x14ac:dyDescent="0.25">
      <c r="A916" s="10">
        <v>7502</v>
      </c>
      <c r="B916" s="8" t="s">
        <v>43</v>
      </c>
      <c r="C916" s="21">
        <v>43822</v>
      </c>
      <c r="D916" s="8" t="s">
        <v>73</v>
      </c>
      <c r="E916" s="8" t="s">
        <v>73</v>
      </c>
      <c r="F916" s="8">
        <v>3.18</v>
      </c>
      <c r="G916" s="6"/>
      <c r="H916" s="6"/>
      <c r="I916" s="6"/>
      <c r="J916" s="6"/>
      <c r="K916" s="6"/>
      <c r="L916" s="6"/>
      <c r="M916" s="6"/>
      <c r="N916" s="6"/>
      <c r="O916" s="6"/>
      <c r="P916" s="6"/>
      <c r="Q916" s="6"/>
      <c r="R916" s="6"/>
      <c r="S916" s="6"/>
      <c r="T916" s="6"/>
      <c r="U916" s="6"/>
      <c r="V916" s="6"/>
      <c r="W916" s="6"/>
      <c r="X916" s="6"/>
      <c r="Y916" s="6"/>
      <c r="Z916" s="6"/>
      <c r="AA916" s="6"/>
    </row>
    <row r="917" spans="1:27" hidden="1" x14ac:dyDescent="0.25">
      <c r="A917" s="10">
        <v>7515</v>
      </c>
      <c r="B917" s="8" t="s">
        <v>43</v>
      </c>
      <c r="C917" s="21">
        <v>43822</v>
      </c>
      <c r="D917" s="8" t="s">
        <v>50</v>
      </c>
      <c r="E917" s="8" t="s">
        <v>50</v>
      </c>
      <c r="F917" s="8">
        <v>4.0199999999999996</v>
      </c>
      <c r="G917" s="6"/>
      <c r="H917" s="6"/>
      <c r="I917" s="6"/>
      <c r="J917" s="6"/>
      <c r="K917" s="6"/>
      <c r="L917" s="6"/>
      <c r="M917" s="6"/>
      <c r="N917" s="6"/>
      <c r="O917" s="6"/>
      <c r="P917" s="6"/>
      <c r="Q917" s="6"/>
      <c r="R917" s="6"/>
      <c r="S917" s="6"/>
      <c r="T917" s="6"/>
      <c r="U917" s="6"/>
      <c r="V917" s="6"/>
      <c r="W917" s="6"/>
      <c r="X917" s="6"/>
      <c r="Y917" s="6"/>
      <c r="Z917" s="6"/>
      <c r="AA917" s="6"/>
    </row>
    <row r="918" spans="1:27" hidden="1" x14ac:dyDescent="0.25">
      <c r="A918" s="10">
        <v>7520</v>
      </c>
      <c r="B918" s="8" t="s">
        <v>43</v>
      </c>
      <c r="C918" s="21">
        <v>43822</v>
      </c>
      <c r="D918" s="8" t="s">
        <v>45</v>
      </c>
      <c r="E918" s="8" t="s">
        <v>45</v>
      </c>
      <c r="F918" s="8">
        <v>1.1200000000000001</v>
      </c>
      <c r="G918" s="6"/>
      <c r="H918" s="6"/>
      <c r="I918" s="6"/>
      <c r="J918" s="6"/>
      <c r="K918" s="6"/>
      <c r="L918" s="6"/>
      <c r="M918" s="6"/>
      <c r="N918" s="6"/>
      <c r="O918" s="6"/>
      <c r="P918" s="6"/>
      <c r="Q918" s="6"/>
      <c r="R918" s="6"/>
      <c r="S918" s="6"/>
      <c r="T918" s="6"/>
      <c r="U918" s="6"/>
      <c r="V918" s="6"/>
      <c r="W918" s="6"/>
      <c r="X918" s="6"/>
      <c r="Y918" s="6"/>
      <c r="Z918" s="6"/>
      <c r="AA918" s="6"/>
    </row>
    <row r="919" spans="1:27" hidden="1" x14ac:dyDescent="0.25">
      <c r="A919" s="10">
        <v>7523</v>
      </c>
      <c r="B919" s="8" t="s">
        <v>43</v>
      </c>
      <c r="C919" s="21">
        <v>43822</v>
      </c>
      <c r="D919" s="8" t="s">
        <v>49</v>
      </c>
      <c r="E919" s="8" t="s">
        <v>49</v>
      </c>
      <c r="F919" s="8">
        <v>2.72</v>
      </c>
      <c r="G919" s="6"/>
      <c r="H919" s="6"/>
      <c r="I919" s="6"/>
      <c r="J919" s="6"/>
      <c r="K919" s="6"/>
      <c r="L919" s="6"/>
      <c r="M919" s="6"/>
      <c r="N919" s="6"/>
      <c r="O919" s="6"/>
      <c r="P919" s="6"/>
      <c r="Q919" s="6"/>
      <c r="R919" s="6"/>
      <c r="S919" s="6"/>
      <c r="T919" s="6"/>
      <c r="U919" s="6"/>
      <c r="V919" s="6"/>
      <c r="W919" s="6"/>
      <c r="X919" s="6"/>
      <c r="Y919" s="6"/>
      <c r="Z919" s="6"/>
      <c r="AA919" s="6"/>
    </row>
    <row r="920" spans="1:27" hidden="1" x14ac:dyDescent="0.25">
      <c r="A920" s="10">
        <v>7544</v>
      </c>
      <c r="B920" s="8" t="s">
        <v>43</v>
      </c>
      <c r="C920" s="21">
        <v>43822</v>
      </c>
      <c r="D920" s="8" t="s">
        <v>49</v>
      </c>
      <c r="E920" s="8" t="s">
        <v>49</v>
      </c>
      <c r="F920" s="8">
        <v>3.1</v>
      </c>
      <c r="G920" s="6"/>
      <c r="H920" s="6"/>
      <c r="I920" s="6"/>
      <c r="J920" s="6"/>
      <c r="K920" s="6"/>
      <c r="L920" s="6"/>
      <c r="M920" s="6"/>
      <c r="N920" s="6"/>
      <c r="O920" s="6"/>
      <c r="P920" s="6"/>
      <c r="Q920" s="6"/>
      <c r="R920" s="6"/>
      <c r="S920" s="6"/>
      <c r="T920" s="6"/>
      <c r="U920" s="6"/>
      <c r="V920" s="6"/>
      <c r="W920" s="6"/>
      <c r="X920" s="6"/>
      <c r="Y920" s="6"/>
      <c r="Z920" s="6"/>
      <c r="AA920" s="6"/>
    </row>
    <row r="921" spans="1:27" hidden="1" x14ac:dyDescent="0.25">
      <c r="A921" s="10">
        <v>7547</v>
      </c>
      <c r="B921" s="8" t="s">
        <v>43</v>
      </c>
      <c r="C921" s="21">
        <v>43822</v>
      </c>
      <c r="D921" s="8" t="s">
        <v>45</v>
      </c>
      <c r="E921" s="8" t="s">
        <v>45</v>
      </c>
      <c r="F921" s="8">
        <v>2.9</v>
      </c>
      <c r="G921" s="6"/>
      <c r="H921" s="6"/>
      <c r="I921" s="6"/>
      <c r="J921" s="6"/>
      <c r="K921" s="6"/>
      <c r="L921" s="6"/>
      <c r="M921" s="6"/>
      <c r="N921" s="6"/>
      <c r="O921" s="6"/>
      <c r="P921" s="6"/>
      <c r="Q921" s="6"/>
      <c r="R921" s="6"/>
      <c r="S921" s="6"/>
      <c r="T921" s="6"/>
      <c r="U921" s="6"/>
      <c r="V921" s="6"/>
      <c r="W921" s="6"/>
      <c r="X921" s="6"/>
      <c r="Y921" s="6"/>
      <c r="Z921" s="6"/>
      <c r="AA921" s="6"/>
    </row>
    <row r="922" spans="1:27" hidden="1" x14ac:dyDescent="0.25">
      <c r="A922" s="10">
        <v>7548</v>
      </c>
      <c r="B922" s="8" t="s">
        <v>64</v>
      </c>
      <c r="C922" s="21">
        <v>43822</v>
      </c>
      <c r="D922" s="8" t="s">
        <v>60</v>
      </c>
      <c r="E922" s="8" t="s">
        <v>63</v>
      </c>
      <c r="F922" s="8">
        <v>5.46</v>
      </c>
      <c r="G922" s="6"/>
      <c r="H922" s="6"/>
      <c r="I922" s="6"/>
      <c r="J922" s="6"/>
      <c r="K922" s="6"/>
      <c r="L922" s="6"/>
      <c r="M922" s="6"/>
      <c r="N922" s="6"/>
      <c r="O922" s="6"/>
      <c r="P922" s="6"/>
      <c r="Q922" s="6"/>
      <c r="R922" s="6"/>
      <c r="S922" s="6"/>
      <c r="T922" s="6"/>
      <c r="U922" s="6"/>
      <c r="V922" s="6"/>
      <c r="W922" s="6"/>
      <c r="X922" s="6"/>
      <c r="Y922" s="6"/>
      <c r="Z922" s="6"/>
      <c r="AA922" s="6"/>
    </row>
    <row r="923" spans="1:27" hidden="1" x14ac:dyDescent="0.25">
      <c r="A923" s="10">
        <v>7548</v>
      </c>
      <c r="B923" s="8" t="s">
        <v>64</v>
      </c>
      <c r="C923" s="21">
        <v>43822</v>
      </c>
      <c r="D923" s="8" t="s">
        <v>60</v>
      </c>
      <c r="E923" s="8" t="s">
        <v>60</v>
      </c>
      <c r="F923" s="8">
        <v>2.86</v>
      </c>
      <c r="G923" s="6"/>
      <c r="H923" s="6"/>
      <c r="I923" s="6"/>
      <c r="J923" s="6"/>
      <c r="K923" s="6"/>
      <c r="L923" s="6"/>
      <c r="M923" s="6"/>
      <c r="N923" s="6"/>
      <c r="O923" s="6"/>
      <c r="P923" s="6"/>
      <c r="Q923" s="6"/>
      <c r="R923" s="6"/>
      <c r="S923" s="6"/>
      <c r="T923" s="6"/>
      <c r="U923" s="6"/>
      <c r="V923" s="6"/>
      <c r="W923" s="6"/>
      <c r="X923" s="6"/>
      <c r="Y923" s="6"/>
      <c r="Z923" s="6"/>
      <c r="AA923" s="6"/>
    </row>
    <row r="924" spans="1:27" hidden="1" x14ac:dyDescent="0.25">
      <c r="A924" s="10">
        <v>7559</v>
      </c>
      <c r="B924" s="8" t="s">
        <v>46</v>
      </c>
      <c r="C924" s="21">
        <v>43822</v>
      </c>
      <c r="D924" s="8" t="s">
        <v>47</v>
      </c>
      <c r="E924" s="8" t="s">
        <v>47</v>
      </c>
      <c r="F924" s="8">
        <v>5.14</v>
      </c>
      <c r="G924" s="6"/>
      <c r="H924" s="6"/>
      <c r="I924" s="6"/>
      <c r="J924" s="6"/>
      <c r="K924" s="6"/>
      <c r="L924" s="6"/>
      <c r="M924" s="6"/>
      <c r="N924" s="6"/>
      <c r="O924" s="6"/>
      <c r="P924" s="6"/>
      <c r="Q924" s="6"/>
      <c r="R924" s="6"/>
      <c r="S924" s="6"/>
      <c r="T924" s="6"/>
      <c r="U924" s="6"/>
      <c r="V924" s="6"/>
      <c r="W924" s="6"/>
      <c r="X924" s="6"/>
      <c r="Y924" s="6"/>
      <c r="Z924" s="6"/>
      <c r="AA924" s="6"/>
    </row>
    <row r="925" spans="1:27" hidden="1" x14ac:dyDescent="0.25">
      <c r="A925" s="10">
        <v>7562</v>
      </c>
      <c r="B925" s="8" t="s">
        <v>43</v>
      </c>
      <c r="C925" s="21">
        <v>43822</v>
      </c>
      <c r="D925" s="8" t="s">
        <v>60</v>
      </c>
      <c r="E925" s="8" t="s">
        <v>60</v>
      </c>
      <c r="F925" s="8">
        <v>3.88</v>
      </c>
      <c r="G925" s="6"/>
      <c r="H925" s="6"/>
      <c r="I925" s="6"/>
      <c r="J925" s="6"/>
      <c r="K925" s="6"/>
      <c r="L925" s="6"/>
      <c r="M925" s="6"/>
      <c r="N925" s="6"/>
      <c r="O925" s="6"/>
      <c r="P925" s="6"/>
      <c r="Q925" s="6"/>
      <c r="R925" s="6"/>
      <c r="S925" s="6"/>
      <c r="T925" s="6"/>
      <c r="U925" s="6"/>
      <c r="V925" s="6"/>
      <c r="W925" s="6"/>
      <c r="X925" s="6"/>
      <c r="Y925" s="6"/>
      <c r="Z925" s="6"/>
      <c r="AA925" s="6"/>
    </row>
    <row r="926" spans="1:27" hidden="1" x14ac:dyDescent="0.25">
      <c r="A926" s="10">
        <v>7565</v>
      </c>
      <c r="B926" s="8" t="s">
        <v>46</v>
      </c>
      <c r="C926" s="21">
        <v>43822</v>
      </c>
      <c r="D926" s="8" t="s">
        <v>49</v>
      </c>
      <c r="E926" s="8" t="s">
        <v>49</v>
      </c>
      <c r="F926" s="8">
        <v>4.1399999999999997</v>
      </c>
      <c r="G926" s="6"/>
      <c r="H926" s="6"/>
      <c r="I926" s="6"/>
      <c r="J926" s="6"/>
      <c r="K926" s="6"/>
      <c r="L926" s="6"/>
      <c r="M926" s="6"/>
      <c r="N926" s="6"/>
      <c r="O926" s="6"/>
      <c r="P926" s="6"/>
      <c r="Q926" s="6"/>
      <c r="R926" s="6"/>
      <c r="S926" s="6"/>
      <c r="T926" s="6"/>
      <c r="U926" s="6"/>
      <c r="V926" s="6"/>
      <c r="W926" s="6"/>
      <c r="X926" s="6"/>
      <c r="Y926" s="6"/>
      <c r="Z926" s="6"/>
      <c r="AA926" s="6"/>
    </row>
    <row r="927" spans="1:27" hidden="1" x14ac:dyDescent="0.25">
      <c r="A927" s="10">
        <v>7567</v>
      </c>
      <c r="B927" s="8" t="s">
        <v>43</v>
      </c>
      <c r="C927" s="21">
        <v>43822</v>
      </c>
      <c r="D927" s="8" t="s">
        <v>45</v>
      </c>
      <c r="E927" s="8" t="s">
        <v>45</v>
      </c>
      <c r="F927" s="8">
        <v>1.1399999999999999</v>
      </c>
      <c r="G927" s="6"/>
      <c r="H927" s="6"/>
      <c r="I927" s="6"/>
      <c r="J927" s="6"/>
      <c r="K927" s="6"/>
      <c r="L927" s="6"/>
      <c r="M927" s="6"/>
      <c r="N927" s="6"/>
      <c r="O927" s="6"/>
      <c r="P927" s="6"/>
      <c r="Q927" s="6"/>
      <c r="R927" s="6"/>
      <c r="S927" s="6"/>
      <c r="T927" s="6"/>
      <c r="U927" s="6"/>
      <c r="V927" s="6"/>
      <c r="W927" s="6"/>
      <c r="X927" s="6"/>
      <c r="Y927" s="6"/>
      <c r="Z927" s="6"/>
      <c r="AA927" s="6"/>
    </row>
    <row r="928" spans="1:27" hidden="1" x14ac:dyDescent="0.25">
      <c r="A928" s="10">
        <v>7571</v>
      </c>
      <c r="B928" s="8" t="s">
        <v>43</v>
      </c>
      <c r="C928" s="21">
        <v>43822</v>
      </c>
      <c r="D928" s="8" t="s">
        <v>41</v>
      </c>
      <c r="E928" s="8" t="s">
        <v>41</v>
      </c>
      <c r="F928" s="8">
        <v>7.16</v>
      </c>
      <c r="G928" s="6"/>
      <c r="H928" s="6"/>
      <c r="I928" s="6"/>
      <c r="J928" s="6"/>
      <c r="K928" s="6"/>
      <c r="L928" s="6"/>
      <c r="M928" s="6"/>
      <c r="N928" s="6"/>
      <c r="O928" s="6"/>
      <c r="P928" s="6"/>
      <c r="Q928" s="6"/>
      <c r="R928" s="6"/>
      <c r="S928" s="6"/>
      <c r="T928" s="6"/>
      <c r="U928" s="6"/>
      <c r="V928" s="6"/>
      <c r="W928" s="6"/>
      <c r="X928" s="6"/>
      <c r="Y928" s="6"/>
      <c r="Z928" s="6"/>
      <c r="AA928" s="6"/>
    </row>
    <row r="929" spans="1:27" hidden="1" x14ac:dyDescent="0.25">
      <c r="A929" s="10">
        <v>7576</v>
      </c>
      <c r="B929" s="8" t="s">
        <v>64</v>
      </c>
      <c r="C929" s="21">
        <v>43822</v>
      </c>
      <c r="D929" s="8" t="s">
        <v>67</v>
      </c>
      <c r="E929" s="8" t="s">
        <v>68</v>
      </c>
      <c r="F929" s="8">
        <v>4.84</v>
      </c>
      <c r="G929" s="6"/>
      <c r="H929" s="6"/>
      <c r="I929" s="6"/>
      <c r="J929" s="6"/>
      <c r="K929" s="6"/>
      <c r="L929" s="6"/>
      <c r="M929" s="6"/>
      <c r="N929" s="6"/>
      <c r="O929" s="6"/>
      <c r="P929" s="6"/>
      <c r="Q929" s="6"/>
      <c r="R929" s="6"/>
      <c r="S929" s="6"/>
      <c r="T929" s="6"/>
      <c r="U929" s="6"/>
      <c r="V929" s="6"/>
      <c r="W929" s="6"/>
      <c r="X929" s="6"/>
      <c r="Y929" s="6"/>
      <c r="Z929" s="6"/>
      <c r="AA929" s="6"/>
    </row>
    <row r="930" spans="1:27" hidden="1" x14ac:dyDescent="0.25">
      <c r="A930" s="10">
        <v>7578</v>
      </c>
      <c r="B930" s="8" t="s">
        <v>43</v>
      </c>
      <c r="C930" s="21">
        <v>43822</v>
      </c>
      <c r="D930" s="8" t="s">
        <v>49</v>
      </c>
      <c r="E930" s="8" t="s">
        <v>49</v>
      </c>
      <c r="F930" s="8">
        <v>1.4</v>
      </c>
      <c r="G930" s="6"/>
      <c r="H930" s="6"/>
      <c r="I930" s="6"/>
      <c r="J930" s="6"/>
      <c r="K930" s="6"/>
      <c r="L930" s="6"/>
      <c r="M930" s="6"/>
      <c r="N930" s="6"/>
      <c r="O930" s="6"/>
      <c r="P930" s="6"/>
      <c r="Q930" s="6"/>
      <c r="R930" s="6"/>
      <c r="S930" s="6"/>
      <c r="T930" s="6"/>
      <c r="U930" s="6"/>
      <c r="V930" s="6"/>
      <c r="W930" s="6"/>
      <c r="X930" s="6"/>
      <c r="Y930" s="6"/>
      <c r="Z930" s="6"/>
      <c r="AA930" s="6"/>
    </row>
    <row r="931" spans="1:27" hidden="1" x14ac:dyDescent="0.25">
      <c r="A931" s="10">
        <v>7588</v>
      </c>
      <c r="B931" s="8" t="s">
        <v>43</v>
      </c>
      <c r="C931" s="21">
        <v>43822</v>
      </c>
      <c r="D931" s="8" t="s">
        <v>45</v>
      </c>
      <c r="E931" s="8" t="s">
        <v>45</v>
      </c>
      <c r="F931" s="8">
        <v>2.8</v>
      </c>
      <c r="G931" s="6"/>
      <c r="H931" s="6"/>
      <c r="I931" s="6"/>
      <c r="J931" s="6"/>
      <c r="K931" s="6"/>
      <c r="L931" s="6"/>
      <c r="M931" s="6"/>
      <c r="N931" s="6"/>
      <c r="O931" s="6"/>
      <c r="P931" s="6"/>
      <c r="Q931" s="6"/>
      <c r="R931" s="6"/>
      <c r="S931" s="6"/>
      <c r="T931" s="6"/>
      <c r="U931" s="6"/>
      <c r="V931" s="6"/>
      <c r="W931" s="6"/>
      <c r="X931" s="6"/>
      <c r="Y931" s="6"/>
      <c r="Z931" s="6"/>
      <c r="AA931" s="6"/>
    </row>
    <row r="932" spans="1:27" hidden="1" x14ac:dyDescent="0.25">
      <c r="A932" s="10">
        <v>7590</v>
      </c>
      <c r="B932" s="8" t="s">
        <v>43</v>
      </c>
      <c r="C932" s="21">
        <v>43822</v>
      </c>
      <c r="D932" s="8" t="s">
        <v>61</v>
      </c>
      <c r="E932" s="8" t="s">
        <v>61</v>
      </c>
      <c r="F932" s="8">
        <v>0.66</v>
      </c>
      <c r="G932" s="6"/>
      <c r="H932" s="6"/>
      <c r="I932" s="6"/>
      <c r="J932" s="6"/>
      <c r="K932" s="6"/>
      <c r="L932" s="6"/>
      <c r="M932" s="6"/>
      <c r="N932" s="6"/>
      <c r="O932" s="6"/>
      <c r="P932" s="6"/>
      <c r="Q932" s="6"/>
      <c r="R932" s="6"/>
      <c r="S932" s="6"/>
      <c r="T932" s="6"/>
      <c r="U932" s="6"/>
      <c r="V932" s="6"/>
      <c r="W932" s="6"/>
      <c r="X932" s="6"/>
      <c r="Y932" s="6"/>
      <c r="Z932" s="6"/>
      <c r="AA932" s="6"/>
    </row>
    <row r="933" spans="1:27" hidden="1" x14ac:dyDescent="0.25">
      <c r="A933" s="10">
        <v>7593</v>
      </c>
      <c r="B933" s="8" t="s">
        <v>43</v>
      </c>
      <c r="C933" s="21">
        <v>43822</v>
      </c>
      <c r="D933" s="8" t="s">
        <v>45</v>
      </c>
      <c r="E933" s="8" t="s">
        <v>45</v>
      </c>
      <c r="F933" s="8">
        <v>7.8</v>
      </c>
      <c r="G933" s="6"/>
      <c r="H933" s="6"/>
      <c r="I933" s="6"/>
      <c r="J933" s="6"/>
      <c r="K933" s="6"/>
      <c r="L933" s="6"/>
      <c r="M933" s="6"/>
      <c r="N933" s="6"/>
      <c r="O933" s="6"/>
      <c r="P933" s="6"/>
      <c r="Q933" s="6"/>
      <c r="R933" s="6"/>
      <c r="S933" s="6"/>
      <c r="T933" s="6"/>
      <c r="U933" s="6"/>
      <c r="V933" s="6"/>
      <c r="W933" s="6"/>
      <c r="X933" s="6"/>
      <c r="Y933" s="6"/>
      <c r="Z933" s="6"/>
      <c r="AA933" s="6"/>
    </row>
    <row r="934" spans="1:27" hidden="1" x14ac:dyDescent="0.25">
      <c r="A934" s="10">
        <v>7603</v>
      </c>
      <c r="B934" s="8" t="s">
        <v>43</v>
      </c>
      <c r="C934" s="21">
        <v>43822</v>
      </c>
      <c r="D934" s="8" t="s">
        <v>41</v>
      </c>
      <c r="E934" s="8" t="s">
        <v>61</v>
      </c>
      <c r="F934" s="8">
        <v>0.19800000000000001</v>
      </c>
      <c r="G934" s="6"/>
      <c r="H934" s="6"/>
      <c r="I934" s="6"/>
      <c r="J934" s="6"/>
      <c r="K934" s="6"/>
      <c r="L934" s="6"/>
      <c r="M934" s="6"/>
      <c r="N934" s="6"/>
      <c r="O934" s="6"/>
      <c r="P934" s="6"/>
      <c r="Q934" s="6"/>
      <c r="R934" s="6"/>
      <c r="S934" s="6"/>
      <c r="T934" s="6"/>
      <c r="U934" s="6"/>
      <c r="V934" s="6"/>
      <c r="W934" s="6"/>
      <c r="X934" s="6"/>
      <c r="Y934" s="6"/>
      <c r="Z934" s="6"/>
      <c r="AA934" s="6"/>
    </row>
    <row r="935" spans="1:27" hidden="1" x14ac:dyDescent="0.25">
      <c r="A935" s="10">
        <v>7607</v>
      </c>
      <c r="B935" s="8" t="s">
        <v>43</v>
      </c>
      <c r="C935" s="21">
        <v>43822</v>
      </c>
      <c r="D935" s="8" t="s">
        <v>49</v>
      </c>
      <c r="E935" s="8" t="s">
        <v>49</v>
      </c>
      <c r="F935" s="8">
        <v>0.28000000000000003</v>
      </c>
      <c r="G935" s="6"/>
      <c r="H935" s="6"/>
      <c r="I935" s="6"/>
      <c r="J935" s="6"/>
      <c r="K935" s="6"/>
      <c r="L935" s="6"/>
      <c r="M935" s="6"/>
      <c r="N935" s="6"/>
      <c r="O935" s="6"/>
      <c r="P935" s="6"/>
      <c r="Q935" s="6"/>
      <c r="R935" s="6"/>
      <c r="S935" s="6"/>
      <c r="T935" s="6"/>
      <c r="U935" s="6"/>
      <c r="V935" s="6"/>
      <c r="W935" s="6"/>
      <c r="X935" s="6"/>
      <c r="Y935" s="6"/>
      <c r="Z935" s="6"/>
      <c r="AA935" s="6"/>
    </row>
    <row r="936" spans="1:27" hidden="1" x14ac:dyDescent="0.25">
      <c r="A936" s="10">
        <v>7630</v>
      </c>
      <c r="B936" s="8" t="s">
        <v>43</v>
      </c>
      <c r="C936" s="21">
        <v>43822</v>
      </c>
      <c r="D936" s="8" t="s">
        <v>55</v>
      </c>
      <c r="E936" s="8" t="s">
        <v>55</v>
      </c>
      <c r="F936" s="8">
        <v>2.12</v>
      </c>
      <c r="G936" s="6"/>
      <c r="H936" s="6"/>
      <c r="I936" s="6"/>
      <c r="J936" s="6"/>
      <c r="K936" s="6"/>
      <c r="L936" s="6"/>
      <c r="M936" s="6"/>
      <c r="N936" s="6"/>
      <c r="O936" s="6"/>
      <c r="P936" s="6"/>
      <c r="Q936" s="6"/>
      <c r="R936" s="6"/>
      <c r="S936" s="6"/>
      <c r="T936" s="6"/>
      <c r="U936" s="6"/>
      <c r="V936" s="6"/>
      <c r="W936" s="6"/>
      <c r="X936" s="6"/>
      <c r="Y936" s="6"/>
      <c r="Z936" s="6"/>
      <c r="AA936" s="6"/>
    </row>
    <row r="937" spans="1:27" hidden="1" x14ac:dyDescent="0.25">
      <c r="A937" s="10">
        <v>7634</v>
      </c>
      <c r="B937" s="8" t="s">
        <v>43</v>
      </c>
      <c r="C937" s="21">
        <v>43822</v>
      </c>
      <c r="D937" s="8" t="s">
        <v>42</v>
      </c>
      <c r="E937" s="8" t="s">
        <v>60</v>
      </c>
      <c r="F937" s="8">
        <v>0.02</v>
      </c>
      <c r="G937" s="6"/>
      <c r="H937" s="6"/>
      <c r="I937" s="6"/>
      <c r="J937" s="6"/>
      <c r="K937" s="6"/>
      <c r="L937" s="6"/>
      <c r="M937" s="6"/>
      <c r="N937" s="6"/>
      <c r="O937" s="6"/>
      <c r="P937" s="6"/>
      <c r="Q937" s="6"/>
      <c r="R937" s="6"/>
      <c r="S937" s="6"/>
      <c r="T937" s="6"/>
      <c r="U937" s="6"/>
      <c r="V937" s="6"/>
      <c r="W937" s="6"/>
      <c r="X937" s="6"/>
      <c r="Y937" s="6"/>
      <c r="Z937" s="6"/>
      <c r="AA937" s="6"/>
    </row>
    <row r="938" spans="1:27" hidden="1" x14ac:dyDescent="0.25">
      <c r="A938" s="10">
        <v>7634</v>
      </c>
      <c r="B938" s="8" t="s">
        <v>43</v>
      </c>
      <c r="C938" s="21">
        <v>43822</v>
      </c>
      <c r="D938" s="8" t="s">
        <v>42</v>
      </c>
      <c r="E938" s="8" t="s">
        <v>59</v>
      </c>
      <c r="F938" s="8">
        <v>4.5199999999999996</v>
      </c>
      <c r="G938" s="6"/>
      <c r="H938" s="6"/>
      <c r="I938" s="6"/>
      <c r="J938" s="6"/>
      <c r="K938" s="6"/>
      <c r="L938" s="6"/>
      <c r="M938" s="6"/>
      <c r="N938" s="6"/>
      <c r="O938" s="6"/>
      <c r="P938" s="6"/>
      <c r="Q938" s="6"/>
      <c r="R938" s="6"/>
      <c r="S938" s="6"/>
      <c r="T938" s="6"/>
      <c r="U938" s="6"/>
      <c r="V938" s="6"/>
      <c r="W938" s="6"/>
      <c r="X938" s="6"/>
      <c r="Y938" s="6"/>
      <c r="Z938" s="6"/>
      <c r="AA938" s="6"/>
    </row>
    <row r="939" spans="1:27" hidden="1" x14ac:dyDescent="0.25">
      <c r="A939" s="10">
        <v>7644</v>
      </c>
      <c r="B939" s="8" t="s">
        <v>43</v>
      </c>
      <c r="C939" s="21">
        <v>43822</v>
      </c>
      <c r="D939" s="8" t="s">
        <v>49</v>
      </c>
      <c r="E939" s="8" t="s">
        <v>49</v>
      </c>
      <c r="F939" s="8">
        <v>1.22</v>
      </c>
      <c r="G939" s="6"/>
      <c r="H939" s="6"/>
      <c r="I939" s="6"/>
      <c r="J939" s="6"/>
      <c r="K939" s="6"/>
      <c r="L939" s="6"/>
      <c r="M939" s="6"/>
      <c r="N939" s="6"/>
      <c r="O939" s="6"/>
      <c r="P939" s="6"/>
      <c r="Q939" s="6"/>
      <c r="R939" s="6"/>
      <c r="S939" s="6"/>
      <c r="T939" s="6"/>
      <c r="U939" s="6"/>
      <c r="V939" s="6"/>
      <c r="W939" s="6"/>
      <c r="X939" s="6"/>
      <c r="Y939" s="6"/>
      <c r="Z939" s="6"/>
      <c r="AA939" s="6"/>
    </row>
    <row r="940" spans="1:27" hidden="1" x14ac:dyDescent="0.25">
      <c r="A940" s="10">
        <v>7646</v>
      </c>
      <c r="B940" s="8" t="s">
        <v>52</v>
      </c>
      <c r="C940" s="21">
        <v>43822</v>
      </c>
      <c r="D940" s="8" t="s">
        <v>56</v>
      </c>
      <c r="E940" s="8" t="s">
        <v>56</v>
      </c>
      <c r="F940" s="8">
        <v>3.8</v>
      </c>
      <c r="G940" s="6"/>
      <c r="H940" s="6"/>
      <c r="I940" s="6"/>
      <c r="J940" s="6"/>
      <c r="K940" s="6"/>
      <c r="L940" s="6"/>
      <c r="M940" s="6"/>
      <c r="N940" s="6"/>
      <c r="O940" s="6"/>
      <c r="P940" s="6"/>
      <c r="Q940" s="6"/>
      <c r="R940" s="6"/>
      <c r="S940" s="6"/>
      <c r="T940" s="6"/>
      <c r="U940" s="6"/>
      <c r="V940" s="6"/>
      <c r="W940" s="6"/>
      <c r="X940" s="6"/>
      <c r="Y940" s="6"/>
      <c r="Z940" s="6"/>
      <c r="AA940" s="6"/>
    </row>
    <row r="941" spans="1:27" hidden="1" x14ac:dyDescent="0.25">
      <c r="A941" s="10">
        <v>7677</v>
      </c>
      <c r="B941" s="8" t="s">
        <v>43</v>
      </c>
      <c r="C941" s="21">
        <v>43822</v>
      </c>
      <c r="D941" s="8" t="s">
        <v>41</v>
      </c>
      <c r="E941" s="8" t="s">
        <v>41</v>
      </c>
      <c r="F941" s="8">
        <v>3.66</v>
      </c>
      <c r="G941" s="6"/>
      <c r="H941" s="6"/>
      <c r="I941" s="6"/>
      <c r="J941" s="6"/>
      <c r="K941" s="6"/>
      <c r="L941" s="6"/>
      <c r="M941" s="6"/>
      <c r="N941" s="6"/>
      <c r="O941" s="6"/>
      <c r="P941" s="6"/>
      <c r="Q941" s="6"/>
      <c r="R941" s="6"/>
      <c r="S941" s="6"/>
      <c r="T941" s="6"/>
      <c r="U941" s="6"/>
      <c r="V941" s="6"/>
      <c r="W941" s="6"/>
      <c r="X941" s="6"/>
      <c r="Y941" s="6"/>
      <c r="Z941" s="6"/>
      <c r="AA941" s="6"/>
    </row>
    <row r="942" spans="1:27" hidden="1" x14ac:dyDescent="0.25">
      <c r="A942" s="10">
        <v>7683</v>
      </c>
      <c r="B942" s="8" t="s">
        <v>43</v>
      </c>
      <c r="C942" s="21">
        <v>43822</v>
      </c>
      <c r="D942" s="8" t="s">
        <v>49</v>
      </c>
      <c r="E942" s="8" t="s">
        <v>49</v>
      </c>
      <c r="F942" s="8">
        <v>0.74099999999999999</v>
      </c>
      <c r="G942" s="6"/>
      <c r="H942" s="6"/>
      <c r="I942" s="6"/>
      <c r="J942" s="6"/>
      <c r="K942" s="6"/>
      <c r="L942" s="6"/>
      <c r="M942" s="6"/>
      <c r="N942" s="6"/>
      <c r="O942" s="6"/>
      <c r="P942" s="6"/>
      <c r="Q942" s="6"/>
      <c r="R942" s="6"/>
      <c r="S942" s="6"/>
      <c r="T942" s="6"/>
      <c r="U942" s="6"/>
      <c r="V942" s="6"/>
      <c r="W942" s="6"/>
      <c r="X942" s="6"/>
      <c r="Y942" s="6"/>
      <c r="Z942" s="6"/>
      <c r="AA942" s="6"/>
    </row>
    <row r="943" spans="1:27" hidden="1" x14ac:dyDescent="0.25">
      <c r="A943" s="10">
        <v>7688</v>
      </c>
      <c r="B943" s="8" t="s">
        <v>43</v>
      </c>
      <c r="C943" s="21">
        <v>43822</v>
      </c>
      <c r="D943" s="8" t="s">
        <v>49</v>
      </c>
      <c r="E943" s="8" t="s">
        <v>49</v>
      </c>
      <c r="F943" s="8">
        <v>3.9E-2</v>
      </c>
      <c r="G943" s="6"/>
      <c r="H943" s="6"/>
      <c r="I943" s="6"/>
      <c r="J943" s="6"/>
      <c r="K943" s="6"/>
      <c r="L943" s="6"/>
      <c r="M943" s="6"/>
      <c r="N943" s="6"/>
      <c r="O943" s="6"/>
      <c r="P943" s="6"/>
      <c r="Q943" s="6"/>
      <c r="R943" s="6"/>
      <c r="S943" s="6"/>
      <c r="T943" s="6"/>
      <c r="U943" s="6"/>
      <c r="V943" s="6"/>
      <c r="W943" s="6"/>
      <c r="X943" s="6"/>
      <c r="Y943" s="6"/>
      <c r="Z943" s="6"/>
      <c r="AA943" s="6"/>
    </row>
    <row r="944" spans="1:27" hidden="1" x14ac:dyDescent="0.25">
      <c r="A944" s="10">
        <v>7711</v>
      </c>
      <c r="B944" s="8" t="s">
        <v>52</v>
      </c>
      <c r="C944" s="21">
        <v>43823</v>
      </c>
      <c r="D944" s="8" t="s">
        <v>51</v>
      </c>
      <c r="E944" s="8" t="s">
        <v>51</v>
      </c>
      <c r="F944" s="8">
        <v>1.3</v>
      </c>
      <c r="G944" s="6"/>
      <c r="H944" s="6"/>
      <c r="I944" s="6"/>
      <c r="J944" s="6"/>
      <c r="K944" s="6"/>
      <c r="L944" s="6"/>
      <c r="M944" s="6"/>
      <c r="N944" s="6"/>
      <c r="O944" s="6"/>
      <c r="P944" s="6"/>
      <c r="Q944" s="6"/>
      <c r="R944" s="6"/>
      <c r="S944" s="6"/>
      <c r="T944" s="6"/>
      <c r="U944" s="6"/>
      <c r="V944" s="6"/>
      <c r="W944" s="6"/>
      <c r="X944" s="6"/>
      <c r="Y944" s="6"/>
      <c r="Z944" s="6"/>
      <c r="AA944" s="6"/>
    </row>
    <row r="945" spans="1:27" hidden="1" x14ac:dyDescent="0.25">
      <c r="A945" s="10">
        <v>7712</v>
      </c>
      <c r="B945" s="8" t="s">
        <v>52</v>
      </c>
      <c r="C945" s="21">
        <v>43823</v>
      </c>
      <c r="D945" s="8" t="s">
        <v>66</v>
      </c>
      <c r="E945" s="8" t="s">
        <v>66</v>
      </c>
      <c r="F945" s="8">
        <v>3.48</v>
      </c>
      <c r="G945" s="6"/>
      <c r="H945" s="6"/>
      <c r="I945" s="6"/>
      <c r="J945" s="6"/>
      <c r="K945" s="6"/>
      <c r="L945" s="6"/>
      <c r="M945" s="6"/>
      <c r="N945" s="6"/>
      <c r="O945" s="6"/>
      <c r="P945" s="6"/>
      <c r="Q945" s="6"/>
      <c r="R945" s="6"/>
      <c r="S945" s="6"/>
      <c r="T945" s="6"/>
      <c r="U945" s="6"/>
      <c r="V945" s="6"/>
      <c r="W945" s="6"/>
      <c r="X945" s="6"/>
      <c r="Y945" s="6"/>
      <c r="Z945" s="6"/>
      <c r="AA945" s="6"/>
    </row>
    <row r="946" spans="1:27" hidden="1" x14ac:dyDescent="0.25">
      <c r="A946" s="10">
        <v>7713</v>
      </c>
      <c r="B946" s="8" t="s">
        <v>43</v>
      </c>
      <c r="C946" s="21">
        <v>43823</v>
      </c>
      <c r="D946" s="8" t="s">
        <v>49</v>
      </c>
      <c r="E946" s="8" t="s">
        <v>49</v>
      </c>
      <c r="F946" s="8">
        <v>2.82</v>
      </c>
      <c r="G946" s="6"/>
      <c r="H946" s="6"/>
      <c r="I946" s="6"/>
      <c r="J946" s="6"/>
      <c r="K946" s="6"/>
      <c r="L946" s="6"/>
      <c r="M946" s="6"/>
      <c r="N946" s="6"/>
      <c r="O946" s="6"/>
      <c r="P946" s="6"/>
      <c r="Q946" s="6"/>
      <c r="R946" s="6"/>
      <c r="S946" s="6"/>
      <c r="T946" s="6"/>
      <c r="U946" s="6"/>
      <c r="V946" s="6"/>
      <c r="W946" s="6"/>
      <c r="X946" s="6"/>
      <c r="Y946" s="6"/>
      <c r="Z946" s="6"/>
      <c r="AA946" s="6"/>
    </row>
    <row r="947" spans="1:27" hidden="1" x14ac:dyDescent="0.25">
      <c r="A947" s="10">
        <v>7714</v>
      </c>
      <c r="B947" s="8" t="s">
        <v>52</v>
      </c>
      <c r="C947" s="21">
        <v>43823</v>
      </c>
      <c r="D947" s="8" t="s">
        <v>56</v>
      </c>
      <c r="E947" s="8" t="s">
        <v>56</v>
      </c>
      <c r="F947" s="8">
        <v>5.24</v>
      </c>
      <c r="G947" s="6"/>
      <c r="H947" s="6"/>
      <c r="I947" s="6"/>
      <c r="J947" s="6"/>
      <c r="K947" s="6"/>
      <c r="L947" s="6"/>
      <c r="M947" s="6"/>
      <c r="N947" s="6"/>
      <c r="O947" s="6"/>
      <c r="P947" s="6"/>
      <c r="Q947" s="6"/>
      <c r="R947" s="6"/>
      <c r="S947" s="6"/>
      <c r="T947" s="6"/>
      <c r="U947" s="6"/>
      <c r="V947" s="6"/>
      <c r="W947" s="6"/>
      <c r="X947" s="6"/>
      <c r="Y947" s="6"/>
      <c r="Z947" s="6"/>
      <c r="AA947" s="6"/>
    </row>
    <row r="948" spans="1:27" hidden="1" x14ac:dyDescent="0.25">
      <c r="A948" s="10">
        <v>7716</v>
      </c>
      <c r="B948" s="8" t="s">
        <v>52</v>
      </c>
      <c r="C948" s="21">
        <v>43823</v>
      </c>
      <c r="D948" s="8" t="s">
        <v>56</v>
      </c>
      <c r="E948" s="8" t="s">
        <v>56</v>
      </c>
      <c r="F948" s="8">
        <v>1.246</v>
      </c>
      <c r="G948" s="6"/>
      <c r="H948" s="6"/>
      <c r="I948" s="6"/>
      <c r="J948" s="6"/>
      <c r="K948" s="6"/>
      <c r="L948" s="6"/>
      <c r="M948" s="6"/>
      <c r="N948" s="6"/>
      <c r="O948" s="6"/>
      <c r="P948" s="6"/>
      <c r="Q948" s="6"/>
      <c r="R948" s="6"/>
      <c r="S948" s="6"/>
      <c r="T948" s="6"/>
      <c r="U948" s="6"/>
      <c r="V948" s="6"/>
      <c r="W948" s="6"/>
      <c r="X948" s="6"/>
      <c r="Y948" s="6"/>
      <c r="Z948" s="6"/>
      <c r="AA948" s="6"/>
    </row>
    <row r="949" spans="1:27" hidden="1" x14ac:dyDescent="0.25">
      <c r="A949" s="10">
        <v>7717</v>
      </c>
      <c r="B949" s="8" t="s">
        <v>52</v>
      </c>
      <c r="C949" s="21">
        <v>43823</v>
      </c>
      <c r="D949" s="8" t="s">
        <v>51</v>
      </c>
      <c r="E949" s="8" t="s">
        <v>51</v>
      </c>
      <c r="F949" s="8">
        <v>7.52</v>
      </c>
      <c r="G949" s="6"/>
      <c r="H949" s="6"/>
      <c r="I949" s="6"/>
      <c r="J949" s="6"/>
      <c r="K949" s="6"/>
      <c r="L949" s="6"/>
      <c r="M949" s="6"/>
      <c r="N949" s="6"/>
      <c r="O949" s="6"/>
      <c r="P949" s="6"/>
      <c r="Q949" s="6"/>
      <c r="R949" s="6"/>
      <c r="S949" s="6"/>
      <c r="T949" s="6"/>
      <c r="U949" s="6"/>
      <c r="V949" s="6"/>
      <c r="W949" s="6"/>
      <c r="X949" s="6"/>
      <c r="Y949" s="6"/>
      <c r="Z949" s="6"/>
      <c r="AA949" s="6"/>
    </row>
    <row r="950" spans="1:27" hidden="1" x14ac:dyDescent="0.25">
      <c r="A950" s="10">
        <v>7726</v>
      </c>
      <c r="B950" s="8" t="s">
        <v>52</v>
      </c>
      <c r="C950" s="21">
        <v>43823</v>
      </c>
      <c r="D950" s="8" t="s">
        <v>51</v>
      </c>
      <c r="E950" s="8" t="s">
        <v>51</v>
      </c>
      <c r="F950" s="8">
        <v>3.16</v>
      </c>
      <c r="G950" s="6"/>
      <c r="H950" s="6"/>
      <c r="I950" s="6"/>
      <c r="J950" s="6"/>
      <c r="K950" s="6"/>
      <c r="L950" s="6"/>
      <c r="M950" s="6"/>
      <c r="N950" s="6"/>
      <c r="O950" s="6"/>
      <c r="P950" s="6"/>
      <c r="Q950" s="6"/>
      <c r="R950" s="6"/>
      <c r="S950" s="6"/>
      <c r="T950" s="6"/>
      <c r="U950" s="6"/>
      <c r="V950" s="6"/>
      <c r="W950" s="6"/>
      <c r="X950" s="6"/>
      <c r="Y950" s="6"/>
      <c r="Z950" s="6"/>
      <c r="AA950" s="6"/>
    </row>
    <row r="951" spans="1:27" hidden="1" x14ac:dyDescent="0.25">
      <c r="A951" s="10">
        <v>7727</v>
      </c>
      <c r="B951" s="8" t="s">
        <v>43</v>
      </c>
      <c r="C951" s="21">
        <v>43823</v>
      </c>
      <c r="D951" s="8" t="s">
        <v>50</v>
      </c>
      <c r="E951" s="8" t="s">
        <v>50</v>
      </c>
      <c r="F951" s="8">
        <v>5.16</v>
      </c>
      <c r="G951" s="6"/>
      <c r="H951" s="6"/>
      <c r="I951" s="6"/>
      <c r="J951" s="6"/>
      <c r="K951" s="6"/>
      <c r="L951" s="6"/>
      <c r="M951" s="6"/>
      <c r="N951" s="6"/>
      <c r="O951" s="6"/>
      <c r="P951" s="6"/>
      <c r="Q951" s="6"/>
      <c r="R951" s="6"/>
      <c r="S951" s="6"/>
      <c r="T951" s="6"/>
      <c r="U951" s="6"/>
      <c r="V951" s="6"/>
      <c r="W951" s="6"/>
      <c r="X951" s="6"/>
      <c r="Y951" s="6"/>
      <c r="Z951" s="6"/>
      <c r="AA951" s="6"/>
    </row>
    <row r="952" spans="1:27" hidden="1" x14ac:dyDescent="0.25">
      <c r="A952" s="10">
        <v>7728</v>
      </c>
      <c r="B952" s="8" t="s">
        <v>52</v>
      </c>
      <c r="C952" s="21">
        <v>43823</v>
      </c>
      <c r="D952" s="8" t="s">
        <v>51</v>
      </c>
      <c r="E952" s="8" t="s">
        <v>51</v>
      </c>
      <c r="F952" s="8">
        <v>4.5199999999999996</v>
      </c>
      <c r="G952" s="6"/>
      <c r="H952" s="6"/>
      <c r="I952" s="6"/>
      <c r="J952" s="6"/>
      <c r="K952" s="6"/>
      <c r="L952" s="6"/>
      <c r="M952" s="6"/>
      <c r="N952" s="6"/>
      <c r="O952" s="6"/>
      <c r="P952" s="6"/>
      <c r="Q952" s="6"/>
      <c r="R952" s="6"/>
      <c r="S952" s="6"/>
      <c r="T952" s="6"/>
      <c r="U952" s="6"/>
      <c r="V952" s="6"/>
      <c r="W952" s="6"/>
      <c r="X952" s="6"/>
      <c r="Y952" s="6"/>
      <c r="Z952" s="6"/>
      <c r="AA952" s="6"/>
    </row>
    <row r="953" spans="1:27" hidden="1" x14ac:dyDescent="0.25">
      <c r="A953" s="10">
        <v>7729</v>
      </c>
      <c r="B953" s="8" t="s">
        <v>43</v>
      </c>
      <c r="C953" s="21">
        <v>43823</v>
      </c>
      <c r="D953" s="8" t="s">
        <v>49</v>
      </c>
      <c r="E953" s="8" t="s">
        <v>49</v>
      </c>
      <c r="F953" s="8">
        <v>2.82</v>
      </c>
      <c r="G953" s="6"/>
      <c r="H953" s="6"/>
      <c r="I953" s="6"/>
      <c r="J953" s="6"/>
      <c r="K953" s="6"/>
      <c r="L953" s="6"/>
      <c r="M953" s="6"/>
      <c r="N953" s="6"/>
      <c r="O953" s="6"/>
      <c r="P953" s="6"/>
      <c r="Q953" s="6"/>
      <c r="R953" s="6"/>
      <c r="S953" s="6"/>
      <c r="T953" s="6"/>
      <c r="U953" s="6"/>
      <c r="V953" s="6"/>
      <c r="W953" s="6"/>
      <c r="X953" s="6"/>
      <c r="Y953" s="6"/>
      <c r="Z953" s="6"/>
      <c r="AA953" s="6"/>
    </row>
    <row r="954" spans="1:27" hidden="1" x14ac:dyDescent="0.25">
      <c r="A954" s="10">
        <v>7735</v>
      </c>
      <c r="B954" s="8" t="s">
        <v>52</v>
      </c>
      <c r="C954" s="21">
        <v>43823</v>
      </c>
      <c r="D954" s="8" t="s">
        <v>51</v>
      </c>
      <c r="E954" s="8" t="s">
        <v>51</v>
      </c>
      <c r="F954" s="8">
        <v>6.2</v>
      </c>
      <c r="G954" s="6"/>
      <c r="H954" s="6"/>
      <c r="I954" s="6"/>
      <c r="J954" s="6"/>
      <c r="K954" s="6"/>
      <c r="L954" s="6"/>
      <c r="M954" s="6"/>
      <c r="N954" s="6"/>
      <c r="O954" s="6"/>
      <c r="P954" s="6"/>
      <c r="Q954" s="6"/>
      <c r="R954" s="6"/>
      <c r="S954" s="6"/>
      <c r="T954" s="6"/>
      <c r="U954" s="6"/>
      <c r="V954" s="6"/>
      <c r="W954" s="6"/>
      <c r="X954" s="6"/>
      <c r="Y954" s="6"/>
      <c r="Z954" s="6"/>
      <c r="AA954" s="6"/>
    </row>
    <row r="955" spans="1:27" hidden="1" x14ac:dyDescent="0.25">
      <c r="A955" s="10">
        <v>7740</v>
      </c>
      <c r="B955" s="8" t="s">
        <v>46</v>
      </c>
      <c r="C955" s="21">
        <v>43823</v>
      </c>
      <c r="D955" s="8" t="s">
        <v>47</v>
      </c>
      <c r="E955" s="8" t="s">
        <v>47</v>
      </c>
      <c r="F955" s="8">
        <v>2.2599999999999998</v>
      </c>
      <c r="G955" s="6"/>
      <c r="H955" s="6"/>
      <c r="I955" s="6"/>
      <c r="J955" s="6"/>
      <c r="K955" s="6"/>
      <c r="L955" s="6"/>
      <c r="M955" s="6"/>
      <c r="N955" s="6"/>
      <c r="O955" s="6"/>
      <c r="P955" s="6"/>
      <c r="Q955" s="6"/>
      <c r="R955" s="6"/>
      <c r="S955" s="6"/>
      <c r="T955" s="6"/>
      <c r="U955" s="6"/>
      <c r="V955" s="6"/>
      <c r="W955" s="6"/>
      <c r="X955" s="6"/>
      <c r="Y955" s="6"/>
      <c r="Z955" s="6"/>
      <c r="AA955" s="6"/>
    </row>
    <row r="956" spans="1:27" hidden="1" x14ac:dyDescent="0.25">
      <c r="A956" s="10">
        <v>7741</v>
      </c>
      <c r="B956" s="8" t="s">
        <v>43</v>
      </c>
      <c r="C956" s="21">
        <v>43823</v>
      </c>
      <c r="D956" s="8" t="s">
        <v>42</v>
      </c>
      <c r="E956" s="8" t="s">
        <v>65</v>
      </c>
      <c r="F956" s="8">
        <v>0.88</v>
      </c>
      <c r="G956" s="6"/>
      <c r="H956" s="6"/>
      <c r="I956" s="6"/>
      <c r="J956" s="6"/>
      <c r="K956" s="6"/>
      <c r="L956" s="6"/>
      <c r="M956" s="6"/>
      <c r="N956" s="6"/>
      <c r="O956" s="6"/>
      <c r="P956" s="6"/>
      <c r="Q956" s="6"/>
      <c r="R956" s="6"/>
      <c r="S956" s="6"/>
      <c r="T956" s="6"/>
      <c r="U956" s="6"/>
      <c r="V956" s="6"/>
      <c r="W956" s="6"/>
      <c r="X956" s="6"/>
      <c r="Y956" s="6"/>
      <c r="Z956" s="6"/>
      <c r="AA956" s="6"/>
    </row>
    <row r="957" spans="1:27" hidden="1" x14ac:dyDescent="0.25">
      <c r="A957" s="10">
        <v>7741</v>
      </c>
      <c r="B957" s="8" t="s">
        <v>43</v>
      </c>
      <c r="C957" s="21">
        <v>43823</v>
      </c>
      <c r="D957" s="8" t="s">
        <v>42</v>
      </c>
      <c r="E957" s="8" t="s">
        <v>42</v>
      </c>
      <c r="F957" s="8">
        <v>1.5</v>
      </c>
      <c r="G957" s="6"/>
      <c r="H957" s="6"/>
      <c r="I957" s="6"/>
      <c r="J957" s="6"/>
      <c r="K957" s="6"/>
      <c r="L957" s="6"/>
      <c r="M957" s="6"/>
      <c r="N957" s="6"/>
      <c r="O957" s="6"/>
      <c r="P957" s="6"/>
      <c r="Q957" s="6"/>
      <c r="R957" s="6"/>
      <c r="S957" s="6"/>
      <c r="T957" s="6"/>
      <c r="U957" s="6"/>
      <c r="V957" s="6"/>
      <c r="W957" s="6"/>
      <c r="X957" s="6"/>
      <c r="Y957" s="6"/>
      <c r="Z957" s="6"/>
      <c r="AA957" s="6"/>
    </row>
    <row r="958" spans="1:27" hidden="1" x14ac:dyDescent="0.25">
      <c r="A958" s="10">
        <v>7742</v>
      </c>
      <c r="B958" s="8" t="s">
        <v>43</v>
      </c>
      <c r="C958" s="21">
        <v>43823</v>
      </c>
      <c r="D958" s="8" t="s">
        <v>55</v>
      </c>
      <c r="E958" s="8" t="s">
        <v>45</v>
      </c>
      <c r="F958" s="8">
        <v>3.64</v>
      </c>
      <c r="G958" s="6"/>
      <c r="H958" s="6"/>
      <c r="I958" s="6"/>
      <c r="J958" s="6"/>
      <c r="K958" s="6"/>
      <c r="L958" s="6"/>
      <c r="M958" s="6"/>
      <c r="N958" s="6"/>
      <c r="O958" s="6"/>
      <c r="P958" s="6"/>
      <c r="Q958" s="6"/>
      <c r="R958" s="6"/>
      <c r="S958" s="6"/>
      <c r="T958" s="6"/>
      <c r="U958" s="6"/>
      <c r="V958" s="6"/>
      <c r="W958" s="6"/>
      <c r="X958" s="6"/>
      <c r="Y958" s="6"/>
      <c r="Z958" s="6"/>
      <c r="AA958" s="6"/>
    </row>
    <row r="959" spans="1:27" hidden="1" x14ac:dyDescent="0.25">
      <c r="A959" s="10">
        <v>7747</v>
      </c>
      <c r="B959" s="8" t="s">
        <v>43</v>
      </c>
      <c r="C959" s="21">
        <v>43823</v>
      </c>
      <c r="D959" s="8" t="s">
        <v>49</v>
      </c>
      <c r="E959" s="8" t="s">
        <v>49</v>
      </c>
      <c r="F959" s="8">
        <v>1.7</v>
      </c>
      <c r="G959" s="6"/>
      <c r="H959" s="6"/>
      <c r="I959" s="6"/>
      <c r="J959" s="6"/>
      <c r="K959" s="6"/>
      <c r="L959" s="6"/>
      <c r="M959" s="6"/>
      <c r="N959" s="6"/>
      <c r="O959" s="6"/>
      <c r="P959" s="6"/>
      <c r="Q959" s="6"/>
      <c r="R959" s="6"/>
      <c r="S959" s="6"/>
      <c r="T959" s="6"/>
      <c r="U959" s="6"/>
      <c r="V959" s="6"/>
      <c r="W959" s="6"/>
      <c r="X959" s="6"/>
      <c r="Y959" s="6"/>
      <c r="Z959" s="6"/>
      <c r="AA959" s="6"/>
    </row>
    <row r="960" spans="1:27" hidden="1" x14ac:dyDescent="0.25">
      <c r="A960" s="10">
        <v>7749</v>
      </c>
      <c r="B960" s="8" t="s">
        <v>43</v>
      </c>
      <c r="C960" s="21">
        <v>43823</v>
      </c>
      <c r="D960" s="8" t="s">
        <v>53</v>
      </c>
      <c r="E960" s="8" t="s">
        <v>53</v>
      </c>
      <c r="F960" s="8">
        <v>5.16</v>
      </c>
      <c r="G960" s="6"/>
      <c r="H960" s="6"/>
      <c r="I960" s="6"/>
      <c r="J960" s="6"/>
      <c r="K960" s="6"/>
      <c r="L960" s="6"/>
      <c r="M960" s="6"/>
      <c r="N960" s="6"/>
      <c r="O960" s="6"/>
      <c r="P960" s="6"/>
      <c r="Q960" s="6"/>
      <c r="R960" s="6"/>
      <c r="S960" s="6"/>
      <c r="T960" s="6"/>
      <c r="U960" s="6"/>
      <c r="V960" s="6"/>
      <c r="W960" s="6"/>
      <c r="X960" s="6"/>
      <c r="Y960" s="6"/>
      <c r="Z960" s="6"/>
      <c r="AA960" s="6"/>
    </row>
    <row r="961" spans="1:27" hidden="1" x14ac:dyDescent="0.25">
      <c r="A961" s="10">
        <v>7753</v>
      </c>
      <c r="B961" s="8" t="s">
        <v>43</v>
      </c>
      <c r="C961" s="21">
        <v>43823</v>
      </c>
      <c r="D961" s="8" t="s">
        <v>55</v>
      </c>
      <c r="E961" s="8" t="s">
        <v>45</v>
      </c>
      <c r="F961" s="8">
        <v>1.56</v>
      </c>
      <c r="G961" s="6"/>
      <c r="H961" s="6"/>
      <c r="I961" s="6"/>
      <c r="J961" s="6"/>
      <c r="K961" s="6"/>
      <c r="L961" s="6"/>
      <c r="M961" s="6"/>
      <c r="N961" s="6"/>
      <c r="O961" s="6"/>
      <c r="P961" s="6"/>
      <c r="Q961" s="6"/>
      <c r="R961" s="6"/>
      <c r="S961" s="6"/>
      <c r="T961" s="6"/>
      <c r="U961" s="6"/>
      <c r="V961" s="6"/>
      <c r="W961" s="6"/>
      <c r="X961" s="6"/>
      <c r="Y961" s="6"/>
      <c r="Z961" s="6"/>
      <c r="AA961" s="6"/>
    </row>
    <row r="962" spans="1:27" hidden="1" x14ac:dyDescent="0.25">
      <c r="A962" s="10">
        <v>7763</v>
      </c>
      <c r="B962" s="8" t="s">
        <v>43</v>
      </c>
      <c r="C962" s="21">
        <v>43823</v>
      </c>
      <c r="D962" s="8" t="s">
        <v>49</v>
      </c>
      <c r="E962" s="8" t="s">
        <v>49</v>
      </c>
      <c r="F962" s="8">
        <v>2.5329999999999999</v>
      </c>
      <c r="G962" s="6"/>
      <c r="H962" s="6"/>
      <c r="I962" s="6"/>
      <c r="J962" s="6"/>
      <c r="K962" s="6"/>
      <c r="L962" s="6"/>
      <c r="M962" s="6"/>
      <c r="N962" s="6"/>
      <c r="O962" s="6"/>
      <c r="P962" s="6"/>
      <c r="Q962" s="6"/>
      <c r="R962" s="6"/>
      <c r="S962" s="6"/>
      <c r="T962" s="6"/>
      <c r="U962" s="6"/>
      <c r="V962" s="6"/>
      <c r="W962" s="6"/>
      <c r="X962" s="6"/>
      <c r="Y962" s="6"/>
      <c r="Z962" s="6"/>
      <c r="AA962" s="6"/>
    </row>
    <row r="963" spans="1:27" hidden="1" x14ac:dyDescent="0.25">
      <c r="A963" s="10">
        <v>7768</v>
      </c>
      <c r="B963" s="8" t="s">
        <v>64</v>
      </c>
      <c r="C963" s="21">
        <v>43823</v>
      </c>
      <c r="D963" s="8" t="s">
        <v>60</v>
      </c>
      <c r="E963" s="8" t="s">
        <v>45</v>
      </c>
      <c r="F963" s="8">
        <v>3.48</v>
      </c>
      <c r="G963" s="6"/>
      <c r="H963" s="6"/>
      <c r="I963" s="6"/>
      <c r="J963" s="6"/>
      <c r="K963" s="6"/>
      <c r="L963" s="6"/>
      <c r="M963" s="6"/>
      <c r="N963" s="6"/>
      <c r="O963" s="6"/>
      <c r="P963" s="6"/>
      <c r="Q963" s="6"/>
      <c r="R963" s="6"/>
      <c r="S963" s="6"/>
      <c r="T963" s="6"/>
      <c r="U963" s="6"/>
      <c r="V963" s="6"/>
      <c r="W963" s="6"/>
      <c r="X963" s="6"/>
      <c r="Y963" s="6"/>
      <c r="Z963" s="6"/>
      <c r="AA963" s="6"/>
    </row>
    <row r="964" spans="1:27" hidden="1" x14ac:dyDescent="0.25">
      <c r="A964" s="10">
        <v>7777</v>
      </c>
      <c r="B964" s="8" t="s">
        <v>43</v>
      </c>
      <c r="C964" s="21">
        <v>43823</v>
      </c>
      <c r="D964" s="8" t="s">
        <v>61</v>
      </c>
      <c r="E964" s="8" t="s">
        <v>61</v>
      </c>
      <c r="F964" s="8">
        <v>2.86</v>
      </c>
      <c r="G964" s="6"/>
      <c r="H964" s="6"/>
      <c r="I964" s="6"/>
      <c r="J964" s="6"/>
      <c r="K964" s="6"/>
      <c r="L964" s="6"/>
      <c r="M964" s="6"/>
      <c r="N964" s="6"/>
      <c r="O964" s="6"/>
      <c r="P964" s="6"/>
      <c r="Q964" s="6"/>
      <c r="R964" s="6"/>
      <c r="S964" s="6"/>
      <c r="T964" s="6"/>
      <c r="U964" s="6"/>
      <c r="V964" s="6"/>
      <c r="W964" s="6"/>
      <c r="X964" s="6"/>
      <c r="Y964" s="6"/>
      <c r="Z964" s="6"/>
      <c r="AA964" s="6"/>
    </row>
    <row r="965" spans="1:27" hidden="1" x14ac:dyDescent="0.25">
      <c r="A965" s="10">
        <v>7778</v>
      </c>
      <c r="B965" s="8" t="s">
        <v>64</v>
      </c>
      <c r="C965" s="21">
        <v>43823</v>
      </c>
      <c r="D965" s="8" t="s">
        <v>60</v>
      </c>
      <c r="E965" s="8" t="s">
        <v>45</v>
      </c>
      <c r="F965" s="8">
        <v>3</v>
      </c>
      <c r="G965" s="6"/>
      <c r="H965" s="6"/>
      <c r="I965" s="6"/>
      <c r="J965" s="6"/>
      <c r="K965" s="6"/>
      <c r="L965" s="6"/>
      <c r="M965" s="6"/>
      <c r="N965" s="6"/>
      <c r="O965" s="6"/>
      <c r="P965" s="6"/>
      <c r="Q965" s="6"/>
      <c r="R965" s="6"/>
      <c r="S965" s="6"/>
      <c r="T965" s="6"/>
      <c r="U965" s="6"/>
      <c r="V965" s="6"/>
      <c r="W965" s="6"/>
      <c r="X965" s="6"/>
      <c r="Y965" s="6"/>
      <c r="Z965" s="6"/>
      <c r="AA965" s="6"/>
    </row>
    <row r="966" spans="1:27" hidden="1" x14ac:dyDescent="0.25">
      <c r="A966" s="10">
        <v>7779</v>
      </c>
      <c r="B966" s="8" t="s">
        <v>79</v>
      </c>
      <c r="C966" s="21">
        <v>43823</v>
      </c>
      <c r="D966" s="8" t="s">
        <v>51</v>
      </c>
      <c r="E966" s="8" t="s">
        <v>51</v>
      </c>
      <c r="F966" s="8">
        <v>4.1399999999999997</v>
      </c>
      <c r="G966" s="6"/>
      <c r="H966" s="6"/>
      <c r="I966" s="6"/>
      <c r="J966" s="6"/>
      <c r="K966" s="6"/>
      <c r="L966" s="6"/>
      <c r="M966" s="6"/>
      <c r="N966" s="6"/>
      <c r="O966" s="6"/>
      <c r="P966" s="6"/>
      <c r="Q966" s="6"/>
      <c r="R966" s="6"/>
      <c r="S966" s="6"/>
      <c r="T966" s="6"/>
      <c r="U966" s="6"/>
      <c r="V966" s="6"/>
      <c r="W966" s="6"/>
      <c r="X966" s="6"/>
      <c r="Y966" s="6"/>
      <c r="Z966" s="6"/>
      <c r="AA966" s="6"/>
    </row>
    <row r="967" spans="1:27" hidden="1" x14ac:dyDescent="0.25">
      <c r="A967" s="10">
        <v>7790</v>
      </c>
      <c r="B967" s="8" t="s">
        <v>64</v>
      </c>
      <c r="C967" s="21">
        <v>43823</v>
      </c>
      <c r="D967" s="8" t="s">
        <v>60</v>
      </c>
      <c r="E967" s="8" t="s">
        <v>45</v>
      </c>
      <c r="F967" s="8">
        <v>5.9</v>
      </c>
      <c r="G967" s="6"/>
      <c r="H967" s="6"/>
      <c r="I967" s="6"/>
      <c r="J967" s="6"/>
      <c r="K967" s="6"/>
      <c r="L967" s="6"/>
      <c r="M967" s="6"/>
      <c r="N967" s="6"/>
      <c r="O967" s="6"/>
      <c r="P967" s="6"/>
      <c r="Q967" s="6"/>
      <c r="R967" s="6"/>
      <c r="S967" s="6"/>
      <c r="T967" s="6"/>
      <c r="U967" s="6"/>
      <c r="V967" s="6"/>
      <c r="W967" s="6"/>
      <c r="X967" s="6"/>
      <c r="Y967" s="6"/>
      <c r="Z967" s="6"/>
      <c r="AA967" s="6"/>
    </row>
    <row r="968" spans="1:27" hidden="1" x14ac:dyDescent="0.25">
      <c r="A968" s="10">
        <v>7796</v>
      </c>
      <c r="B968" s="8" t="s">
        <v>43</v>
      </c>
      <c r="C968" s="21">
        <v>43823</v>
      </c>
      <c r="D968" s="8" t="s">
        <v>55</v>
      </c>
      <c r="E968" s="8" t="s">
        <v>65</v>
      </c>
      <c r="F968" s="8">
        <v>6.54</v>
      </c>
      <c r="G968" s="6"/>
      <c r="H968" s="6"/>
      <c r="I968" s="6"/>
      <c r="J968" s="6"/>
      <c r="K968" s="6"/>
      <c r="L968" s="6"/>
      <c r="M968" s="6"/>
      <c r="N968" s="6"/>
      <c r="O968" s="6"/>
      <c r="P968" s="6"/>
      <c r="Q968" s="6"/>
      <c r="R968" s="6"/>
      <c r="S968" s="6"/>
      <c r="T968" s="6"/>
      <c r="U968" s="6"/>
      <c r="V968" s="6"/>
      <c r="W968" s="6"/>
      <c r="X968" s="6"/>
      <c r="Y968" s="6"/>
      <c r="Z968" s="6"/>
      <c r="AA968" s="6"/>
    </row>
    <row r="969" spans="1:27" hidden="1" x14ac:dyDescent="0.25">
      <c r="A969" s="10">
        <v>7796</v>
      </c>
      <c r="B969" s="8" t="s">
        <v>43</v>
      </c>
      <c r="C969" s="21">
        <v>43823</v>
      </c>
      <c r="D969" s="8" t="s">
        <v>55</v>
      </c>
      <c r="E969" s="8" t="s">
        <v>55</v>
      </c>
      <c r="F969" s="8">
        <v>3.86</v>
      </c>
      <c r="G969" s="6"/>
      <c r="H969" s="6"/>
      <c r="I969" s="6"/>
      <c r="J969" s="6"/>
      <c r="K969" s="6"/>
      <c r="L969" s="6"/>
      <c r="M969" s="6"/>
      <c r="N969" s="6"/>
      <c r="O969" s="6"/>
      <c r="P969" s="6"/>
      <c r="Q969" s="6"/>
      <c r="R969" s="6"/>
      <c r="S969" s="6"/>
      <c r="T969" s="6"/>
      <c r="U969" s="6"/>
      <c r="V969" s="6"/>
      <c r="W969" s="6"/>
      <c r="X969" s="6"/>
      <c r="Y969" s="6"/>
      <c r="Z969" s="6"/>
      <c r="AA969" s="6"/>
    </row>
    <row r="970" spans="1:27" hidden="1" x14ac:dyDescent="0.25">
      <c r="A970" s="10">
        <v>7800</v>
      </c>
      <c r="B970" s="8" t="s">
        <v>43</v>
      </c>
      <c r="C970" s="21">
        <v>43823</v>
      </c>
      <c r="D970" s="8" t="s">
        <v>49</v>
      </c>
      <c r="E970" s="8" t="s">
        <v>49</v>
      </c>
      <c r="F970" s="8">
        <v>5.96</v>
      </c>
      <c r="G970" s="6"/>
      <c r="H970" s="6"/>
      <c r="I970" s="6"/>
      <c r="J970" s="6"/>
      <c r="K970" s="6"/>
      <c r="L970" s="6"/>
      <c r="M970" s="6"/>
      <c r="N970" s="6"/>
      <c r="O970" s="6"/>
      <c r="P970" s="6"/>
      <c r="Q970" s="6"/>
      <c r="R970" s="6"/>
      <c r="S970" s="6"/>
      <c r="T970" s="6"/>
      <c r="U970" s="6"/>
      <c r="V970" s="6"/>
      <c r="W970" s="6"/>
      <c r="X970" s="6"/>
      <c r="Y970" s="6"/>
      <c r="Z970" s="6"/>
      <c r="AA970" s="6"/>
    </row>
    <row r="971" spans="1:27" hidden="1" x14ac:dyDescent="0.25">
      <c r="A971" s="10">
        <v>7801</v>
      </c>
      <c r="B971" s="8" t="s">
        <v>64</v>
      </c>
      <c r="C971" s="21">
        <v>43823</v>
      </c>
      <c r="D971" s="8" t="s">
        <v>60</v>
      </c>
      <c r="E971" s="8" t="s">
        <v>60</v>
      </c>
      <c r="F971" s="8">
        <v>7.02</v>
      </c>
      <c r="G971" s="6"/>
      <c r="H971" s="6"/>
      <c r="I971" s="6"/>
      <c r="J971" s="6"/>
      <c r="K971" s="6"/>
      <c r="L971" s="6"/>
      <c r="M971" s="6"/>
      <c r="N971" s="6"/>
      <c r="O971" s="6"/>
      <c r="P971" s="6"/>
      <c r="Q971" s="6"/>
      <c r="R971" s="6"/>
      <c r="S971" s="6"/>
      <c r="T971" s="6"/>
      <c r="U971" s="6"/>
      <c r="V971" s="6"/>
      <c r="W971" s="6"/>
      <c r="X971" s="6"/>
      <c r="Y971" s="6"/>
      <c r="Z971" s="6"/>
      <c r="AA971" s="6"/>
    </row>
    <row r="972" spans="1:27" hidden="1" x14ac:dyDescent="0.25">
      <c r="A972" s="10">
        <v>7801</v>
      </c>
      <c r="B972" s="8" t="s">
        <v>64</v>
      </c>
      <c r="C972" s="21">
        <v>43823</v>
      </c>
      <c r="D972" s="8" t="s">
        <v>60</v>
      </c>
      <c r="E972" s="8" t="s">
        <v>63</v>
      </c>
      <c r="F972" s="8">
        <v>4.2</v>
      </c>
      <c r="G972" s="6"/>
      <c r="H972" s="6"/>
      <c r="I972" s="6"/>
      <c r="J972" s="6"/>
      <c r="K972" s="6"/>
      <c r="L972" s="6"/>
      <c r="M972" s="6"/>
      <c r="N972" s="6"/>
      <c r="O972" s="6"/>
      <c r="P972" s="6"/>
      <c r="Q972" s="6"/>
      <c r="R972" s="6"/>
      <c r="S972" s="6"/>
      <c r="T972" s="6"/>
      <c r="U972" s="6"/>
      <c r="V972" s="6"/>
      <c r="W972" s="6"/>
      <c r="X972" s="6"/>
      <c r="Y972" s="6"/>
      <c r="Z972" s="6"/>
      <c r="AA972" s="6"/>
    </row>
    <row r="973" spans="1:27" hidden="1" x14ac:dyDescent="0.25">
      <c r="A973" s="10">
        <v>7803</v>
      </c>
      <c r="B973" s="8" t="s">
        <v>43</v>
      </c>
      <c r="C973" s="21">
        <v>43823</v>
      </c>
      <c r="D973" s="8" t="s">
        <v>49</v>
      </c>
      <c r="E973" s="8" t="s">
        <v>49</v>
      </c>
      <c r="F973" s="8">
        <v>0.40200000000000002</v>
      </c>
      <c r="G973" s="6"/>
      <c r="H973" s="6"/>
      <c r="I973" s="6"/>
      <c r="J973" s="6"/>
      <c r="K973" s="6"/>
      <c r="L973" s="6"/>
      <c r="M973" s="6"/>
      <c r="N973" s="6"/>
      <c r="O973" s="6"/>
      <c r="P973" s="6"/>
      <c r="Q973" s="6"/>
      <c r="R973" s="6"/>
      <c r="S973" s="6"/>
      <c r="T973" s="6"/>
      <c r="U973" s="6"/>
      <c r="V973" s="6"/>
      <c r="W973" s="6"/>
      <c r="X973" s="6"/>
      <c r="Y973" s="6"/>
      <c r="Z973" s="6"/>
      <c r="AA973" s="6"/>
    </row>
    <row r="974" spans="1:27" hidden="1" x14ac:dyDescent="0.25">
      <c r="A974" s="10">
        <v>7820</v>
      </c>
      <c r="B974" s="8" t="s">
        <v>64</v>
      </c>
      <c r="C974" s="21">
        <v>43823</v>
      </c>
      <c r="D974" s="8" t="s">
        <v>45</v>
      </c>
      <c r="E974" s="8" t="s">
        <v>45</v>
      </c>
      <c r="F974" s="8">
        <v>4.34</v>
      </c>
      <c r="G974" s="6"/>
      <c r="H974" s="6"/>
      <c r="I974" s="6"/>
      <c r="J974" s="6"/>
      <c r="K974" s="6"/>
      <c r="L974" s="6"/>
      <c r="M974" s="6"/>
      <c r="N974" s="6"/>
      <c r="O974" s="6"/>
      <c r="P974" s="6"/>
      <c r="Q974" s="6"/>
      <c r="R974" s="6"/>
      <c r="S974" s="6"/>
      <c r="T974" s="6"/>
      <c r="U974" s="6"/>
      <c r="V974" s="6"/>
      <c r="W974" s="6"/>
      <c r="X974" s="6"/>
      <c r="Y974" s="6"/>
      <c r="Z974" s="6"/>
      <c r="AA974" s="6"/>
    </row>
    <row r="975" spans="1:27" hidden="1" x14ac:dyDescent="0.25">
      <c r="A975" s="10">
        <v>7826</v>
      </c>
      <c r="B975" s="8" t="s">
        <v>43</v>
      </c>
      <c r="C975" s="21">
        <v>43823</v>
      </c>
      <c r="D975" s="8" t="s">
        <v>55</v>
      </c>
      <c r="E975" s="8" t="s">
        <v>55</v>
      </c>
      <c r="F975" s="8">
        <v>2.06</v>
      </c>
      <c r="G975" s="6"/>
      <c r="H975" s="6"/>
      <c r="I975" s="6"/>
      <c r="J975" s="6"/>
      <c r="K975" s="6"/>
      <c r="L975" s="6"/>
      <c r="M975" s="6"/>
      <c r="N975" s="6"/>
      <c r="O975" s="6"/>
      <c r="P975" s="6"/>
      <c r="Q975" s="6"/>
      <c r="R975" s="6"/>
      <c r="S975" s="6"/>
      <c r="T975" s="6"/>
      <c r="U975" s="6"/>
      <c r="V975" s="6"/>
      <c r="W975" s="6"/>
      <c r="X975" s="6"/>
      <c r="Y975" s="6"/>
      <c r="Z975" s="6"/>
      <c r="AA975" s="6"/>
    </row>
    <row r="976" spans="1:27" hidden="1" x14ac:dyDescent="0.25">
      <c r="A976" s="10">
        <v>7832</v>
      </c>
      <c r="B976" s="8" t="s">
        <v>43</v>
      </c>
      <c r="C976" s="21">
        <v>43823</v>
      </c>
      <c r="D976" s="8" t="s">
        <v>49</v>
      </c>
      <c r="E976" s="8" t="s">
        <v>49</v>
      </c>
      <c r="F976" s="8">
        <v>0.93799999999999994</v>
      </c>
      <c r="G976" s="6"/>
      <c r="H976" s="6"/>
      <c r="I976" s="6"/>
      <c r="J976" s="6"/>
      <c r="K976" s="6"/>
      <c r="L976" s="6"/>
      <c r="M976" s="6"/>
      <c r="N976" s="6"/>
      <c r="O976" s="6"/>
      <c r="P976" s="6"/>
      <c r="Q976" s="6"/>
      <c r="R976" s="6"/>
      <c r="S976" s="6"/>
      <c r="T976" s="6"/>
      <c r="U976" s="6"/>
      <c r="V976" s="6"/>
      <c r="W976" s="6"/>
      <c r="X976" s="6"/>
      <c r="Y976" s="6"/>
      <c r="Z976" s="6"/>
      <c r="AA976" s="6"/>
    </row>
    <row r="977" spans="1:27" hidden="1" x14ac:dyDescent="0.25">
      <c r="A977" s="10">
        <v>7834</v>
      </c>
      <c r="B977" s="8" t="s">
        <v>43</v>
      </c>
      <c r="C977" s="21">
        <v>43823</v>
      </c>
      <c r="D977" s="8" t="s">
        <v>61</v>
      </c>
      <c r="E977" s="8" t="s">
        <v>65</v>
      </c>
      <c r="F977" s="8">
        <v>1.32</v>
      </c>
      <c r="G977" s="6"/>
      <c r="H977" s="6"/>
      <c r="I977" s="6"/>
      <c r="J977" s="6"/>
      <c r="K977" s="6"/>
      <c r="L977" s="6"/>
      <c r="M977" s="6"/>
      <c r="N977" s="6"/>
      <c r="O977" s="6"/>
      <c r="P977" s="6"/>
      <c r="Q977" s="6"/>
      <c r="R977" s="6"/>
      <c r="S977" s="6"/>
      <c r="T977" s="6"/>
      <c r="U977" s="6"/>
      <c r="V977" s="6"/>
      <c r="W977" s="6"/>
      <c r="X977" s="6"/>
      <c r="Y977" s="6"/>
      <c r="Z977" s="6"/>
      <c r="AA977" s="6"/>
    </row>
    <row r="978" spans="1:27" hidden="1" x14ac:dyDescent="0.25">
      <c r="A978" s="10">
        <v>7834</v>
      </c>
      <c r="B978" s="8" t="s">
        <v>43</v>
      </c>
      <c r="C978" s="21">
        <v>43823</v>
      </c>
      <c r="D978" s="8" t="s">
        <v>61</v>
      </c>
      <c r="E978" s="8" t="s">
        <v>61</v>
      </c>
      <c r="F978" s="8">
        <v>5.08</v>
      </c>
      <c r="G978" s="6"/>
      <c r="H978" s="6"/>
      <c r="I978" s="6"/>
      <c r="J978" s="6"/>
      <c r="K978" s="6"/>
      <c r="L978" s="6"/>
      <c r="M978" s="6"/>
      <c r="N978" s="6"/>
      <c r="O978" s="6"/>
      <c r="P978" s="6"/>
      <c r="Q978" s="6"/>
      <c r="R978" s="6"/>
      <c r="S978" s="6"/>
      <c r="T978" s="6"/>
      <c r="U978" s="6"/>
      <c r="V978" s="6"/>
      <c r="W978" s="6"/>
      <c r="X978" s="6"/>
      <c r="Y978" s="6"/>
      <c r="Z978" s="6"/>
      <c r="AA978" s="6"/>
    </row>
    <row r="979" spans="1:27" hidden="1" x14ac:dyDescent="0.25">
      <c r="A979" s="10">
        <v>7837</v>
      </c>
      <c r="B979" s="8" t="s">
        <v>43</v>
      </c>
      <c r="C979" s="21">
        <v>43823</v>
      </c>
      <c r="D979" s="8" t="s">
        <v>54</v>
      </c>
      <c r="E979" s="8" t="s">
        <v>55</v>
      </c>
      <c r="F979" s="8">
        <v>1.26</v>
      </c>
      <c r="G979" s="6"/>
      <c r="H979" s="6"/>
      <c r="I979" s="6"/>
      <c r="J979" s="6"/>
      <c r="K979" s="6"/>
      <c r="L979" s="6"/>
      <c r="M979" s="6"/>
      <c r="N979" s="6"/>
      <c r="O979" s="6"/>
      <c r="P979" s="6"/>
      <c r="Q979" s="6"/>
      <c r="R979" s="6"/>
      <c r="S979" s="6"/>
      <c r="T979" s="6"/>
      <c r="U979" s="6"/>
      <c r="V979" s="6"/>
      <c r="W979" s="6"/>
      <c r="X979" s="6"/>
      <c r="Y979" s="6"/>
      <c r="Z979" s="6"/>
      <c r="AA979" s="6"/>
    </row>
    <row r="980" spans="1:27" hidden="1" x14ac:dyDescent="0.25">
      <c r="A980" s="10">
        <v>7842</v>
      </c>
      <c r="B980" s="8" t="s">
        <v>43</v>
      </c>
      <c r="C980" s="21">
        <v>43823</v>
      </c>
      <c r="D980" s="8" t="s">
        <v>50</v>
      </c>
      <c r="E980" s="8" t="s">
        <v>50</v>
      </c>
      <c r="F980" s="8">
        <v>3.64</v>
      </c>
      <c r="G980" s="6"/>
      <c r="H980" s="6"/>
      <c r="I980" s="6"/>
      <c r="J980" s="6"/>
      <c r="K980" s="6"/>
      <c r="L980" s="6"/>
      <c r="M980" s="6"/>
      <c r="N980" s="6"/>
      <c r="O980" s="6"/>
      <c r="P980" s="6"/>
      <c r="Q980" s="6"/>
      <c r="R980" s="6"/>
      <c r="S980" s="6"/>
      <c r="T980" s="6"/>
      <c r="U980" s="6"/>
      <c r="V980" s="6"/>
      <c r="W980" s="6"/>
      <c r="X980" s="6"/>
      <c r="Y980" s="6"/>
      <c r="Z980" s="6"/>
      <c r="AA980" s="6"/>
    </row>
    <row r="981" spans="1:27" hidden="1" x14ac:dyDescent="0.25">
      <c r="A981" s="10">
        <v>7857</v>
      </c>
      <c r="B981" s="8" t="s">
        <v>52</v>
      </c>
      <c r="C981" s="21">
        <v>43823</v>
      </c>
      <c r="D981" s="8" t="s">
        <v>66</v>
      </c>
      <c r="E981" s="8" t="s">
        <v>66</v>
      </c>
      <c r="F981" s="8">
        <v>5.04</v>
      </c>
      <c r="G981" s="6"/>
      <c r="H981" s="6"/>
      <c r="I981" s="6"/>
      <c r="J981" s="6"/>
      <c r="K981" s="6"/>
      <c r="L981" s="6"/>
      <c r="M981" s="6"/>
      <c r="N981" s="6"/>
      <c r="O981" s="6"/>
      <c r="P981" s="6"/>
      <c r="Q981" s="6"/>
      <c r="R981" s="6"/>
      <c r="S981" s="6"/>
      <c r="T981" s="6"/>
      <c r="U981" s="6"/>
      <c r="V981" s="6"/>
      <c r="W981" s="6"/>
      <c r="X981" s="6"/>
      <c r="Y981" s="6"/>
      <c r="Z981" s="6"/>
      <c r="AA981" s="6"/>
    </row>
    <row r="982" spans="1:27" hidden="1" x14ac:dyDescent="0.25">
      <c r="A982" s="10">
        <v>7861</v>
      </c>
      <c r="B982" s="8" t="s">
        <v>46</v>
      </c>
      <c r="C982" s="21">
        <v>43819</v>
      </c>
      <c r="D982" s="8" t="s">
        <v>47</v>
      </c>
      <c r="E982" s="8" t="s">
        <v>47</v>
      </c>
      <c r="F982" s="8">
        <v>2.48</v>
      </c>
      <c r="G982" s="6"/>
      <c r="H982" s="6"/>
      <c r="I982" s="6"/>
      <c r="J982" s="6"/>
      <c r="K982" s="6"/>
      <c r="L982" s="6"/>
      <c r="M982" s="6"/>
      <c r="N982" s="6"/>
      <c r="O982" s="6"/>
      <c r="P982" s="6"/>
      <c r="Q982" s="6"/>
      <c r="R982" s="6"/>
      <c r="S982" s="6"/>
      <c r="T982" s="6"/>
      <c r="U982" s="6"/>
      <c r="V982" s="6"/>
      <c r="W982" s="6"/>
      <c r="X982" s="6"/>
      <c r="Y982" s="6"/>
      <c r="Z982" s="6"/>
      <c r="AA982" s="6"/>
    </row>
    <row r="983" spans="1:27" hidden="1" x14ac:dyDescent="0.25">
      <c r="A983" s="10">
        <v>7868</v>
      </c>
      <c r="B983" s="8" t="s">
        <v>43</v>
      </c>
      <c r="C983" s="21">
        <v>43823</v>
      </c>
      <c r="D983" s="8" t="s">
        <v>61</v>
      </c>
      <c r="E983" s="8" t="s">
        <v>45</v>
      </c>
      <c r="F983" s="8">
        <v>3.28</v>
      </c>
      <c r="G983" s="6"/>
      <c r="H983" s="6"/>
      <c r="I983" s="6"/>
      <c r="J983" s="6"/>
      <c r="K983" s="6"/>
      <c r="L983" s="6"/>
      <c r="M983" s="6"/>
      <c r="N983" s="6"/>
      <c r="O983" s="6"/>
      <c r="P983" s="6"/>
      <c r="Q983" s="6"/>
      <c r="R983" s="6"/>
      <c r="S983" s="6"/>
      <c r="T983" s="6"/>
      <c r="U983" s="6"/>
      <c r="V983" s="6"/>
      <c r="W983" s="6"/>
      <c r="X983" s="6"/>
      <c r="Y983" s="6"/>
      <c r="Z983" s="6"/>
      <c r="AA983" s="6"/>
    </row>
    <row r="984" spans="1:27" hidden="1" x14ac:dyDescent="0.25">
      <c r="A984" s="10">
        <v>7871</v>
      </c>
      <c r="B984" s="8" t="s">
        <v>43</v>
      </c>
      <c r="C984" s="21">
        <v>43823</v>
      </c>
      <c r="D984" s="8" t="s">
        <v>49</v>
      </c>
      <c r="E984" s="8" t="s">
        <v>49</v>
      </c>
      <c r="F984" s="8">
        <v>2.0339999999999998</v>
      </c>
      <c r="G984" s="6"/>
      <c r="H984" s="6"/>
      <c r="I984" s="6"/>
      <c r="J984" s="6"/>
      <c r="K984" s="6"/>
      <c r="L984" s="6"/>
      <c r="M984" s="6"/>
      <c r="N984" s="6"/>
      <c r="O984" s="6"/>
      <c r="P984" s="6"/>
      <c r="Q984" s="6"/>
      <c r="R984" s="6"/>
      <c r="S984" s="6"/>
      <c r="T984" s="6"/>
      <c r="U984" s="6"/>
      <c r="V984" s="6"/>
      <c r="W984" s="6"/>
      <c r="X984" s="6"/>
      <c r="Y984" s="6"/>
      <c r="Z984" s="6"/>
      <c r="AA984" s="6"/>
    </row>
    <row r="985" spans="1:27" hidden="1" x14ac:dyDescent="0.25">
      <c r="A985" s="10">
        <v>7884</v>
      </c>
      <c r="B985" s="8" t="s">
        <v>43</v>
      </c>
      <c r="C985" s="21">
        <v>43823</v>
      </c>
      <c r="D985" s="8" t="s">
        <v>49</v>
      </c>
      <c r="E985" s="8" t="s">
        <v>49</v>
      </c>
      <c r="F985" s="8">
        <v>0.22600000000000001</v>
      </c>
      <c r="G985" s="6"/>
      <c r="H985" s="6"/>
      <c r="I985" s="6"/>
      <c r="J985" s="6"/>
      <c r="K985" s="6"/>
      <c r="L985" s="6"/>
      <c r="M985" s="6"/>
      <c r="N985" s="6"/>
      <c r="O985" s="6"/>
      <c r="P985" s="6"/>
      <c r="Q985" s="6"/>
      <c r="R985" s="6"/>
      <c r="S985" s="6"/>
      <c r="T985" s="6"/>
      <c r="U985" s="6"/>
      <c r="V985" s="6"/>
      <c r="W985" s="6"/>
      <c r="X985" s="6"/>
      <c r="Y985" s="6"/>
      <c r="Z985" s="6"/>
      <c r="AA985" s="6"/>
    </row>
    <row r="986" spans="1:27" hidden="1" x14ac:dyDescent="0.25">
      <c r="A986" s="10">
        <v>7891</v>
      </c>
      <c r="B986" s="8" t="s">
        <v>43</v>
      </c>
      <c r="C986" s="21">
        <v>43823</v>
      </c>
      <c r="D986" s="8" t="s">
        <v>45</v>
      </c>
      <c r="E986" s="8" t="s">
        <v>45</v>
      </c>
      <c r="F986" s="8">
        <v>0.44700000000000001</v>
      </c>
      <c r="G986" s="6"/>
      <c r="H986" s="6"/>
      <c r="I986" s="6"/>
      <c r="J986" s="6"/>
      <c r="K986" s="6"/>
      <c r="L986" s="6"/>
      <c r="M986" s="6"/>
      <c r="N986" s="6"/>
      <c r="O986" s="6"/>
      <c r="P986" s="6"/>
      <c r="Q986" s="6"/>
      <c r="R986" s="6"/>
      <c r="S986" s="6"/>
      <c r="T986" s="6"/>
      <c r="U986" s="6"/>
      <c r="V986" s="6"/>
      <c r="W986" s="6"/>
      <c r="X986" s="6"/>
      <c r="Y986" s="6"/>
      <c r="Z986" s="6"/>
      <c r="AA986" s="6"/>
    </row>
    <row r="987" spans="1:27" hidden="1" x14ac:dyDescent="0.25">
      <c r="A987" s="10">
        <v>7898</v>
      </c>
      <c r="B987" s="8" t="s">
        <v>43</v>
      </c>
      <c r="C987" s="21">
        <v>43823</v>
      </c>
      <c r="D987" s="8" t="s">
        <v>60</v>
      </c>
      <c r="E987" s="8" t="s">
        <v>60</v>
      </c>
      <c r="F987" s="8">
        <v>4.12</v>
      </c>
      <c r="G987" s="6"/>
      <c r="H987" s="6"/>
      <c r="I987" s="6"/>
      <c r="J987" s="6"/>
      <c r="K987" s="6"/>
      <c r="L987" s="6"/>
      <c r="M987" s="6"/>
      <c r="N987" s="6"/>
      <c r="O987" s="6"/>
      <c r="P987" s="6"/>
      <c r="Q987" s="6"/>
      <c r="R987" s="6"/>
      <c r="S987" s="6"/>
      <c r="T987" s="6"/>
      <c r="U987" s="6"/>
      <c r="V987" s="6"/>
      <c r="W987" s="6"/>
      <c r="X987" s="6"/>
      <c r="Y987" s="6"/>
      <c r="Z987" s="6"/>
      <c r="AA987" s="6"/>
    </row>
    <row r="988" spans="1:27" hidden="1" x14ac:dyDescent="0.25">
      <c r="A988" s="10">
        <v>7905</v>
      </c>
      <c r="B988" s="8" t="s">
        <v>52</v>
      </c>
      <c r="C988" s="21">
        <v>43823</v>
      </c>
      <c r="D988" s="8" t="s">
        <v>56</v>
      </c>
      <c r="E988" s="8" t="s">
        <v>56</v>
      </c>
      <c r="F988" s="8">
        <v>0.53400000000000003</v>
      </c>
      <c r="G988" s="6"/>
      <c r="H988" s="6"/>
      <c r="I988" s="6"/>
      <c r="J988" s="6"/>
      <c r="K988" s="6"/>
      <c r="L988" s="6"/>
      <c r="M988" s="6"/>
      <c r="N988" s="6"/>
      <c r="O988" s="6"/>
      <c r="P988" s="6"/>
      <c r="Q988" s="6"/>
      <c r="R988" s="6"/>
      <c r="S988" s="6"/>
      <c r="T988" s="6"/>
      <c r="U988" s="6"/>
      <c r="V988" s="6"/>
      <c r="W988" s="6"/>
      <c r="X988" s="6"/>
      <c r="Y988" s="6"/>
      <c r="Z988" s="6"/>
      <c r="AA988" s="6"/>
    </row>
    <row r="989" spans="1:27" hidden="1" x14ac:dyDescent="0.25">
      <c r="A989" s="10">
        <v>7908</v>
      </c>
      <c r="B989" s="8" t="s">
        <v>43</v>
      </c>
      <c r="C989" s="21">
        <v>43823</v>
      </c>
      <c r="D989" s="8" t="s">
        <v>49</v>
      </c>
      <c r="E989" s="8" t="s">
        <v>49</v>
      </c>
      <c r="F989" s="8">
        <v>5.2</v>
      </c>
      <c r="G989" s="6"/>
      <c r="H989" s="6"/>
      <c r="I989" s="6"/>
      <c r="J989" s="6"/>
      <c r="K989" s="6"/>
      <c r="L989" s="6"/>
      <c r="M989" s="6"/>
      <c r="N989" s="6"/>
      <c r="O989" s="6"/>
      <c r="P989" s="6"/>
      <c r="Q989" s="6"/>
      <c r="R989" s="6"/>
      <c r="S989" s="6"/>
      <c r="T989" s="6"/>
      <c r="U989" s="6"/>
      <c r="V989" s="6"/>
      <c r="W989" s="6"/>
      <c r="X989" s="6"/>
      <c r="Y989" s="6"/>
      <c r="Z989" s="6"/>
      <c r="AA989" s="6"/>
    </row>
    <row r="990" spans="1:27" hidden="1" x14ac:dyDescent="0.25">
      <c r="A990" s="10">
        <v>7911</v>
      </c>
      <c r="B990" s="8" t="s">
        <v>52</v>
      </c>
      <c r="C990" s="21">
        <v>43823</v>
      </c>
      <c r="D990" s="8" t="s">
        <v>56</v>
      </c>
      <c r="E990" s="8" t="s">
        <v>56</v>
      </c>
      <c r="F990" s="8">
        <v>4.16</v>
      </c>
      <c r="G990" s="6"/>
      <c r="H990" s="6"/>
      <c r="I990" s="6"/>
      <c r="J990" s="6"/>
      <c r="K990" s="6"/>
      <c r="L990" s="6"/>
      <c r="M990" s="6"/>
      <c r="N990" s="6"/>
      <c r="O990" s="6"/>
      <c r="P990" s="6"/>
      <c r="Q990" s="6"/>
      <c r="R990" s="6"/>
      <c r="S990" s="6"/>
      <c r="T990" s="6"/>
      <c r="U990" s="6"/>
      <c r="V990" s="6"/>
      <c r="W990" s="6"/>
      <c r="X990" s="6"/>
      <c r="Y990" s="6"/>
      <c r="Z990" s="6"/>
      <c r="AA990" s="6"/>
    </row>
    <row r="991" spans="1:27" hidden="1" x14ac:dyDescent="0.25">
      <c r="A991" s="10">
        <v>7935</v>
      </c>
      <c r="B991" s="8" t="s">
        <v>52</v>
      </c>
      <c r="C991" s="21">
        <v>43824</v>
      </c>
      <c r="D991" s="8" t="s">
        <v>56</v>
      </c>
      <c r="E991" s="8" t="s">
        <v>56</v>
      </c>
      <c r="F991" s="8">
        <v>2.12</v>
      </c>
      <c r="G991" s="6"/>
      <c r="H991" s="6"/>
      <c r="I991" s="6"/>
      <c r="J991" s="6"/>
      <c r="K991" s="6"/>
      <c r="L991" s="6"/>
      <c r="M991" s="6"/>
      <c r="N991" s="6"/>
      <c r="O991" s="6"/>
      <c r="P991" s="6"/>
      <c r="Q991" s="6"/>
      <c r="R991" s="6"/>
      <c r="S991" s="6"/>
      <c r="T991" s="6"/>
      <c r="U991" s="6"/>
      <c r="V991" s="6"/>
      <c r="W991" s="6"/>
      <c r="X991" s="6"/>
      <c r="Y991" s="6"/>
      <c r="Z991" s="6"/>
      <c r="AA991" s="6"/>
    </row>
    <row r="992" spans="1:27" hidden="1" x14ac:dyDescent="0.25">
      <c r="A992" s="10">
        <v>7938</v>
      </c>
      <c r="B992" s="8" t="s">
        <v>43</v>
      </c>
      <c r="C992" s="21">
        <v>43824</v>
      </c>
      <c r="D992" s="8" t="s">
        <v>49</v>
      </c>
      <c r="E992" s="8" t="s">
        <v>49</v>
      </c>
      <c r="F992" s="8">
        <v>0.88</v>
      </c>
      <c r="G992" s="6"/>
      <c r="H992" s="6"/>
      <c r="I992" s="6"/>
      <c r="J992" s="6"/>
      <c r="K992" s="6"/>
      <c r="L992" s="6"/>
      <c r="M992" s="6"/>
      <c r="N992" s="6"/>
      <c r="O992" s="6"/>
      <c r="P992" s="6"/>
      <c r="Q992" s="6"/>
      <c r="R992" s="6"/>
      <c r="S992" s="6"/>
      <c r="T992" s="6"/>
      <c r="U992" s="6"/>
      <c r="V992" s="6"/>
      <c r="W992" s="6"/>
      <c r="X992" s="6"/>
      <c r="Y992" s="6"/>
      <c r="Z992" s="6"/>
      <c r="AA992" s="6"/>
    </row>
    <row r="993" spans="1:27" hidden="1" x14ac:dyDescent="0.25">
      <c r="A993" s="10">
        <v>7946</v>
      </c>
      <c r="B993" s="8" t="s">
        <v>43</v>
      </c>
      <c r="C993" s="21">
        <v>43824</v>
      </c>
      <c r="D993" s="8" t="s">
        <v>49</v>
      </c>
      <c r="E993" s="8" t="s">
        <v>49</v>
      </c>
      <c r="F993" s="8">
        <v>1.3520000000000001</v>
      </c>
      <c r="G993" s="6"/>
      <c r="H993" s="6"/>
      <c r="I993" s="6"/>
      <c r="J993" s="6"/>
      <c r="K993" s="6"/>
      <c r="L993" s="6"/>
      <c r="M993" s="6"/>
      <c r="N993" s="6"/>
      <c r="O993" s="6"/>
      <c r="P993" s="6"/>
      <c r="Q993" s="6"/>
      <c r="R993" s="6"/>
      <c r="S993" s="6"/>
      <c r="T993" s="6"/>
      <c r="U993" s="6"/>
      <c r="V993" s="6"/>
      <c r="W993" s="6"/>
      <c r="X993" s="6"/>
      <c r="Y993" s="6"/>
      <c r="Z993" s="6"/>
      <c r="AA993" s="6"/>
    </row>
    <row r="994" spans="1:27" hidden="1" x14ac:dyDescent="0.25">
      <c r="A994" s="10">
        <v>7949</v>
      </c>
      <c r="B994" s="8" t="s">
        <v>43</v>
      </c>
      <c r="C994" s="21">
        <v>43824</v>
      </c>
      <c r="D994" s="8" t="s">
        <v>49</v>
      </c>
      <c r="E994" s="8" t="s">
        <v>49</v>
      </c>
      <c r="F994" s="8">
        <v>0.72799999999999998</v>
      </c>
      <c r="G994" s="6"/>
      <c r="H994" s="6"/>
      <c r="I994" s="6"/>
      <c r="J994" s="6"/>
      <c r="K994" s="6"/>
      <c r="L994" s="6"/>
      <c r="M994" s="6"/>
      <c r="N994" s="6"/>
      <c r="O994" s="6"/>
      <c r="P994" s="6"/>
      <c r="Q994" s="6"/>
      <c r="R994" s="6"/>
      <c r="S994" s="6"/>
      <c r="T994" s="6"/>
      <c r="U994" s="6"/>
      <c r="V994" s="6"/>
      <c r="W994" s="6"/>
      <c r="X994" s="6"/>
      <c r="Y994" s="6"/>
      <c r="Z994" s="6"/>
      <c r="AA994" s="6"/>
    </row>
    <row r="995" spans="1:27" hidden="1" x14ac:dyDescent="0.25">
      <c r="A995" s="10">
        <v>7969</v>
      </c>
      <c r="B995" s="8" t="s">
        <v>43</v>
      </c>
      <c r="C995" s="21">
        <v>43824</v>
      </c>
      <c r="D995" s="8" t="s">
        <v>53</v>
      </c>
      <c r="E995" s="8" t="s">
        <v>53</v>
      </c>
      <c r="F995" s="8">
        <v>7.76</v>
      </c>
      <c r="G995" s="6"/>
      <c r="H995" s="6"/>
      <c r="I995" s="6"/>
      <c r="J995" s="6"/>
      <c r="K995" s="6"/>
      <c r="L995" s="6"/>
      <c r="M995" s="6"/>
      <c r="N995" s="6"/>
      <c r="O995" s="6"/>
      <c r="P995" s="6"/>
      <c r="Q995" s="6"/>
      <c r="R995" s="6"/>
      <c r="S995" s="6"/>
      <c r="T995" s="6"/>
      <c r="U995" s="6"/>
      <c r="V995" s="6"/>
      <c r="W995" s="6"/>
      <c r="X995" s="6"/>
      <c r="Y995" s="6"/>
      <c r="Z995" s="6"/>
      <c r="AA995" s="6"/>
    </row>
    <row r="996" spans="1:27" hidden="1" x14ac:dyDescent="0.25">
      <c r="A996" s="10">
        <v>7987</v>
      </c>
      <c r="B996" s="8" t="s">
        <v>52</v>
      </c>
      <c r="C996" s="21">
        <v>43824</v>
      </c>
      <c r="D996" s="8" t="s">
        <v>56</v>
      </c>
      <c r="E996" s="8" t="s">
        <v>56</v>
      </c>
      <c r="F996" s="8">
        <v>2.72</v>
      </c>
      <c r="G996" s="6"/>
      <c r="H996" s="6"/>
      <c r="I996" s="6"/>
      <c r="J996" s="6"/>
      <c r="K996" s="6"/>
      <c r="L996" s="6"/>
      <c r="M996" s="6"/>
      <c r="N996" s="6"/>
      <c r="O996" s="6"/>
      <c r="P996" s="6"/>
      <c r="Q996" s="6"/>
      <c r="R996" s="6"/>
      <c r="S996" s="6"/>
      <c r="T996" s="6"/>
      <c r="U996" s="6"/>
      <c r="V996" s="6"/>
      <c r="W996" s="6"/>
      <c r="X996" s="6"/>
      <c r="Y996" s="6"/>
      <c r="Z996" s="6"/>
      <c r="AA996" s="6"/>
    </row>
    <row r="997" spans="1:27" hidden="1" x14ac:dyDescent="0.25">
      <c r="A997" s="10">
        <v>7989</v>
      </c>
      <c r="B997" s="8" t="s">
        <v>52</v>
      </c>
      <c r="C997" s="21">
        <v>43824</v>
      </c>
      <c r="D997" s="8" t="s">
        <v>56</v>
      </c>
      <c r="E997" s="8" t="s">
        <v>56</v>
      </c>
      <c r="F997" s="8">
        <v>3.4</v>
      </c>
      <c r="G997" s="6"/>
      <c r="H997" s="6"/>
      <c r="I997" s="6"/>
      <c r="J997" s="6"/>
      <c r="K997" s="6"/>
      <c r="L997" s="6"/>
      <c r="M997" s="6"/>
      <c r="N997" s="6"/>
      <c r="O997" s="6"/>
      <c r="P997" s="6"/>
      <c r="Q997" s="6"/>
      <c r="R997" s="6"/>
      <c r="S997" s="6"/>
      <c r="T997" s="6"/>
      <c r="U997" s="6"/>
      <c r="V997" s="6"/>
      <c r="W997" s="6"/>
      <c r="X997" s="6"/>
      <c r="Y997" s="6"/>
      <c r="Z997" s="6"/>
      <c r="AA997" s="6"/>
    </row>
    <row r="998" spans="1:27" hidden="1" x14ac:dyDescent="0.25">
      <c r="A998" s="10">
        <v>7991</v>
      </c>
      <c r="B998" s="8" t="s">
        <v>46</v>
      </c>
      <c r="C998" s="21">
        <v>43824</v>
      </c>
      <c r="D998" s="8" t="s">
        <v>47</v>
      </c>
      <c r="E998" s="8" t="s">
        <v>47</v>
      </c>
      <c r="F998" s="8">
        <v>9.5</v>
      </c>
      <c r="G998" s="6"/>
      <c r="H998" s="6"/>
      <c r="I998" s="6"/>
      <c r="J998" s="6"/>
      <c r="K998" s="6"/>
      <c r="L998" s="6"/>
      <c r="M998" s="6"/>
      <c r="N998" s="6"/>
      <c r="O998" s="6"/>
      <c r="P998" s="6"/>
      <c r="Q998" s="6"/>
      <c r="R998" s="6"/>
      <c r="S998" s="6"/>
      <c r="T998" s="6"/>
      <c r="U998" s="6"/>
      <c r="V998" s="6"/>
      <c r="W998" s="6"/>
      <c r="X998" s="6"/>
      <c r="Y998" s="6"/>
      <c r="Z998" s="6"/>
      <c r="AA998" s="6"/>
    </row>
    <row r="999" spans="1:27" hidden="1" x14ac:dyDescent="0.25">
      <c r="A999" s="10">
        <v>8023</v>
      </c>
      <c r="B999" s="8" t="s">
        <v>52</v>
      </c>
      <c r="C999" s="21">
        <v>43825</v>
      </c>
      <c r="D999" s="8" t="s">
        <v>51</v>
      </c>
      <c r="E999" s="8" t="s">
        <v>51</v>
      </c>
      <c r="F999" s="8">
        <v>3.76</v>
      </c>
      <c r="G999" s="6"/>
      <c r="H999" s="6"/>
      <c r="I999" s="6"/>
      <c r="J999" s="6"/>
      <c r="K999" s="6"/>
      <c r="L999" s="6"/>
      <c r="M999" s="6"/>
      <c r="N999" s="6"/>
      <c r="O999" s="6"/>
      <c r="P999" s="6"/>
      <c r="Q999" s="6"/>
      <c r="R999" s="6"/>
      <c r="S999" s="6"/>
      <c r="T999" s="6"/>
      <c r="U999" s="6"/>
      <c r="V999" s="6"/>
      <c r="W999" s="6"/>
      <c r="X999" s="6"/>
      <c r="Y999" s="6"/>
      <c r="Z999" s="6"/>
      <c r="AA999" s="6"/>
    </row>
    <row r="1000" spans="1:27" hidden="1" x14ac:dyDescent="0.25">
      <c r="A1000" s="10">
        <v>8024</v>
      </c>
      <c r="B1000" s="8" t="s">
        <v>52</v>
      </c>
      <c r="C1000" s="21">
        <v>43825</v>
      </c>
      <c r="D1000" s="8" t="s">
        <v>56</v>
      </c>
      <c r="E1000" s="8" t="s">
        <v>56</v>
      </c>
      <c r="F1000" s="8">
        <v>7.84</v>
      </c>
      <c r="G1000" s="6"/>
      <c r="H1000" s="6"/>
      <c r="I1000" s="6"/>
      <c r="J1000" s="6"/>
      <c r="K1000" s="6"/>
      <c r="L1000" s="6"/>
      <c r="M1000" s="6"/>
      <c r="N1000" s="6"/>
      <c r="O1000" s="6"/>
      <c r="P1000" s="6"/>
      <c r="Q1000" s="6"/>
      <c r="R1000" s="6"/>
      <c r="S1000" s="6"/>
      <c r="T1000" s="6"/>
      <c r="U1000" s="6"/>
      <c r="V1000" s="6"/>
      <c r="W1000" s="6"/>
      <c r="X1000" s="6"/>
      <c r="Y1000" s="6"/>
      <c r="Z1000" s="6"/>
      <c r="AA1000" s="6"/>
    </row>
    <row r="1001" spans="1:27" hidden="1" x14ac:dyDescent="0.25">
      <c r="A1001" s="10">
        <v>8025</v>
      </c>
      <c r="B1001" s="8" t="s">
        <v>52</v>
      </c>
      <c r="C1001" s="21">
        <v>43825</v>
      </c>
      <c r="D1001" s="8" t="s">
        <v>56</v>
      </c>
      <c r="E1001" s="8" t="s">
        <v>56</v>
      </c>
      <c r="F1001" s="8">
        <v>5.94</v>
      </c>
      <c r="G1001" s="6"/>
      <c r="H1001" s="6"/>
      <c r="I1001" s="6"/>
      <c r="J1001" s="6"/>
      <c r="K1001" s="6"/>
      <c r="L1001" s="6"/>
      <c r="M1001" s="6"/>
      <c r="N1001" s="6"/>
      <c r="O1001" s="6"/>
      <c r="P1001" s="6"/>
      <c r="Q1001" s="6"/>
      <c r="R1001" s="6"/>
      <c r="S1001" s="6"/>
      <c r="T1001" s="6"/>
      <c r="U1001" s="6"/>
      <c r="V1001" s="6"/>
      <c r="W1001" s="6"/>
      <c r="X1001" s="6"/>
      <c r="Y1001" s="6"/>
      <c r="Z1001" s="6"/>
      <c r="AA1001" s="6"/>
    </row>
    <row r="1002" spans="1:27" hidden="1" x14ac:dyDescent="0.25">
      <c r="A1002" s="10">
        <v>8027</v>
      </c>
      <c r="B1002" s="8" t="s">
        <v>52</v>
      </c>
      <c r="C1002" s="21">
        <v>43825</v>
      </c>
      <c r="D1002" s="8" t="s">
        <v>51</v>
      </c>
      <c r="E1002" s="8" t="s">
        <v>51</v>
      </c>
      <c r="F1002" s="8">
        <v>2.8</v>
      </c>
      <c r="G1002" s="6"/>
      <c r="H1002" s="6"/>
      <c r="I1002" s="6"/>
      <c r="J1002" s="6"/>
      <c r="K1002" s="6"/>
      <c r="L1002" s="6"/>
      <c r="M1002" s="6"/>
      <c r="N1002" s="6"/>
      <c r="O1002" s="6"/>
      <c r="P1002" s="6"/>
      <c r="Q1002" s="6"/>
      <c r="R1002" s="6"/>
      <c r="S1002" s="6"/>
      <c r="T1002" s="6"/>
      <c r="U1002" s="6"/>
      <c r="V1002" s="6"/>
      <c r="W1002" s="6"/>
      <c r="X1002" s="6"/>
      <c r="Y1002" s="6"/>
      <c r="Z1002" s="6"/>
      <c r="AA1002" s="6"/>
    </row>
    <row r="1003" spans="1:27" hidden="1" x14ac:dyDescent="0.25">
      <c r="A1003" s="10">
        <v>8030</v>
      </c>
      <c r="B1003" s="8" t="s">
        <v>43</v>
      </c>
      <c r="C1003" s="21">
        <v>43825</v>
      </c>
      <c r="D1003" s="8" t="s">
        <v>61</v>
      </c>
      <c r="E1003" s="8" t="s">
        <v>65</v>
      </c>
      <c r="F1003" s="8">
        <v>7.68</v>
      </c>
      <c r="G1003" s="6"/>
      <c r="H1003" s="6"/>
      <c r="I1003" s="6"/>
      <c r="J1003" s="6"/>
      <c r="K1003" s="6"/>
      <c r="L1003" s="6"/>
      <c r="M1003" s="6"/>
      <c r="N1003" s="6"/>
      <c r="O1003" s="6"/>
      <c r="P1003" s="6"/>
      <c r="Q1003" s="6"/>
      <c r="R1003" s="6"/>
      <c r="S1003" s="6"/>
      <c r="T1003" s="6"/>
      <c r="U1003" s="6"/>
      <c r="V1003" s="6"/>
      <c r="W1003" s="6"/>
      <c r="X1003" s="6"/>
      <c r="Y1003" s="6"/>
      <c r="Z1003" s="6"/>
      <c r="AA1003" s="6"/>
    </row>
    <row r="1004" spans="1:27" hidden="1" x14ac:dyDescent="0.25">
      <c r="A1004" s="10">
        <v>8030</v>
      </c>
      <c r="B1004" s="8" t="s">
        <v>43</v>
      </c>
      <c r="C1004" s="21">
        <v>43825</v>
      </c>
      <c r="D1004" s="8" t="s">
        <v>61</v>
      </c>
      <c r="E1004" s="8" t="s">
        <v>61</v>
      </c>
      <c r="F1004" s="8">
        <v>0.72</v>
      </c>
      <c r="G1004" s="6"/>
      <c r="H1004" s="6"/>
      <c r="I1004" s="6"/>
      <c r="J1004" s="6"/>
      <c r="K1004" s="6"/>
      <c r="L1004" s="6"/>
      <c r="M1004" s="6"/>
      <c r="N1004" s="6"/>
      <c r="O1004" s="6"/>
      <c r="P1004" s="6"/>
      <c r="Q1004" s="6"/>
      <c r="R1004" s="6"/>
      <c r="S1004" s="6"/>
      <c r="T1004" s="6"/>
      <c r="U1004" s="6"/>
      <c r="V1004" s="6"/>
      <c r="W1004" s="6"/>
      <c r="X1004" s="6"/>
      <c r="Y1004" s="6"/>
      <c r="Z1004" s="6"/>
      <c r="AA1004" s="6"/>
    </row>
    <row r="1005" spans="1:27" hidden="1" x14ac:dyDescent="0.25">
      <c r="A1005" s="10">
        <v>8036</v>
      </c>
      <c r="B1005" s="8" t="s">
        <v>43</v>
      </c>
      <c r="C1005" s="21">
        <v>43825</v>
      </c>
      <c r="D1005" s="8" t="s">
        <v>50</v>
      </c>
      <c r="E1005" s="8" t="s">
        <v>50</v>
      </c>
      <c r="F1005" s="8">
        <v>3.38</v>
      </c>
      <c r="G1005" s="6"/>
      <c r="H1005" s="6"/>
      <c r="I1005" s="6"/>
      <c r="J1005" s="6"/>
      <c r="K1005" s="6"/>
      <c r="L1005" s="6"/>
      <c r="M1005" s="6"/>
      <c r="N1005" s="6"/>
      <c r="O1005" s="6"/>
      <c r="P1005" s="6"/>
      <c r="Q1005" s="6"/>
      <c r="R1005" s="6"/>
      <c r="S1005" s="6"/>
      <c r="T1005" s="6"/>
      <c r="U1005" s="6"/>
      <c r="V1005" s="6"/>
      <c r="W1005" s="6"/>
      <c r="X1005" s="6"/>
      <c r="Y1005" s="6"/>
      <c r="Z1005" s="6"/>
      <c r="AA1005" s="6"/>
    </row>
    <row r="1006" spans="1:27" hidden="1" x14ac:dyDescent="0.25">
      <c r="A1006" s="10">
        <v>8037</v>
      </c>
      <c r="B1006" s="8" t="s">
        <v>52</v>
      </c>
      <c r="C1006" s="21">
        <v>43825</v>
      </c>
      <c r="D1006" s="8" t="s">
        <v>45</v>
      </c>
      <c r="E1006" s="8" t="s">
        <v>45</v>
      </c>
      <c r="F1006" s="8">
        <v>7.5999999999999998E-2</v>
      </c>
      <c r="G1006" s="6"/>
      <c r="H1006" s="6"/>
      <c r="I1006" s="6"/>
      <c r="J1006" s="6"/>
      <c r="K1006" s="6"/>
      <c r="L1006" s="6"/>
      <c r="M1006" s="6"/>
      <c r="N1006" s="6"/>
      <c r="O1006" s="6"/>
      <c r="P1006" s="6"/>
      <c r="Q1006" s="6"/>
      <c r="R1006" s="6"/>
      <c r="S1006" s="6"/>
      <c r="T1006" s="6"/>
      <c r="U1006" s="6"/>
      <c r="V1006" s="6"/>
      <c r="W1006" s="6"/>
      <c r="X1006" s="6"/>
      <c r="Y1006" s="6"/>
      <c r="Z1006" s="6"/>
      <c r="AA1006" s="6"/>
    </row>
    <row r="1007" spans="1:27" hidden="1" x14ac:dyDescent="0.25">
      <c r="A1007" s="10">
        <v>8041</v>
      </c>
      <c r="B1007" s="8" t="s">
        <v>43</v>
      </c>
      <c r="C1007" s="21">
        <v>43825</v>
      </c>
      <c r="D1007" s="8" t="s">
        <v>45</v>
      </c>
      <c r="E1007" s="8" t="s">
        <v>45</v>
      </c>
      <c r="F1007" s="8">
        <v>2.16</v>
      </c>
      <c r="G1007" s="6"/>
      <c r="H1007" s="6"/>
      <c r="I1007" s="6"/>
      <c r="J1007" s="6"/>
      <c r="K1007" s="6"/>
      <c r="L1007" s="6"/>
      <c r="M1007" s="6"/>
      <c r="N1007" s="6"/>
      <c r="O1007" s="6"/>
      <c r="P1007" s="6"/>
      <c r="Q1007" s="6"/>
      <c r="R1007" s="6"/>
      <c r="S1007" s="6"/>
      <c r="T1007" s="6"/>
      <c r="U1007" s="6"/>
      <c r="V1007" s="6"/>
      <c r="W1007" s="6"/>
      <c r="X1007" s="6"/>
      <c r="Y1007" s="6"/>
      <c r="Z1007" s="6"/>
      <c r="AA1007" s="6"/>
    </row>
    <row r="1008" spans="1:27" hidden="1" x14ac:dyDescent="0.25">
      <c r="A1008" s="10">
        <v>8043</v>
      </c>
      <c r="B1008" s="8" t="s">
        <v>43</v>
      </c>
      <c r="C1008" s="21">
        <v>43825</v>
      </c>
      <c r="D1008" s="8" t="s">
        <v>54</v>
      </c>
      <c r="E1008" s="8" t="s">
        <v>45</v>
      </c>
      <c r="F1008" s="8">
        <v>3.16</v>
      </c>
      <c r="G1008" s="6"/>
      <c r="H1008" s="6"/>
      <c r="I1008" s="6"/>
      <c r="J1008" s="6"/>
      <c r="K1008" s="6"/>
      <c r="L1008" s="6"/>
      <c r="M1008" s="6"/>
      <c r="N1008" s="6"/>
      <c r="O1008" s="6"/>
      <c r="P1008" s="6"/>
      <c r="Q1008" s="6"/>
      <c r="R1008" s="6"/>
      <c r="S1008" s="6"/>
      <c r="T1008" s="6"/>
      <c r="U1008" s="6"/>
      <c r="V1008" s="6"/>
      <c r="W1008" s="6"/>
      <c r="X1008" s="6"/>
      <c r="Y1008" s="6"/>
      <c r="Z1008" s="6"/>
      <c r="AA1008" s="6"/>
    </row>
    <row r="1009" spans="1:27" hidden="1" x14ac:dyDescent="0.25">
      <c r="A1009" s="10">
        <v>8043</v>
      </c>
      <c r="B1009" s="8" t="s">
        <v>43</v>
      </c>
      <c r="C1009" s="21">
        <v>43825</v>
      </c>
      <c r="D1009" s="8" t="s">
        <v>54</v>
      </c>
      <c r="E1009" s="8" t="s">
        <v>55</v>
      </c>
      <c r="F1009" s="8">
        <v>2.88</v>
      </c>
      <c r="G1009" s="6"/>
      <c r="H1009" s="6"/>
      <c r="I1009" s="6"/>
      <c r="J1009" s="6"/>
      <c r="K1009" s="6"/>
      <c r="L1009" s="6"/>
      <c r="M1009" s="6"/>
      <c r="N1009" s="6"/>
      <c r="O1009" s="6"/>
      <c r="P1009" s="6"/>
      <c r="Q1009" s="6"/>
      <c r="R1009" s="6"/>
      <c r="S1009" s="6"/>
      <c r="T1009" s="6"/>
      <c r="U1009" s="6"/>
      <c r="V1009" s="6"/>
      <c r="W1009" s="6"/>
      <c r="X1009" s="6"/>
      <c r="Y1009" s="6"/>
      <c r="Z1009" s="6"/>
      <c r="AA1009" s="6"/>
    </row>
    <row r="1010" spans="1:27" hidden="1" x14ac:dyDescent="0.25">
      <c r="A1010" s="10">
        <v>8049</v>
      </c>
      <c r="B1010" s="8" t="s">
        <v>52</v>
      </c>
      <c r="C1010" s="21">
        <v>43825</v>
      </c>
      <c r="D1010" s="8" t="s">
        <v>51</v>
      </c>
      <c r="E1010" s="8" t="s">
        <v>51</v>
      </c>
      <c r="F1010" s="8">
        <v>6.5</v>
      </c>
      <c r="G1010" s="6"/>
      <c r="H1010" s="6"/>
      <c r="I1010" s="6"/>
      <c r="J1010" s="6"/>
      <c r="K1010" s="6"/>
      <c r="L1010" s="6"/>
      <c r="M1010" s="6"/>
      <c r="N1010" s="6"/>
      <c r="O1010" s="6"/>
      <c r="P1010" s="6"/>
      <c r="Q1010" s="6"/>
      <c r="R1010" s="6"/>
      <c r="S1010" s="6"/>
      <c r="T1010" s="6"/>
      <c r="U1010" s="6"/>
      <c r="V1010" s="6"/>
      <c r="W1010" s="6"/>
      <c r="X1010" s="6"/>
      <c r="Y1010" s="6"/>
      <c r="Z1010" s="6"/>
      <c r="AA1010" s="6"/>
    </row>
    <row r="1011" spans="1:27" hidden="1" x14ac:dyDescent="0.25">
      <c r="A1011" s="10">
        <v>8051</v>
      </c>
      <c r="B1011" s="8" t="s">
        <v>43</v>
      </c>
      <c r="C1011" s="21">
        <v>43825</v>
      </c>
      <c r="D1011" s="8" t="s">
        <v>45</v>
      </c>
      <c r="E1011" s="8" t="s">
        <v>45</v>
      </c>
      <c r="F1011" s="8">
        <v>3.9</v>
      </c>
      <c r="G1011" s="6"/>
      <c r="H1011" s="6"/>
      <c r="I1011" s="6"/>
      <c r="J1011" s="6"/>
      <c r="K1011" s="6"/>
      <c r="L1011" s="6"/>
      <c r="M1011" s="6"/>
      <c r="N1011" s="6"/>
      <c r="O1011" s="6"/>
      <c r="P1011" s="6"/>
      <c r="Q1011" s="6"/>
      <c r="R1011" s="6"/>
      <c r="S1011" s="6"/>
      <c r="T1011" s="6"/>
      <c r="U1011" s="6"/>
      <c r="V1011" s="6"/>
      <c r="W1011" s="6"/>
      <c r="X1011" s="6"/>
      <c r="Y1011" s="6"/>
      <c r="Z1011" s="6"/>
      <c r="AA1011" s="6"/>
    </row>
    <row r="1012" spans="1:27" hidden="1" x14ac:dyDescent="0.25">
      <c r="A1012" s="10">
        <v>8057</v>
      </c>
      <c r="B1012" s="8" t="s">
        <v>43</v>
      </c>
      <c r="C1012" s="21">
        <v>43825</v>
      </c>
      <c r="D1012" s="8" t="s">
        <v>49</v>
      </c>
      <c r="E1012" s="8" t="s">
        <v>49</v>
      </c>
      <c r="F1012" s="8">
        <v>1.4</v>
      </c>
      <c r="G1012" s="6"/>
      <c r="H1012" s="6"/>
      <c r="I1012" s="6"/>
      <c r="J1012" s="6"/>
      <c r="K1012" s="6"/>
      <c r="L1012" s="6"/>
      <c r="M1012" s="6"/>
      <c r="N1012" s="6"/>
      <c r="O1012" s="6"/>
      <c r="P1012" s="6"/>
      <c r="Q1012" s="6"/>
      <c r="R1012" s="6"/>
      <c r="S1012" s="6"/>
      <c r="T1012" s="6"/>
      <c r="U1012" s="6"/>
      <c r="V1012" s="6"/>
      <c r="W1012" s="6"/>
      <c r="X1012" s="6"/>
      <c r="Y1012" s="6"/>
      <c r="Z1012" s="6"/>
      <c r="AA1012" s="6"/>
    </row>
    <row r="1013" spans="1:27" hidden="1" x14ac:dyDescent="0.25">
      <c r="A1013" s="10">
        <v>8068</v>
      </c>
      <c r="B1013" s="8" t="s">
        <v>43</v>
      </c>
      <c r="C1013" s="21">
        <v>43825</v>
      </c>
      <c r="D1013" s="8" t="s">
        <v>49</v>
      </c>
      <c r="E1013" s="8" t="s">
        <v>49</v>
      </c>
      <c r="F1013" s="8">
        <v>6.14</v>
      </c>
      <c r="G1013" s="6"/>
      <c r="H1013" s="6"/>
      <c r="I1013" s="6"/>
      <c r="J1013" s="6"/>
      <c r="K1013" s="6"/>
      <c r="L1013" s="6"/>
      <c r="M1013" s="6"/>
      <c r="N1013" s="6"/>
      <c r="O1013" s="6"/>
      <c r="P1013" s="6"/>
      <c r="Q1013" s="6"/>
      <c r="R1013" s="6"/>
      <c r="S1013" s="6"/>
      <c r="T1013" s="6"/>
      <c r="U1013" s="6"/>
      <c r="V1013" s="6"/>
      <c r="W1013" s="6"/>
      <c r="X1013" s="6"/>
      <c r="Y1013" s="6"/>
      <c r="Z1013" s="6"/>
      <c r="AA1013" s="6"/>
    </row>
    <row r="1014" spans="1:27" hidden="1" x14ac:dyDescent="0.25">
      <c r="A1014" s="10">
        <v>8069</v>
      </c>
      <c r="B1014" s="8" t="s">
        <v>43</v>
      </c>
      <c r="C1014" s="21">
        <v>43825</v>
      </c>
      <c r="D1014" s="8" t="s">
        <v>44</v>
      </c>
      <c r="E1014" s="8" t="s">
        <v>45</v>
      </c>
      <c r="F1014" s="8">
        <v>1.38</v>
      </c>
      <c r="G1014" s="6"/>
      <c r="H1014" s="6"/>
      <c r="I1014" s="6"/>
      <c r="J1014" s="6"/>
      <c r="K1014" s="6"/>
      <c r="L1014" s="6"/>
      <c r="M1014" s="6"/>
      <c r="N1014" s="6"/>
      <c r="O1014" s="6"/>
      <c r="P1014" s="6"/>
      <c r="Q1014" s="6"/>
      <c r="R1014" s="6"/>
      <c r="S1014" s="6"/>
      <c r="T1014" s="6"/>
      <c r="U1014" s="6"/>
      <c r="V1014" s="6"/>
      <c r="W1014" s="6"/>
      <c r="X1014" s="6"/>
      <c r="Y1014" s="6"/>
      <c r="Z1014" s="6"/>
      <c r="AA1014" s="6"/>
    </row>
    <row r="1015" spans="1:27" hidden="1" x14ac:dyDescent="0.25">
      <c r="A1015" s="10">
        <v>8071</v>
      </c>
      <c r="B1015" s="8" t="s">
        <v>43</v>
      </c>
      <c r="C1015" s="21">
        <v>43825</v>
      </c>
      <c r="D1015" s="8" t="s">
        <v>87</v>
      </c>
      <c r="E1015" s="8" t="s">
        <v>87</v>
      </c>
      <c r="F1015" s="8">
        <v>1.5</v>
      </c>
      <c r="G1015" s="6"/>
      <c r="H1015" s="6"/>
      <c r="I1015" s="6"/>
      <c r="J1015" s="6"/>
      <c r="K1015" s="6"/>
      <c r="L1015" s="6"/>
      <c r="M1015" s="6"/>
      <c r="N1015" s="6"/>
      <c r="O1015" s="6"/>
      <c r="P1015" s="6"/>
      <c r="Q1015" s="6"/>
      <c r="R1015" s="6"/>
      <c r="S1015" s="6"/>
      <c r="T1015" s="6"/>
      <c r="U1015" s="6"/>
      <c r="V1015" s="6"/>
      <c r="W1015" s="6"/>
      <c r="X1015" s="6"/>
      <c r="Y1015" s="6"/>
      <c r="Z1015" s="6"/>
      <c r="AA1015" s="6"/>
    </row>
    <row r="1016" spans="1:27" hidden="1" x14ac:dyDescent="0.25">
      <c r="A1016" s="10">
        <v>8075</v>
      </c>
      <c r="B1016" s="8" t="s">
        <v>64</v>
      </c>
      <c r="C1016" s="21">
        <v>43825</v>
      </c>
      <c r="D1016" s="8" t="s">
        <v>60</v>
      </c>
      <c r="E1016" s="8" t="s">
        <v>60</v>
      </c>
      <c r="F1016" s="8">
        <v>5.0599999999999996</v>
      </c>
      <c r="G1016" s="6"/>
      <c r="H1016" s="6"/>
      <c r="I1016" s="6"/>
      <c r="J1016" s="6"/>
      <c r="K1016" s="6"/>
      <c r="L1016" s="6"/>
      <c r="M1016" s="6"/>
      <c r="N1016" s="6"/>
      <c r="O1016" s="6"/>
      <c r="P1016" s="6"/>
      <c r="Q1016" s="6"/>
      <c r="R1016" s="6"/>
      <c r="S1016" s="6"/>
      <c r="T1016" s="6"/>
      <c r="U1016" s="6"/>
      <c r="V1016" s="6"/>
      <c r="W1016" s="6"/>
      <c r="X1016" s="6"/>
      <c r="Y1016" s="6"/>
      <c r="Z1016" s="6"/>
      <c r="AA1016" s="6"/>
    </row>
    <row r="1017" spans="1:27" hidden="1" x14ac:dyDescent="0.25">
      <c r="A1017" s="10">
        <v>8075</v>
      </c>
      <c r="B1017" s="8" t="s">
        <v>64</v>
      </c>
      <c r="C1017" s="21">
        <v>43825</v>
      </c>
      <c r="D1017" s="8" t="s">
        <v>60</v>
      </c>
      <c r="E1017" s="8" t="s">
        <v>63</v>
      </c>
      <c r="F1017" s="8">
        <v>0.30399999999999999</v>
      </c>
      <c r="G1017" s="6"/>
      <c r="H1017" s="6"/>
      <c r="I1017" s="6"/>
      <c r="J1017" s="6"/>
      <c r="K1017" s="6"/>
      <c r="L1017" s="6"/>
      <c r="M1017" s="6"/>
      <c r="N1017" s="6"/>
      <c r="O1017" s="6"/>
      <c r="P1017" s="6"/>
      <c r="Q1017" s="6"/>
      <c r="R1017" s="6"/>
      <c r="S1017" s="6"/>
      <c r="T1017" s="6"/>
      <c r="U1017" s="6"/>
      <c r="V1017" s="6"/>
      <c r="W1017" s="6"/>
      <c r="X1017" s="6"/>
      <c r="Y1017" s="6"/>
      <c r="Z1017" s="6"/>
      <c r="AA1017" s="6"/>
    </row>
    <row r="1018" spans="1:27" hidden="1" x14ac:dyDescent="0.25">
      <c r="A1018" s="10">
        <v>8075</v>
      </c>
      <c r="B1018" s="8" t="s">
        <v>64</v>
      </c>
      <c r="C1018" s="21">
        <v>43825</v>
      </c>
      <c r="D1018" s="8" t="s">
        <v>60</v>
      </c>
      <c r="E1018" s="8" t="s">
        <v>62</v>
      </c>
      <c r="F1018" s="8">
        <v>7.3</v>
      </c>
      <c r="G1018" s="6"/>
      <c r="H1018" s="6"/>
      <c r="I1018" s="6"/>
      <c r="J1018" s="6"/>
      <c r="K1018" s="6"/>
      <c r="L1018" s="6"/>
      <c r="M1018" s="6"/>
      <c r="N1018" s="6"/>
      <c r="O1018" s="6"/>
      <c r="P1018" s="6"/>
      <c r="Q1018" s="6"/>
      <c r="R1018" s="6"/>
      <c r="S1018" s="6"/>
      <c r="T1018" s="6"/>
      <c r="U1018" s="6"/>
      <c r="V1018" s="6"/>
      <c r="W1018" s="6"/>
      <c r="X1018" s="6"/>
      <c r="Y1018" s="6"/>
      <c r="Z1018" s="6"/>
      <c r="AA1018" s="6"/>
    </row>
    <row r="1019" spans="1:27" hidden="1" x14ac:dyDescent="0.25">
      <c r="A1019" s="10">
        <v>8079</v>
      </c>
      <c r="B1019" s="8" t="s">
        <v>43</v>
      </c>
      <c r="C1019" s="21">
        <v>43825</v>
      </c>
      <c r="D1019" s="8" t="s">
        <v>55</v>
      </c>
      <c r="E1019" s="8" t="s">
        <v>45</v>
      </c>
      <c r="F1019" s="8">
        <v>1.74</v>
      </c>
      <c r="G1019" s="6"/>
      <c r="H1019" s="6"/>
      <c r="I1019" s="6"/>
      <c r="J1019" s="6"/>
      <c r="K1019" s="6"/>
      <c r="L1019" s="6"/>
      <c r="M1019" s="6"/>
      <c r="N1019" s="6"/>
      <c r="O1019" s="6"/>
      <c r="P1019" s="6"/>
      <c r="Q1019" s="6"/>
      <c r="R1019" s="6"/>
      <c r="S1019" s="6"/>
      <c r="T1019" s="6"/>
      <c r="U1019" s="6"/>
      <c r="V1019" s="6"/>
      <c r="W1019" s="6"/>
      <c r="X1019" s="6"/>
      <c r="Y1019" s="6"/>
      <c r="Z1019" s="6"/>
      <c r="AA1019" s="6"/>
    </row>
    <row r="1020" spans="1:27" hidden="1" x14ac:dyDescent="0.25">
      <c r="A1020" s="10">
        <v>8088</v>
      </c>
      <c r="B1020" s="8" t="s">
        <v>43</v>
      </c>
      <c r="C1020" s="21">
        <v>43825</v>
      </c>
      <c r="D1020" s="8" t="s">
        <v>45</v>
      </c>
      <c r="E1020" s="8" t="s">
        <v>45</v>
      </c>
      <c r="F1020" s="8">
        <v>3.66</v>
      </c>
      <c r="G1020" s="6"/>
      <c r="H1020" s="6"/>
      <c r="I1020" s="6"/>
      <c r="J1020" s="6"/>
      <c r="K1020" s="6"/>
      <c r="L1020" s="6"/>
      <c r="M1020" s="6"/>
      <c r="N1020" s="6"/>
      <c r="O1020" s="6"/>
      <c r="P1020" s="6"/>
      <c r="Q1020" s="6"/>
      <c r="R1020" s="6"/>
      <c r="S1020" s="6"/>
      <c r="T1020" s="6"/>
      <c r="U1020" s="6"/>
      <c r="V1020" s="6"/>
      <c r="W1020" s="6"/>
      <c r="X1020" s="6"/>
      <c r="Y1020" s="6"/>
      <c r="Z1020" s="6"/>
      <c r="AA1020" s="6"/>
    </row>
    <row r="1021" spans="1:27" hidden="1" x14ac:dyDescent="0.25">
      <c r="A1021" s="10">
        <v>8089</v>
      </c>
      <c r="B1021" s="8" t="s">
        <v>43</v>
      </c>
      <c r="C1021" s="21">
        <v>43825</v>
      </c>
      <c r="D1021" s="8" t="s">
        <v>49</v>
      </c>
      <c r="E1021" s="8" t="s">
        <v>49</v>
      </c>
      <c r="F1021" s="8">
        <v>5.26</v>
      </c>
      <c r="G1021" s="6"/>
      <c r="H1021" s="6"/>
      <c r="I1021" s="6"/>
      <c r="J1021" s="6"/>
      <c r="K1021" s="6"/>
      <c r="L1021" s="6"/>
      <c r="M1021" s="6"/>
      <c r="N1021" s="6"/>
      <c r="O1021" s="6"/>
      <c r="P1021" s="6"/>
      <c r="Q1021" s="6"/>
      <c r="R1021" s="6"/>
      <c r="S1021" s="6"/>
      <c r="T1021" s="6"/>
      <c r="U1021" s="6"/>
      <c r="V1021" s="6"/>
      <c r="W1021" s="6"/>
      <c r="X1021" s="6"/>
      <c r="Y1021" s="6"/>
      <c r="Z1021" s="6"/>
      <c r="AA1021" s="6"/>
    </row>
    <row r="1022" spans="1:27" hidden="1" x14ac:dyDescent="0.25">
      <c r="A1022" s="10">
        <v>8107</v>
      </c>
      <c r="B1022" s="8" t="s">
        <v>43</v>
      </c>
      <c r="C1022" s="21">
        <v>43825</v>
      </c>
      <c r="D1022" s="8" t="s">
        <v>53</v>
      </c>
      <c r="E1022" s="8" t="s">
        <v>53</v>
      </c>
      <c r="F1022" s="8">
        <v>2.2599999999999998</v>
      </c>
      <c r="G1022" s="6"/>
      <c r="H1022" s="6"/>
      <c r="I1022" s="6"/>
      <c r="J1022" s="6"/>
      <c r="K1022" s="6"/>
      <c r="L1022" s="6"/>
      <c r="M1022" s="6"/>
      <c r="N1022" s="6"/>
      <c r="O1022" s="6"/>
      <c r="P1022" s="6"/>
      <c r="Q1022" s="6"/>
      <c r="R1022" s="6"/>
      <c r="S1022" s="6"/>
      <c r="T1022" s="6"/>
      <c r="U1022" s="6"/>
      <c r="V1022" s="6"/>
      <c r="W1022" s="6"/>
      <c r="X1022" s="6"/>
      <c r="Y1022" s="6"/>
      <c r="Z1022" s="6"/>
      <c r="AA1022" s="6"/>
    </row>
    <row r="1023" spans="1:27" hidden="1" x14ac:dyDescent="0.25">
      <c r="A1023" s="10">
        <v>8116</v>
      </c>
      <c r="B1023" s="8" t="s">
        <v>52</v>
      </c>
      <c r="C1023" s="21">
        <v>43825</v>
      </c>
      <c r="D1023" s="8" t="s">
        <v>56</v>
      </c>
      <c r="E1023" s="8" t="s">
        <v>56</v>
      </c>
      <c r="F1023" s="8">
        <v>1.9</v>
      </c>
      <c r="G1023" s="6"/>
      <c r="H1023" s="6"/>
      <c r="I1023" s="6"/>
      <c r="J1023" s="6"/>
      <c r="K1023" s="6"/>
      <c r="L1023" s="6"/>
      <c r="M1023" s="6"/>
      <c r="N1023" s="6"/>
      <c r="O1023" s="6"/>
      <c r="P1023" s="6"/>
      <c r="Q1023" s="6"/>
      <c r="R1023" s="6"/>
      <c r="S1023" s="6"/>
      <c r="T1023" s="6"/>
      <c r="U1023" s="6"/>
      <c r="V1023" s="6"/>
      <c r="W1023" s="6"/>
      <c r="X1023" s="6"/>
      <c r="Y1023" s="6"/>
      <c r="Z1023" s="6"/>
      <c r="AA1023" s="6"/>
    </row>
    <row r="1024" spans="1:27" hidden="1" x14ac:dyDescent="0.25">
      <c r="A1024" s="10">
        <v>8122</v>
      </c>
      <c r="B1024" s="8" t="s">
        <v>43</v>
      </c>
      <c r="C1024" s="21">
        <v>43825</v>
      </c>
      <c r="D1024" s="8" t="s">
        <v>60</v>
      </c>
      <c r="E1024" s="8" t="s">
        <v>60</v>
      </c>
      <c r="F1024" s="8">
        <v>1.84</v>
      </c>
      <c r="G1024" s="6"/>
      <c r="H1024" s="6"/>
      <c r="I1024" s="6"/>
      <c r="J1024" s="6"/>
      <c r="K1024" s="6"/>
      <c r="L1024" s="6"/>
      <c r="M1024" s="6"/>
      <c r="N1024" s="6"/>
      <c r="O1024" s="6"/>
      <c r="P1024" s="6"/>
      <c r="Q1024" s="6"/>
      <c r="R1024" s="6"/>
      <c r="S1024" s="6"/>
      <c r="T1024" s="6"/>
      <c r="U1024" s="6"/>
      <c r="V1024" s="6"/>
      <c r="W1024" s="6"/>
      <c r="X1024" s="6"/>
      <c r="Y1024" s="6"/>
      <c r="Z1024" s="6"/>
      <c r="AA1024" s="6"/>
    </row>
    <row r="1025" spans="1:27" hidden="1" x14ac:dyDescent="0.25">
      <c r="A1025" s="10">
        <v>8123</v>
      </c>
      <c r="B1025" s="8" t="s">
        <v>52</v>
      </c>
      <c r="C1025" s="21">
        <v>43825</v>
      </c>
      <c r="D1025" s="8" t="s">
        <v>45</v>
      </c>
      <c r="E1025" s="8" t="s">
        <v>45</v>
      </c>
      <c r="F1025" s="8">
        <v>6.84</v>
      </c>
      <c r="G1025" s="6"/>
      <c r="H1025" s="6"/>
      <c r="I1025" s="6"/>
      <c r="J1025" s="6"/>
      <c r="K1025" s="6"/>
      <c r="L1025" s="6"/>
      <c r="M1025" s="6"/>
      <c r="N1025" s="6"/>
      <c r="O1025" s="6"/>
      <c r="P1025" s="6"/>
      <c r="Q1025" s="6"/>
      <c r="R1025" s="6"/>
      <c r="S1025" s="6"/>
      <c r="T1025" s="6"/>
      <c r="U1025" s="6"/>
      <c r="V1025" s="6"/>
      <c r="W1025" s="6"/>
      <c r="X1025" s="6"/>
      <c r="Y1025" s="6"/>
      <c r="Z1025" s="6"/>
      <c r="AA1025" s="6"/>
    </row>
    <row r="1026" spans="1:27" hidden="1" x14ac:dyDescent="0.25">
      <c r="A1026" s="10">
        <v>8135</v>
      </c>
      <c r="B1026" s="8" t="s">
        <v>52</v>
      </c>
      <c r="C1026" s="21">
        <v>43825</v>
      </c>
      <c r="D1026" s="8" t="s">
        <v>56</v>
      </c>
      <c r="E1026" s="8" t="s">
        <v>56</v>
      </c>
      <c r="F1026" s="8">
        <v>2.02</v>
      </c>
      <c r="G1026" s="6"/>
      <c r="H1026" s="6"/>
      <c r="I1026" s="6"/>
      <c r="J1026" s="6"/>
      <c r="K1026" s="6"/>
      <c r="L1026" s="6"/>
      <c r="M1026" s="6"/>
      <c r="N1026" s="6"/>
      <c r="O1026" s="6"/>
      <c r="P1026" s="6"/>
      <c r="Q1026" s="6"/>
      <c r="R1026" s="6"/>
      <c r="S1026" s="6"/>
      <c r="T1026" s="6"/>
      <c r="U1026" s="6"/>
      <c r="V1026" s="6"/>
      <c r="W1026" s="6"/>
      <c r="X1026" s="6"/>
      <c r="Y1026" s="6"/>
      <c r="Z1026" s="6"/>
      <c r="AA1026" s="6"/>
    </row>
    <row r="1027" spans="1:27" hidden="1" x14ac:dyDescent="0.25">
      <c r="A1027" s="10">
        <v>8136</v>
      </c>
      <c r="B1027" s="8" t="s">
        <v>43</v>
      </c>
      <c r="C1027" s="21">
        <v>43825</v>
      </c>
      <c r="D1027" s="8" t="s">
        <v>51</v>
      </c>
      <c r="E1027" s="8" t="s">
        <v>51</v>
      </c>
      <c r="F1027" s="8">
        <v>0.88</v>
      </c>
      <c r="G1027" s="6"/>
      <c r="H1027" s="6"/>
      <c r="I1027" s="6"/>
      <c r="J1027" s="6"/>
      <c r="K1027" s="6"/>
      <c r="L1027" s="6"/>
      <c r="M1027" s="6"/>
      <c r="N1027" s="6"/>
      <c r="O1027" s="6"/>
      <c r="P1027" s="6"/>
      <c r="Q1027" s="6"/>
      <c r="R1027" s="6"/>
      <c r="S1027" s="6"/>
      <c r="T1027" s="6"/>
      <c r="U1027" s="6"/>
      <c r="V1027" s="6"/>
      <c r="W1027" s="6"/>
      <c r="X1027" s="6"/>
      <c r="Y1027" s="6"/>
      <c r="Z1027" s="6"/>
      <c r="AA1027" s="6"/>
    </row>
    <row r="1028" spans="1:27" hidden="1" x14ac:dyDescent="0.25">
      <c r="A1028" s="10">
        <v>8153</v>
      </c>
      <c r="B1028" s="8" t="s">
        <v>43</v>
      </c>
      <c r="C1028" s="21">
        <v>43825</v>
      </c>
      <c r="D1028" s="8" t="s">
        <v>60</v>
      </c>
      <c r="E1028" s="8" t="s">
        <v>60</v>
      </c>
      <c r="F1028" s="8">
        <v>1.1040000000000001</v>
      </c>
      <c r="G1028" s="6"/>
      <c r="H1028" s="6"/>
      <c r="I1028" s="6"/>
      <c r="J1028" s="6"/>
      <c r="K1028" s="6"/>
      <c r="L1028" s="6"/>
      <c r="M1028" s="6"/>
      <c r="N1028" s="6"/>
      <c r="O1028" s="6"/>
      <c r="P1028" s="6"/>
      <c r="Q1028" s="6"/>
      <c r="R1028" s="6"/>
      <c r="S1028" s="6"/>
      <c r="T1028" s="6"/>
      <c r="U1028" s="6"/>
      <c r="V1028" s="6"/>
      <c r="W1028" s="6"/>
      <c r="X1028" s="6"/>
      <c r="Y1028" s="6"/>
      <c r="Z1028" s="6"/>
      <c r="AA1028" s="6"/>
    </row>
    <row r="1029" spans="1:27" hidden="1" x14ac:dyDescent="0.25">
      <c r="A1029" s="10">
        <v>8178</v>
      </c>
      <c r="B1029" s="8" t="s">
        <v>43</v>
      </c>
      <c r="C1029" s="21">
        <v>43825</v>
      </c>
      <c r="D1029" s="8" t="s">
        <v>49</v>
      </c>
      <c r="E1029" s="8" t="s">
        <v>49</v>
      </c>
      <c r="F1029" s="8">
        <v>3.26</v>
      </c>
      <c r="G1029" s="6"/>
      <c r="H1029" s="6"/>
      <c r="I1029" s="6"/>
      <c r="J1029" s="6"/>
      <c r="K1029" s="6"/>
      <c r="L1029" s="6"/>
      <c r="M1029" s="6"/>
      <c r="N1029" s="6"/>
      <c r="O1029" s="6"/>
      <c r="P1029" s="6"/>
      <c r="Q1029" s="6"/>
      <c r="R1029" s="6"/>
      <c r="S1029" s="6"/>
      <c r="T1029" s="6"/>
      <c r="U1029" s="6"/>
      <c r="V1029" s="6"/>
      <c r="W1029" s="6"/>
      <c r="X1029" s="6"/>
      <c r="Y1029" s="6"/>
      <c r="Z1029" s="6"/>
      <c r="AA1029" s="6"/>
    </row>
    <row r="1030" spans="1:27" hidden="1" x14ac:dyDescent="0.25">
      <c r="A1030" s="10">
        <v>8193</v>
      </c>
      <c r="B1030" s="8" t="s">
        <v>43</v>
      </c>
      <c r="C1030" s="21">
        <v>43825</v>
      </c>
      <c r="D1030" s="8" t="s">
        <v>49</v>
      </c>
      <c r="E1030" s="8" t="s">
        <v>49</v>
      </c>
      <c r="F1030" s="8">
        <v>0.16</v>
      </c>
      <c r="G1030" s="6"/>
      <c r="H1030" s="6"/>
      <c r="I1030" s="6"/>
      <c r="J1030" s="6"/>
      <c r="K1030" s="6"/>
      <c r="L1030" s="6"/>
      <c r="M1030" s="6"/>
      <c r="N1030" s="6"/>
      <c r="O1030" s="6"/>
      <c r="P1030" s="6"/>
      <c r="Q1030" s="6"/>
      <c r="R1030" s="6"/>
      <c r="S1030" s="6"/>
      <c r="T1030" s="6"/>
      <c r="U1030" s="6"/>
      <c r="V1030" s="6"/>
      <c r="W1030" s="6"/>
      <c r="X1030" s="6"/>
      <c r="Y1030" s="6"/>
      <c r="Z1030" s="6"/>
      <c r="AA1030" s="6"/>
    </row>
    <row r="1031" spans="1:27" hidden="1" x14ac:dyDescent="0.25">
      <c r="A1031" s="10">
        <v>8196</v>
      </c>
      <c r="B1031" s="8" t="s">
        <v>43</v>
      </c>
      <c r="C1031" s="21">
        <v>43825</v>
      </c>
      <c r="D1031" s="8" t="s">
        <v>55</v>
      </c>
      <c r="E1031" s="8" t="s">
        <v>55</v>
      </c>
      <c r="F1031" s="8">
        <v>4.34</v>
      </c>
      <c r="G1031" s="6"/>
      <c r="H1031" s="6"/>
      <c r="I1031" s="6"/>
      <c r="J1031" s="6"/>
      <c r="K1031" s="6"/>
      <c r="L1031" s="6"/>
      <c r="M1031" s="6"/>
      <c r="N1031" s="6"/>
      <c r="O1031" s="6"/>
      <c r="P1031" s="6"/>
      <c r="Q1031" s="6"/>
      <c r="R1031" s="6"/>
      <c r="S1031" s="6"/>
      <c r="T1031" s="6"/>
      <c r="U1031" s="6"/>
      <c r="V1031" s="6"/>
      <c r="W1031" s="6"/>
      <c r="X1031" s="6"/>
      <c r="Y1031" s="6"/>
      <c r="Z1031" s="6"/>
      <c r="AA1031" s="6"/>
    </row>
    <row r="1032" spans="1:27" hidden="1" x14ac:dyDescent="0.25">
      <c r="A1032" s="10">
        <v>8197</v>
      </c>
      <c r="B1032" s="8" t="s">
        <v>43</v>
      </c>
      <c r="C1032" s="21">
        <v>43825</v>
      </c>
      <c r="D1032" s="8" t="s">
        <v>49</v>
      </c>
      <c r="E1032" s="8" t="s">
        <v>49</v>
      </c>
      <c r="F1032" s="8">
        <v>1.2</v>
      </c>
      <c r="G1032" s="6"/>
      <c r="H1032" s="6"/>
      <c r="I1032" s="6"/>
      <c r="J1032" s="6"/>
      <c r="K1032" s="6"/>
      <c r="L1032" s="6"/>
      <c r="M1032" s="6"/>
      <c r="N1032" s="6"/>
      <c r="O1032" s="6"/>
      <c r="P1032" s="6"/>
      <c r="Q1032" s="6"/>
      <c r="R1032" s="6"/>
      <c r="S1032" s="6"/>
      <c r="T1032" s="6"/>
      <c r="U1032" s="6"/>
      <c r="V1032" s="6"/>
      <c r="W1032" s="6"/>
      <c r="X1032" s="6"/>
      <c r="Y1032" s="6"/>
      <c r="Z1032" s="6"/>
      <c r="AA1032" s="6"/>
    </row>
    <row r="1033" spans="1:27" hidden="1" x14ac:dyDescent="0.25">
      <c r="A1033" s="10">
        <v>8203</v>
      </c>
      <c r="B1033" s="8" t="s">
        <v>43</v>
      </c>
      <c r="C1033" s="21">
        <v>43825</v>
      </c>
      <c r="D1033" s="8" t="s">
        <v>41</v>
      </c>
      <c r="E1033" s="8" t="s">
        <v>41</v>
      </c>
      <c r="F1033" s="8">
        <v>0.73599999999999999</v>
      </c>
      <c r="G1033" s="6"/>
      <c r="H1033" s="6"/>
      <c r="I1033" s="6"/>
      <c r="J1033" s="6"/>
      <c r="K1033" s="6"/>
      <c r="L1033" s="6"/>
      <c r="M1033" s="6"/>
      <c r="N1033" s="6"/>
      <c r="O1033" s="6"/>
      <c r="P1033" s="6"/>
      <c r="Q1033" s="6"/>
      <c r="R1033" s="6"/>
      <c r="S1033" s="6"/>
      <c r="T1033" s="6"/>
      <c r="U1033" s="6"/>
      <c r="V1033" s="6"/>
      <c r="W1033" s="6"/>
      <c r="X1033" s="6"/>
      <c r="Y1033" s="6"/>
      <c r="Z1033" s="6"/>
      <c r="AA1033" s="6"/>
    </row>
    <row r="1034" spans="1:27" hidden="1" x14ac:dyDescent="0.25">
      <c r="A1034" s="10">
        <v>8247</v>
      </c>
      <c r="B1034" s="8" t="s">
        <v>52</v>
      </c>
      <c r="C1034" s="21">
        <v>43826</v>
      </c>
      <c r="D1034" s="8" t="s">
        <v>51</v>
      </c>
      <c r="E1034" s="8" t="s">
        <v>51</v>
      </c>
      <c r="F1034" s="8">
        <v>2.62</v>
      </c>
      <c r="G1034" s="6"/>
      <c r="H1034" s="6"/>
      <c r="I1034" s="6"/>
      <c r="J1034" s="6"/>
      <c r="K1034" s="6"/>
      <c r="L1034" s="6"/>
      <c r="M1034" s="6"/>
      <c r="N1034" s="6"/>
      <c r="O1034" s="6"/>
      <c r="P1034" s="6"/>
      <c r="Q1034" s="6"/>
      <c r="R1034" s="6"/>
      <c r="S1034" s="6"/>
      <c r="T1034" s="6"/>
      <c r="U1034" s="6"/>
      <c r="V1034" s="6"/>
      <c r="W1034" s="6"/>
      <c r="X1034" s="6"/>
      <c r="Y1034" s="6"/>
      <c r="Z1034" s="6"/>
      <c r="AA1034" s="6"/>
    </row>
    <row r="1035" spans="1:27" hidden="1" x14ac:dyDescent="0.25">
      <c r="A1035" s="10">
        <v>8248</v>
      </c>
      <c r="B1035" s="8" t="s">
        <v>52</v>
      </c>
      <c r="C1035" s="21">
        <v>43826</v>
      </c>
      <c r="D1035" s="8" t="s">
        <v>45</v>
      </c>
      <c r="E1035" s="8" t="s">
        <v>45</v>
      </c>
      <c r="F1035" s="8">
        <v>2.54</v>
      </c>
      <c r="G1035" s="6"/>
      <c r="H1035" s="6"/>
      <c r="I1035" s="6"/>
      <c r="J1035" s="6"/>
      <c r="K1035" s="6"/>
      <c r="L1035" s="6"/>
      <c r="M1035" s="6"/>
      <c r="N1035" s="6"/>
      <c r="O1035" s="6"/>
      <c r="P1035" s="6"/>
      <c r="Q1035" s="6"/>
      <c r="R1035" s="6"/>
      <c r="S1035" s="6"/>
      <c r="T1035" s="6"/>
      <c r="U1035" s="6"/>
      <c r="V1035" s="6"/>
      <c r="W1035" s="6"/>
      <c r="X1035" s="6"/>
      <c r="Y1035" s="6"/>
      <c r="Z1035" s="6"/>
      <c r="AA1035" s="6"/>
    </row>
    <row r="1036" spans="1:27" hidden="1" x14ac:dyDescent="0.25">
      <c r="A1036" s="10">
        <v>8249</v>
      </c>
      <c r="B1036" s="8" t="s">
        <v>52</v>
      </c>
      <c r="C1036" s="21">
        <v>43826</v>
      </c>
      <c r="D1036" s="8" t="s">
        <v>56</v>
      </c>
      <c r="E1036" s="8" t="s">
        <v>56</v>
      </c>
      <c r="F1036" s="8">
        <v>3.48</v>
      </c>
      <c r="G1036" s="6"/>
      <c r="H1036" s="6"/>
      <c r="I1036" s="6"/>
      <c r="J1036" s="6"/>
      <c r="K1036" s="6"/>
      <c r="L1036" s="6"/>
      <c r="M1036" s="6"/>
      <c r="N1036" s="6"/>
      <c r="O1036" s="6"/>
      <c r="P1036" s="6"/>
      <c r="Q1036" s="6"/>
      <c r="R1036" s="6"/>
      <c r="S1036" s="6"/>
      <c r="T1036" s="6"/>
      <c r="U1036" s="6"/>
      <c r="V1036" s="6"/>
      <c r="W1036" s="6"/>
      <c r="X1036" s="6"/>
      <c r="Y1036" s="6"/>
      <c r="Z1036" s="6"/>
      <c r="AA1036" s="6"/>
    </row>
    <row r="1037" spans="1:27" hidden="1" x14ac:dyDescent="0.25">
      <c r="A1037" s="10">
        <v>8250</v>
      </c>
      <c r="B1037" s="8" t="s">
        <v>43</v>
      </c>
      <c r="C1037" s="21">
        <v>43826</v>
      </c>
      <c r="D1037" s="8" t="s">
        <v>50</v>
      </c>
      <c r="E1037" s="8" t="s">
        <v>50</v>
      </c>
      <c r="F1037" s="8">
        <v>3.92</v>
      </c>
      <c r="G1037" s="6"/>
      <c r="H1037" s="6"/>
      <c r="I1037" s="6"/>
      <c r="J1037" s="6"/>
      <c r="K1037" s="6"/>
      <c r="L1037" s="6"/>
      <c r="M1037" s="6"/>
      <c r="N1037" s="6"/>
      <c r="O1037" s="6"/>
      <c r="P1037" s="6"/>
      <c r="Q1037" s="6"/>
      <c r="R1037" s="6"/>
      <c r="S1037" s="6"/>
      <c r="T1037" s="6"/>
      <c r="U1037" s="6"/>
      <c r="V1037" s="6"/>
      <c r="W1037" s="6"/>
      <c r="X1037" s="6"/>
      <c r="Y1037" s="6"/>
      <c r="Z1037" s="6"/>
      <c r="AA1037" s="6"/>
    </row>
    <row r="1038" spans="1:27" hidden="1" x14ac:dyDescent="0.25">
      <c r="A1038" s="10">
        <v>8253</v>
      </c>
      <c r="B1038" s="8" t="s">
        <v>52</v>
      </c>
      <c r="C1038" s="21">
        <v>43826</v>
      </c>
      <c r="D1038" s="8" t="s">
        <v>56</v>
      </c>
      <c r="E1038" s="8" t="s">
        <v>56</v>
      </c>
      <c r="F1038" s="8">
        <v>5.68</v>
      </c>
      <c r="G1038" s="6"/>
      <c r="H1038" s="6"/>
      <c r="I1038" s="6"/>
      <c r="J1038" s="6"/>
      <c r="K1038" s="6"/>
      <c r="L1038" s="6"/>
      <c r="M1038" s="6"/>
      <c r="N1038" s="6"/>
      <c r="O1038" s="6"/>
      <c r="P1038" s="6"/>
      <c r="Q1038" s="6"/>
      <c r="R1038" s="6"/>
      <c r="S1038" s="6"/>
      <c r="T1038" s="6"/>
      <c r="U1038" s="6"/>
      <c r="V1038" s="6"/>
      <c r="W1038" s="6"/>
      <c r="X1038" s="6"/>
      <c r="Y1038" s="6"/>
      <c r="Z1038" s="6"/>
      <c r="AA1038" s="6"/>
    </row>
    <row r="1039" spans="1:27" hidden="1" x14ac:dyDescent="0.25">
      <c r="A1039" s="10">
        <v>8255</v>
      </c>
      <c r="B1039" s="8" t="s">
        <v>64</v>
      </c>
      <c r="C1039" s="21">
        <v>43826</v>
      </c>
      <c r="D1039" s="8" t="s">
        <v>60</v>
      </c>
      <c r="E1039" s="8" t="s">
        <v>63</v>
      </c>
      <c r="F1039" s="8">
        <v>4.8600000000000003</v>
      </c>
      <c r="G1039" s="6"/>
      <c r="H1039" s="6"/>
      <c r="I1039" s="6"/>
      <c r="J1039" s="6"/>
      <c r="K1039" s="6"/>
      <c r="L1039" s="6"/>
      <c r="M1039" s="6"/>
      <c r="N1039" s="6"/>
      <c r="O1039" s="6"/>
      <c r="P1039" s="6"/>
      <c r="Q1039" s="6"/>
      <c r="R1039" s="6"/>
      <c r="S1039" s="6"/>
      <c r="T1039" s="6"/>
      <c r="U1039" s="6"/>
      <c r="V1039" s="6"/>
      <c r="W1039" s="6"/>
      <c r="X1039" s="6"/>
      <c r="Y1039" s="6"/>
      <c r="Z1039" s="6"/>
      <c r="AA1039" s="6"/>
    </row>
    <row r="1040" spans="1:27" hidden="1" x14ac:dyDescent="0.25">
      <c r="A1040" s="10">
        <v>8255</v>
      </c>
      <c r="B1040" s="8" t="s">
        <v>64</v>
      </c>
      <c r="C1040" s="21">
        <v>43826</v>
      </c>
      <c r="D1040" s="8" t="s">
        <v>60</v>
      </c>
      <c r="E1040" s="8" t="s">
        <v>60</v>
      </c>
      <c r="F1040" s="8">
        <v>4.88</v>
      </c>
      <c r="G1040" s="6"/>
      <c r="H1040" s="6"/>
      <c r="I1040" s="6"/>
      <c r="J1040" s="6"/>
      <c r="K1040" s="6"/>
      <c r="L1040" s="6"/>
      <c r="M1040" s="6"/>
      <c r="N1040" s="6"/>
      <c r="O1040" s="6"/>
      <c r="P1040" s="6"/>
      <c r="Q1040" s="6"/>
      <c r="R1040" s="6"/>
      <c r="S1040" s="6"/>
      <c r="T1040" s="6"/>
      <c r="U1040" s="6"/>
      <c r="V1040" s="6"/>
      <c r="W1040" s="6"/>
      <c r="X1040" s="6"/>
      <c r="Y1040" s="6"/>
      <c r="Z1040" s="6"/>
      <c r="AA1040" s="6"/>
    </row>
    <row r="1041" spans="1:27" hidden="1" x14ac:dyDescent="0.25">
      <c r="A1041" s="10">
        <v>8257</v>
      </c>
      <c r="B1041" s="8" t="s">
        <v>43</v>
      </c>
      <c r="C1041" s="21">
        <v>43826</v>
      </c>
      <c r="D1041" s="8" t="s">
        <v>49</v>
      </c>
      <c r="E1041" s="8" t="s">
        <v>49</v>
      </c>
      <c r="F1041" s="8">
        <v>0.106</v>
      </c>
      <c r="G1041" s="6"/>
      <c r="H1041" s="6"/>
      <c r="I1041" s="6"/>
      <c r="J1041" s="6"/>
      <c r="K1041" s="6"/>
      <c r="L1041" s="6"/>
      <c r="M1041" s="6"/>
      <c r="N1041" s="6"/>
      <c r="O1041" s="6"/>
      <c r="P1041" s="6"/>
      <c r="Q1041" s="6"/>
      <c r="R1041" s="6"/>
      <c r="S1041" s="6"/>
      <c r="T1041" s="6"/>
      <c r="U1041" s="6"/>
      <c r="V1041" s="6"/>
      <c r="W1041" s="6"/>
      <c r="X1041" s="6"/>
      <c r="Y1041" s="6"/>
      <c r="Z1041" s="6"/>
      <c r="AA1041" s="6"/>
    </row>
    <row r="1042" spans="1:27" hidden="1" x14ac:dyDescent="0.25">
      <c r="A1042" s="10">
        <v>8259</v>
      </c>
      <c r="B1042" s="8" t="s">
        <v>43</v>
      </c>
      <c r="C1042" s="21">
        <v>43826</v>
      </c>
      <c r="D1042" s="8" t="s">
        <v>49</v>
      </c>
      <c r="E1042" s="8" t="s">
        <v>49</v>
      </c>
      <c r="F1042" s="8">
        <v>2.3580000000000001</v>
      </c>
      <c r="G1042" s="6"/>
      <c r="H1042" s="6"/>
      <c r="I1042" s="6"/>
      <c r="J1042" s="6"/>
      <c r="K1042" s="6"/>
      <c r="L1042" s="6"/>
      <c r="M1042" s="6"/>
      <c r="N1042" s="6"/>
      <c r="O1042" s="6"/>
      <c r="P1042" s="6"/>
      <c r="Q1042" s="6"/>
      <c r="R1042" s="6"/>
      <c r="S1042" s="6"/>
      <c r="T1042" s="6"/>
      <c r="U1042" s="6"/>
      <c r="V1042" s="6"/>
      <c r="W1042" s="6"/>
      <c r="X1042" s="6"/>
      <c r="Y1042" s="6"/>
      <c r="Z1042" s="6"/>
      <c r="AA1042" s="6"/>
    </row>
    <row r="1043" spans="1:27" hidden="1" x14ac:dyDescent="0.25">
      <c r="A1043" s="10">
        <v>8262</v>
      </c>
      <c r="B1043" s="8" t="s">
        <v>52</v>
      </c>
      <c r="C1043" s="21">
        <v>43826</v>
      </c>
      <c r="D1043" s="8" t="s">
        <v>51</v>
      </c>
      <c r="E1043" s="8" t="s">
        <v>51</v>
      </c>
      <c r="F1043" s="8">
        <v>2.94</v>
      </c>
      <c r="G1043" s="6"/>
      <c r="H1043" s="6"/>
      <c r="I1043" s="6"/>
      <c r="J1043" s="6"/>
      <c r="K1043" s="6"/>
      <c r="L1043" s="6"/>
      <c r="M1043" s="6"/>
      <c r="N1043" s="6"/>
      <c r="O1043" s="6"/>
      <c r="P1043" s="6"/>
      <c r="Q1043" s="6"/>
      <c r="R1043" s="6"/>
      <c r="S1043" s="6"/>
      <c r="T1043" s="6"/>
      <c r="U1043" s="6"/>
      <c r="V1043" s="6"/>
      <c r="W1043" s="6"/>
      <c r="X1043" s="6"/>
      <c r="Y1043" s="6"/>
      <c r="Z1043" s="6"/>
      <c r="AA1043" s="6"/>
    </row>
    <row r="1044" spans="1:27" hidden="1" x14ac:dyDescent="0.25">
      <c r="A1044" s="10">
        <v>8263</v>
      </c>
      <c r="B1044" s="8" t="s">
        <v>46</v>
      </c>
      <c r="C1044" s="21">
        <v>43826</v>
      </c>
      <c r="D1044" s="8" t="s">
        <v>47</v>
      </c>
      <c r="E1044" s="8" t="s">
        <v>47</v>
      </c>
      <c r="F1044" s="8">
        <v>0.5</v>
      </c>
      <c r="G1044" s="6"/>
      <c r="H1044" s="6"/>
      <c r="I1044" s="6"/>
      <c r="J1044" s="6"/>
      <c r="K1044" s="6"/>
      <c r="L1044" s="6"/>
      <c r="M1044" s="6"/>
      <c r="N1044" s="6"/>
      <c r="O1044" s="6"/>
      <c r="P1044" s="6"/>
      <c r="Q1044" s="6"/>
      <c r="R1044" s="6"/>
      <c r="S1044" s="6"/>
      <c r="T1044" s="6"/>
      <c r="U1044" s="6"/>
      <c r="V1044" s="6"/>
      <c r="W1044" s="6"/>
      <c r="X1044" s="6"/>
      <c r="Y1044" s="6"/>
      <c r="Z1044" s="6"/>
      <c r="AA1044" s="6"/>
    </row>
    <row r="1045" spans="1:27" hidden="1" x14ac:dyDescent="0.25">
      <c r="A1045" s="10">
        <v>8264</v>
      </c>
      <c r="B1045" s="8" t="s">
        <v>52</v>
      </c>
      <c r="C1045" s="21">
        <v>43826</v>
      </c>
      <c r="D1045" s="8" t="s">
        <v>51</v>
      </c>
      <c r="E1045" s="8" t="s">
        <v>51</v>
      </c>
      <c r="F1045" s="8">
        <v>3.32</v>
      </c>
      <c r="G1045" s="6"/>
      <c r="H1045" s="6"/>
      <c r="I1045" s="6"/>
      <c r="J1045" s="6"/>
      <c r="K1045" s="6"/>
      <c r="L1045" s="6"/>
      <c r="M1045" s="6"/>
      <c r="N1045" s="6"/>
      <c r="O1045" s="6"/>
      <c r="P1045" s="6"/>
      <c r="Q1045" s="6"/>
      <c r="R1045" s="6"/>
      <c r="S1045" s="6"/>
      <c r="T1045" s="6"/>
      <c r="U1045" s="6"/>
      <c r="V1045" s="6"/>
      <c r="W1045" s="6"/>
      <c r="X1045" s="6"/>
      <c r="Y1045" s="6"/>
      <c r="Z1045" s="6"/>
      <c r="AA1045" s="6"/>
    </row>
    <row r="1046" spans="1:27" hidden="1" x14ac:dyDescent="0.25">
      <c r="A1046" s="10">
        <v>8266</v>
      </c>
      <c r="B1046" s="8" t="s">
        <v>43</v>
      </c>
      <c r="C1046" s="21">
        <v>43826</v>
      </c>
      <c r="D1046" s="8" t="s">
        <v>49</v>
      </c>
      <c r="E1046" s="8" t="s">
        <v>49</v>
      </c>
      <c r="F1046" s="8">
        <v>5.76</v>
      </c>
      <c r="G1046" s="6"/>
      <c r="H1046" s="6"/>
      <c r="I1046" s="6"/>
      <c r="J1046" s="6"/>
      <c r="K1046" s="6"/>
      <c r="L1046" s="6"/>
      <c r="M1046" s="6"/>
      <c r="N1046" s="6"/>
      <c r="O1046" s="6"/>
      <c r="P1046" s="6"/>
      <c r="Q1046" s="6"/>
      <c r="R1046" s="6"/>
      <c r="S1046" s="6"/>
      <c r="T1046" s="6"/>
      <c r="U1046" s="6"/>
      <c r="V1046" s="6"/>
      <c r="W1046" s="6"/>
      <c r="X1046" s="6"/>
      <c r="Y1046" s="6"/>
      <c r="Z1046" s="6"/>
      <c r="AA1046" s="6"/>
    </row>
    <row r="1047" spans="1:27" hidden="1" x14ac:dyDescent="0.25">
      <c r="A1047" s="10">
        <v>8268</v>
      </c>
      <c r="B1047" s="8" t="s">
        <v>43</v>
      </c>
      <c r="C1047" s="21">
        <v>43826</v>
      </c>
      <c r="D1047" s="8" t="s">
        <v>49</v>
      </c>
      <c r="E1047" s="8" t="s">
        <v>49</v>
      </c>
      <c r="F1047" s="8">
        <v>2.9</v>
      </c>
      <c r="G1047" s="6"/>
      <c r="H1047" s="6"/>
      <c r="I1047" s="6"/>
      <c r="J1047" s="6"/>
      <c r="K1047" s="6"/>
      <c r="L1047" s="6"/>
      <c r="M1047" s="6"/>
      <c r="N1047" s="6"/>
      <c r="O1047" s="6"/>
      <c r="P1047" s="6"/>
      <c r="Q1047" s="6"/>
      <c r="R1047" s="6"/>
      <c r="S1047" s="6"/>
      <c r="T1047" s="6"/>
      <c r="U1047" s="6"/>
      <c r="V1047" s="6"/>
      <c r="W1047" s="6"/>
      <c r="X1047" s="6"/>
      <c r="Y1047" s="6"/>
      <c r="Z1047" s="6"/>
      <c r="AA1047" s="6"/>
    </row>
    <row r="1048" spans="1:27" hidden="1" x14ac:dyDescent="0.25">
      <c r="A1048" s="10">
        <v>8269</v>
      </c>
      <c r="B1048" s="8" t="s">
        <v>52</v>
      </c>
      <c r="C1048" s="21">
        <v>43826</v>
      </c>
      <c r="D1048" s="8" t="s">
        <v>51</v>
      </c>
      <c r="E1048" s="8" t="s">
        <v>51</v>
      </c>
      <c r="F1048" s="8">
        <v>5.7</v>
      </c>
      <c r="G1048" s="6"/>
      <c r="H1048" s="6"/>
      <c r="I1048" s="6"/>
      <c r="J1048" s="6"/>
      <c r="K1048" s="6"/>
      <c r="L1048" s="6"/>
      <c r="M1048" s="6"/>
      <c r="N1048" s="6"/>
      <c r="O1048" s="6"/>
      <c r="P1048" s="6"/>
      <c r="Q1048" s="6"/>
      <c r="R1048" s="6"/>
      <c r="S1048" s="6"/>
      <c r="T1048" s="6"/>
      <c r="U1048" s="6"/>
      <c r="V1048" s="6"/>
      <c r="W1048" s="6"/>
      <c r="X1048" s="6"/>
      <c r="Y1048" s="6"/>
      <c r="Z1048" s="6"/>
      <c r="AA1048" s="6"/>
    </row>
    <row r="1049" spans="1:27" hidden="1" x14ac:dyDescent="0.25">
      <c r="A1049" s="10">
        <v>8272</v>
      </c>
      <c r="B1049" s="8" t="s">
        <v>52</v>
      </c>
      <c r="C1049" s="21">
        <v>43826</v>
      </c>
      <c r="D1049" s="8" t="s">
        <v>51</v>
      </c>
      <c r="E1049" s="8" t="s">
        <v>51</v>
      </c>
      <c r="F1049" s="8">
        <v>3.34</v>
      </c>
      <c r="G1049" s="6"/>
      <c r="H1049" s="6"/>
      <c r="I1049" s="6"/>
      <c r="J1049" s="6"/>
      <c r="K1049" s="6"/>
      <c r="L1049" s="6"/>
      <c r="M1049" s="6"/>
      <c r="N1049" s="6"/>
      <c r="O1049" s="6"/>
      <c r="P1049" s="6"/>
      <c r="Q1049" s="6"/>
      <c r="R1049" s="6"/>
      <c r="S1049" s="6"/>
      <c r="T1049" s="6"/>
      <c r="U1049" s="6"/>
      <c r="V1049" s="6"/>
      <c r="W1049" s="6"/>
      <c r="X1049" s="6"/>
      <c r="Y1049" s="6"/>
      <c r="Z1049" s="6"/>
      <c r="AA1049" s="6"/>
    </row>
    <row r="1050" spans="1:27" hidden="1" x14ac:dyDescent="0.25">
      <c r="A1050" s="10">
        <v>8273</v>
      </c>
      <c r="B1050" s="8" t="s">
        <v>43</v>
      </c>
      <c r="C1050" s="21">
        <v>43826</v>
      </c>
      <c r="D1050" s="8" t="s">
        <v>45</v>
      </c>
      <c r="E1050" s="8" t="s">
        <v>45</v>
      </c>
      <c r="F1050" s="8">
        <v>4.9400000000000004</v>
      </c>
      <c r="G1050" s="6"/>
      <c r="H1050" s="6"/>
      <c r="I1050" s="6"/>
      <c r="J1050" s="6"/>
      <c r="K1050" s="6"/>
      <c r="L1050" s="6"/>
      <c r="M1050" s="6"/>
      <c r="N1050" s="6"/>
      <c r="O1050" s="6"/>
      <c r="P1050" s="6"/>
      <c r="Q1050" s="6"/>
      <c r="R1050" s="6"/>
      <c r="S1050" s="6"/>
      <c r="T1050" s="6"/>
      <c r="U1050" s="6"/>
      <c r="V1050" s="6"/>
      <c r="W1050" s="6"/>
      <c r="X1050" s="6"/>
      <c r="Y1050" s="6"/>
      <c r="Z1050" s="6"/>
      <c r="AA1050" s="6"/>
    </row>
    <row r="1051" spans="1:27" hidden="1" x14ac:dyDescent="0.25">
      <c r="A1051" s="10">
        <v>8281</v>
      </c>
      <c r="B1051" s="8" t="s">
        <v>43</v>
      </c>
      <c r="C1051" s="21">
        <v>43826</v>
      </c>
      <c r="D1051" s="8" t="s">
        <v>49</v>
      </c>
      <c r="E1051" s="8" t="s">
        <v>49</v>
      </c>
      <c r="F1051" s="8">
        <v>2.2799999999999998</v>
      </c>
      <c r="G1051" s="6"/>
      <c r="H1051" s="6"/>
      <c r="I1051" s="6"/>
      <c r="J1051" s="6"/>
      <c r="K1051" s="6"/>
      <c r="L1051" s="6"/>
      <c r="M1051" s="6"/>
      <c r="N1051" s="6"/>
      <c r="O1051" s="6"/>
      <c r="P1051" s="6"/>
      <c r="Q1051" s="6"/>
      <c r="R1051" s="6"/>
      <c r="S1051" s="6"/>
      <c r="T1051" s="6"/>
      <c r="U1051" s="6"/>
      <c r="V1051" s="6"/>
      <c r="W1051" s="6"/>
      <c r="X1051" s="6"/>
      <c r="Y1051" s="6"/>
      <c r="Z1051" s="6"/>
      <c r="AA1051" s="6"/>
    </row>
    <row r="1052" spans="1:27" hidden="1" x14ac:dyDescent="0.25">
      <c r="A1052" s="10">
        <v>8284</v>
      </c>
      <c r="B1052" s="8" t="s">
        <v>46</v>
      </c>
      <c r="C1052" s="21">
        <v>43826</v>
      </c>
      <c r="D1052" s="8" t="s">
        <v>47</v>
      </c>
      <c r="E1052" s="8" t="s">
        <v>47</v>
      </c>
      <c r="F1052" s="8">
        <v>1.28</v>
      </c>
      <c r="G1052" s="6"/>
      <c r="H1052" s="6"/>
      <c r="I1052" s="6"/>
      <c r="J1052" s="6"/>
      <c r="K1052" s="6"/>
      <c r="L1052" s="6"/>
      <c r="M1052" s="6"/>
      <c r="N1052" s="6"/>
      <c r="O1052" s="6"/>
      <c r="P1052" s="6"/>
      <c r="Q1052" s="6"/>
      <c r="R1052" s="6"/>
      <c r="S1052" s="6"/>
      <c r="T1052" s="6"/>
      <c r="U1052" s="6"/>
      <c r="V1052" s="6"/>
      <c r="W1052" s="6"/>
      <c r="X1052" s="6"/>
      <c r="Y1052" s="6"/>
      <c r="Z1052" s="6"/>
      <c r="AA1052" s="6"/>
    </row>
    <row r="1053" spans="1:27" hidden="1" x14ac:dyDescent="0.25">
      <c r="A1053" s="10">
        <v>8293</v>
      </c>
      <c r="B1053" s="8" t="s">
        <v>43</v>
      </c>
      <c r="C1053" s="21">
        <v>43826</v>
      </c>
      <c r="D1053" s="8" t="s">
        <v>54</v>
      </c>
      <c r="E1053" s="8" t="s">
        <v>49</v>
      </c>
      <c r="F1053" s="8">
        <v>0.10199999999999999</v>
      </c>
      <c r="G1053" s="6"/>
      <c r="H1053" s="6"/>
      <c r="I1053" s="6"/>
      <c r="J1053" s="6"/>
      <c r="K1053" s="6"/>
      <c r="L1053" s="6"/>
      <c r="M1053" s="6"/>
      <c r="N1053" s="6"/>
      <c r="O1053" s="6"/>
      <c r="P1053" s="6"/>
      <c r="Q1053" s="6"/>
      <c r="R1053" s="6"/>
      <c r="S1053" s="6"/>
      <c r="T1053" s="6"/>
      <c r="U1053" s="6"/>
      <c r="V1053" s="6"/>
      <c r="W1053" s="6"/>
      <c r="X1053" s="6"/>
      <c r="Y1053" s="6"/>
      <c r="Z1053" s="6"/>
      <c r="AA1053" s="6"/>
    </row>
    <row r="1054" spans="1:27" hidden="1" x14ac:dyDescent="0.25">
      <c r="A1054" s="10">
        <v>8293</v>
      </c>
      <c r="B1054" s="8" t="s">
        <v>43</v>
      </c>
      <c r="C1054" s="21">
        <v>43826</v>
      </c>
      <c r="D1054" s="8" t="s">
        <v>54</v>
      </c>
      <c r="E1054" s="8" t="s">
        <v>55</v>
      </c>
      <c r="F1054" s="8">
        <v>1.1200000000000001</v>
      </c>
      <c r="G1054" s="6"/>
      <c r="H1054" s="6"/>
      <c r="I1054" s="6"/>
      <c r="J1054" s="6"/>
      <c r="K1054" s="6"/>
      <c r="L1054" s="6"/>
      <c r="M1054" s="6"/>
      <c r="N1054" s="6"/>
      <c r="O1054" s="6"/>
      <c r="P1054" s="6"/>
      <c r="Q1054" s="6"/>
      <c r="R1054" s="6"/>
      <c r="S1054" s="6"/>
      <c r="T1054" s="6"/>
      <c r="U1054" s="6"/>
      <c r="V1054" s="6"/>
      <c r="W1054" s="6"/>
      <c r="X1054" s="6"/>
      <c r="Y1054" s="6"/>
      <c r="Z1054" s="6"/>
      <c r="AA1054" s="6"/>
    </row>
    <row r="1055" spans="1:27" hidden="1" x14ac:dyDescent="0.25">
      <c r="A1055" s="10">
        <v>8302</v>
      </c>
      <c r="B1055" s="8" t="s">
        <v>52</v>
      </c>
      <c r="C1055" s="21">
        <v>43826</v>
      </c>
      <c r="D1055" s="8" t="s">
        <v>45</v>
      </c>
      <c r="E1055" s="8" t="s">
        <v>45</v>
      </c>
      <c r="F1055" s="8">
        <v>6.28</v>
      </c>
      <c r="G1055" s="6"/>
      <c r="H1055" s="6"/>
      <c r="I1055" s="6"/>
      <c r="J1055" s="6"/>
      <c r="K1055" s="6"/>
      <c r="L1055" s="6"/>
      <c r="M1055" s="6"/>
      <c r="N1055" s="6"/>
      <c r="O1055" s="6"/>
      <c r="P1055" s="6"/>
      <c r="Q1055" s="6"/>
      <c r="R1055" s="6"/>
      <c r="S1055" s="6"/>
      <c r="T1055" s="6"/>
      <c r="U1055" s="6"/>
      <c r="V1055" s="6"/>
      <c r="W1055" s="6"/>
      <c r="X1055" s="6"/>
      <c r="Y1055" s="6"/>
      <c r="Z1055" s="6"/>
      <c r="AA1055" s="6"/>
    </row>
    <row r="1056" spans="1:27" hidden="1" x14ac:dyDescent="0.25">
      <c r="A1056" s="10">
        <v>8304</v>
      </c>
      <c r="B1056" s="8" t="s">
        <v>43</v>
      </c>
      <c r="C1056" s="21">
        <v>43826</v>
      </c>
      <c r="D1056" s="8" t="s">
        <v>49</v>
      </c>
      <c r="E1056" s="8" t="s">
        <v>49</v>
      </c>
      <c r="F1056" s="8">
        <v>3.298</v>
      </c>
      <c r="G1056" s="6"/>
      <c r="H1056" s="6"/>
      <c r="I1056" s="6"/>
      <c r="J1056" s="6"/>
      <c r="K1056" s="6"/>
      <c r="L1056" s="6"/>
      <c r="M1056" s="6"/>
      <c r="N1056" s="6"/>
      <c r="O1056" s="6"/>
      <c r="P1056" s="6"/>
      <c r="Q1056" s="6"/>
      <c r="R1056" s="6"/>
      <c r="S1056" s="6"/>
      <c r="T1056" s="6"/>
      <c r="U1056" s="6"/>
      <c r="V1056" s="6"/>
      <c r="W1056" s="6"/>
      <c r="X1056" s="6"/>
      <c r="Y1056" s="6"/>
      <c r="Z1056" s="6"/>
      <c r="AA1056" s="6"/>
    </row>
    <row r="1057" spans="1:27" hidden="1" x14ac:dyDescent="0.25">
      <c r="A1057" s="10">
        <v>8308</v>
      </c>
      <c r="B1057" s="8" t="s">
        <v>43</v>
      </c>
      <c r="C1057" s="21">
        <v>43826</v>
      </c>
      <c r="D1057" s="8" t="s">
        <v>49</v>
      </c>
      <c r="E1057" s="8" t="s">
        <v>49</v>
      </c>
      <c r="F1057" s="8">
        <v>6.72</v>
      </c>
      <c r="G1057" s="6"/>
      <c r="H1057" s="6"/>
      <c r="I1057" s="6"/>
      <c r="J1057" s="6"/>
      <c r="K1057" s="6"/>
      <c r="L1057" s="6"/>
      <c r="M1057" s="6"/>
      <c r="N1057" s="6"/>
      <c r="O1057" s="6"/>
      <c r="P1057" s="6"/>
      <c r="Q1057" s="6"/>
      <c r="R1057" s="6"/>
      <c r="S1057" s="6"/>
      <c r="T1057" s="6"/>
      <c r="U1057" s="6"/>
      <c r="V1057" s="6"/>
      <c r="W1057" s="6"/>
      <c r="X1057" s="6"/>
      <c r="Y1057" s="6"/>
      <c r="Z1057" s="6"/>
      <c r="AA1057" s="6"/>
    </row>
    <row r="1058" spans="1:27" hidden="1" x14ac:dyDescent="0.25">
      <c r="A1058" s="10">
        <v>8310</v>
      </c>
      <c r="B1058" s="8" t="s">
        <v>43</v>
      </c>
      <c r="C1058" s="21">
        <v>43826</v>
      </c>
      <c r="D1058" s="8" t="s">
        <v>41</v>
      </c>
      <c r="E1058" s="8" t="s">
        <v>45</v>
      </c>
      <c r="F1058" s="8">
        <v>3.08</v>
      </c>
      <c r="G1058" s="6"/>
      <c r="H1058" s="6"/>
      <c r="I1058" s="6"/>
      <c r="J1058" s="6"/>
      <c r="K1058" s="6"/>
      <c r="L1058" s="6"/>
      <c r="M1058" s="6"/>
      <c r="N1058" s="6"/>
      <c r="O1058" s="6"/>
      <c r="P1058" s="6"/>
      <c r="Q1058" s="6"/>
      <c r="R1058" s="6"/>
      <c r="S1058" s="6"/>
      <c r="T1058" s="6"/>
      <c r="U1058" s="6"/>
      <c r="V1058" s="6"/>
      <c r="W1058" s="6"/>
      <c r="X1058" s="6"/>
      <c r="Y1058" s="6"/>
      <c r="Z1058" s="6"/>
      <c r="AA1058" s="6"/>
    </row>
    <row r="1059" spans="1:27" hidden="1" x14ac:dyDescent="0.25">
      <c r="A1059" s="10">
        <v>8312</v>
      </c>
      <c r="B1059" s="8" t="s">
        <v>43</v>
      </c>
      <c r="C1059" s="21">
        <v>43826</v>
      </c>
      <c r="D1059" s="8" t="s">
        <v>45</v>
      </c>
      <c r="E1059" s="8" t="s">
        <v>45</v>
      </c>
      <c r="F1059" s="8">
        <v>0.9</v>
      </c>
      <c r="G1059" s="6"/>
      <c r="H1059" s="6"/>
      <c r="I1059" s="6"/>
      <c r="J1059" s="6"/>
      <c r="K1059" s="6"/>
      <c r="L1059" s="6"/>
      <c r="M1059" s="6"/>
      <c r="N1059" s="6"/>
      <c r="O1059" s="6"/>
      <c r="P1059" s="6"/>
      <c r="Q1059" s="6"/>
      <c r="R1059" s="6"/>
      <c r="S1059" s="6"/>
      <c r="T1059" s="6"/>
      <c r="U1059" s="6"/>
      <c r="V1059" s="6"/>
      <c r="W1059" s="6"/>
      <c r="X1059" s="6"/>
      <c r="Y1059" s="6"/>
      <c r="Z1059" s="6"/>
      <c r="AA1059" s="6"/>
    </row>
    <row r="1060" spans="1:27" hidden="1" x14ac:dyDescent="0.25">
      <c r="A1060" s="10">
        <v>8316</v>
      </c>
      <c r="B1060" s="8" t="s">
        <v>43</v>
      </c>
      <c r="C1060" s="21">
        <v>43826</v>
      </c>
      <c r="D1060" s="8" t="s">
        <v>42</v>
      </c>
      <c r="E1060" s="8" t="s">
        <v>59</v>
      </c>
      <c r="F1060" s="8">
        <v>2.2799999999999998</v>
      </c>
      <c r="G1060" s="6"/>
      <c r="H1060" s="6"/>
      <c r="I1060" s="6"/>
      <c r="J1060" s="6"/>
      <c r="K1060" s="6"/>
      <c r="L1060" s="6"/>
      <c r="M1060" s="6"/>
      <c r="N1060" s="6"/>
      <c r="O1060" s="6"/>
      <c r="P1060" s="6"/>
      <c r="Q1060" s="6"/>
      <c r="R1060" s="6"/>
      <c r="S1060" s="6"/>
      <c r="T1060" s="6"/>
      <c r="U1060" s="6"/>
      <c r="V1060" s="6"/>
      <c r="W1060" s="6"/>
      <c r="X1060" s="6"/>
      <c r="Y1060" s="6"/>
      <c r="Z1060" s="6"/>
      <c r="AA1060" s="6"/>
    </row>
    <row r="1061" spans="1:27" hidden="1" x14ac:dyDescent="0.25">
      <c r="A1061" s="10">
        <v>8316</v>
      </c>
      <c r="B1061" s="8" t="s">
        <v>43</v>
      </c>
      <c r="C1061" s="21">
        <v>43826</v>
      </c>
      <c r="D1061" s="8" t="s">
        <v>42</v>
      </c>
      <c r="E1061" s="8" t="s">
        <v>63</v>
      </c>
      <c r="F1061" s="8">
        <v>6.84</v>
      </c>
      <c r="G1061" s="6"/>
      <c r="H1061" s="6"/>
      <c r="I1061" s="6"/>
      <c r="J1061" s="6"/>
      <c r="K1061" s="6"/>
      <c r="L1061" s="6"/>
      <c r="M1061" s="6"/>
      <c r="N1061" s="6"/>
      <c r="O1061" s="6"/>
      <c r="P1061" s="6"/>
      <c r="Q1061" s="6"/>
      <c r="R1061" s="6"/>
      <c r="S1061" s="6"/>
      <c r="T1061" s="6"/>
      <c r="U1061" s="6"/>
      <c r="V1061" s="6"/>
      <c r="W1061" s="6"/>
      <c r="X1061" s="6"/>
      <c r="Y1061" s="6"/>
      <c r="Z1061" s="6"/>
      <c r="AA1061" s="6"/>
    </row>
    <row r="1062" spans="1:27" hidden="1" x14ac:dyDescent="0.25">
      <c r="A1062" s="10">
        <v>8316</v>
      </c>
      <c r="B1062" s="8" t="s">
        <v>43</v>
      </c>
      <c r="C1062" s="21">
        <v>43826</v>
      </c>
      <c r="D1062" s="8" t="s">
        <v>42</v>
      </c>
      <c r="E1062" s="8" t="s">
        <v>60</v>
      </c>
      <c r="F1062" s="8">
        <v>0.70399999999999996</v>
      </c>
      <c r="G1062" s="6"/>
      <c r="H1062" s="6"/>
      <c r="I1062" s="6"/>
      <c r="J1062" s="6"/>
      <c r="K1062" s="6"/>
      <c r="L1062" s="6"/>
      <c r="M1062" s="6"/>
      <c r="N1062" s="6"/>
      <c r="O1062" s="6"/>
      <c r="P1062" s="6"/>
      <c r="Q1062" s="6"/>
      <c r="R1062" s="6"/>
      <c r="S1062" s="6"/>
      <c r="T1062" s="6"/>
      <c r="U1062" s="6"/>
      <c r="V1062" s="6"/>
      <c r="W1062" s="6"/>
      <c r="X1062" s="6"/>
      <c r="Y1062" s="6"/>
      <c r="Z1062" s="6"/>
      <c r="AA1062" s="6"/>
    </row>
    <row r="1063" spans="1:27" hidden="1" x14ac:dyDescent="0.25">
      <c r="A1063" s="10">
        <v>8318</v>
      </c>
      <c r="B1063" s="8" t="s">
        <v>46</v>
      </c>
      <c r="C1063" s="21">
        <v>43826</v>
      </c>
      <c r="D1063" s="8" t="s">
        <v>49</v>
      </c>
      <c r="E1063" s="8" t="s">
        <v>49</v>
      </c>
      <c r="F1063" s="8">
        <v>3.3</v>
      </c>
      <c r="G1063" s="6"/>
      <c r="H1063" s="6"/>
      <c r="I1063" s="6"/>
      <c r="J1063" s="6"/>
      <c r="K1063" s="6"/>
      <c r="L1063" s="6"/>
      <c r="M1063" s="6"/>
      <c r="N1063" s="6"/>
      <c r="O1063" s="6"/>
      <c r="P1063" s="6"/>
      <c r="Q1063" s="6"/>
      <c r="R1063" s="6"/>
      <c r="S1063" s="6"/>
      <c r="T1063" s="6"/>
      <c r="U1063" s="6"/>
      <c r="V1063" s="6"/>
      <c r="W1063" s="6"/>
      <c r="X1063" s="6"/>
      <c r="Y1063" s="6"/>
      <c r="Z1063" s="6"/>
      <c r="AA1063" s="6"/>
    </row>
    <row r="1064" spans="1:27" hidden="1" x14ac:dyDescent="0.25">
      <c r="A1064" s="10">
        <v>8332</v>
      </c>
      <c r="B1064" s="8" t="s">
        <v>43</v>
      </c>
      <c r="C1064" s="21">
        <v>43826</v>
      </c>
      <c r="D1064" s="8" t="s">
        <v>49</v>
      </c>
      <c r="E1064" s="8" t="s">
        <v>49</v>
      </c>
      <c r="F1064" s="8">
        <v>2.82</v>
      </c>
      <c r="G1064" s="6"/>
      <c r="H1064" s="6"/>
      <c r="I1064" s="6"/>
      <c r="J1064" s="6"/>
      <c r="K1064" s="6"/>
      <c r="L1064" s="6"/>
      <c r="M1064" s="6"/>
      <c r="N1064" s="6"/>
      <c r="O1064" s="6"/>
      <c r="P1064" s="6"/>
      <c r="Q1064" s="6"/>
      <c r="R1064" s="6"/>
      <c r="S1064" s="6"/>
      <c r="T1064" s="6"/>
      <c r="U1064" s="6"/>
      <c r="V1064" s="6"/>
      <c r="W1064" s="6"/>
      <c r="X1064" s="6"/>
      <c r="Y1064" s="6"/>
      <c r="Z1064" s="6"/>
      <c r="AA1064" s="6"/>
    </row>
    <row r="1065" spans="1:27" hidden="1" x14ac:dyDescent="0.25">
      <c r="A1065" s="10">
        <v>8333</v>
      </c>
      <c r="B1065" s="8" t="s">
        <v>43</v>
      </c>
      <c r="C1065" s="21">
        <v>43826</v>
      </c>
      <c r="D1065" s="8" t="s">
        <v>60</v>
      </c>
      <c r="E1065" s="8" t="s">
        <v>60</v>
      </c>
      <c r="F1065" s="8">
        <v>0.17599999999999999</v>
      </c>
      <c r="G1065" s="6"/>
      <c r="H1065" s="6"/>
      <c r="I1065" s="6"/>
      <c r="J1065" s="6"/>
      <c r="K1065" s="6"/>
      <c r="L1065" s="6"/>
      <c r="M1065" s="6"/>
      <c r="N1065" s="6"/>
      <c r="O1065" s="6"/>
      <c r="P1065" s="6"/>
      <c r="Q1065" s="6"/>
      <c r="R1065" s="6"/>
      <c r="S1065" s="6"/>
      <c r="T1065" s="6"/>
      <c r="U1065" s="6"/>
      <c r="V1065" s="6"/>
      <c r="W1065" s="6"/>
      <c r="X1065" s="6"/>
      <c r="Y1065" s="6"/>
      <c r="Z1065" s="6"/>
      <c r="AA1065" s="6"/>
    </row>
    <row r="1066" spans="1:27" hidden="1" x14ac:dyDescent="0.25">
      <c r="A1066" s="10">
        <v>8336</v>
      </c>
      <c r="B1066" s="8" t="s">
        <v>43</v>
      </c>
      <c r="C1066" s="21">
        <v>43826</v>
      </c>
      <c r="D1066" s="8" t="s">
        <v>42</v>
      </c>
      <c r="E1066" s="8" t="s">
        <v>59</v>
      </c>
      <c r="F1066" s="8">
        <v>4.74</v>
      </c>
      <c r="G1066" s="6"/>
      <c r="H1066" s="6"/>
      <c r="I1066" s="6"/>
      <c r="J1066" s="6"/>
      <c r="K1066" s="6"/>
      <c r="L1066" s="6"/>
      <c r="M1066" s="6"/>
      <c r="N1066" s="6"/>
      <c r="O1066" s="6"/>
      <c r="P1066" s="6"/>
      <c r="Q1066" s="6"/>
      <c r="R1066" s="6"/>
      <c r="S1066" s="6"/>
      <c r="T1066" s="6"/>
      <c r="U1066" s="6"/>
      <c r="V1066" s="6"/>
      <c r="W1066" s="6"/>
      <c r="X1066" s="6"/>
      <c r="Y1066" s="6"/>
      <c r="Z1066" s="6"/>
      <c r="AA1066" s="6"/>
    </row>
    <row r="1067" spans="1:27" hidden="1" x14ac:dyDescent="0.25">
      <c r="A1067" s="10">
        <v>8336</v>
      </c>
      <c r="B1067" s="8" t="s">
        <v>43</v>
      </c>
      <c r="C1067" s="21">
        <v>43826</v>
      </c>
      <c r="D1067" s="8" t="s">
        <v>42</v>
      </c>
      <c r="E1067" s="8" t="s">
        <v>60</v>
      </c>
      <c r="F1067" s="8">
        <v>2.2799999999999998</v>
      </c>
      <c r="G1067" s="6"/>
      <c r="H1067" s="6"/>
      <c r="I1067" s="6"/>
      <c r="J1067" s="6"/>
      <c r="K1067" s="6"/>
      <c r="L1067" s="6"/>
      <c r="M1067" s="6"/>
      <c r="N1067" s="6"/>
      <c r="O1067" s="6"/>
      <c r="P1067" s="6"/>
      <c r="Q1067" s="6"/>
      <c r="R1067" s="6"/>
      <c r="S1067" s="6"/>
      <c r="T1067" s="6"/>
      <c r="U1067" s="6"/>
      <c r="V1067" s="6"/>
      <c r="W1067" s="6"/>
      <c r="X1067" s="6"/>
      <c r="Y1067" s="6"/>
      <c r="Z1067" s="6"/>
      <c r="AA1067" s="6"/>
    </row>
    <row r="1068" spans="1:27" hidden="1" x14ac:dyDescent="0.25">
      <c r="A1068" s="10">
        <v>8342</v>
      </c>
      <c r="B1068" s="8" t="s">
        <v>43</v>
      </c>
      <c r="C1068" s="21">
        <v>43826</v>
      </c>
      <c r="D1068" s="8" t="s">
        <v>49</v>
      </c>
      <c r="E1068" s="8" t="s">
        <v>49</v>
      </c>
      <c r="F1068" s="8">
        <v>2.2309999999999999</v>
      </c>
      <c r="G1068" s="6"/>
      <c r="H1068" s="6"/>
      <c r="I1068" s="6"/>
      <c r="J1068" s="6"/>
      <c r="K1068" s="6"/>
      <c r="L1068" s="6"/>
      <c r="M1068" s="6"/>
      <c r="N1068" s="6"/>
      <c r="O1068" s="6"/>
      <c r="P1068" s="6"/>
      <c r="Q1068" s="6"/>
      <c r="R1068" s="6"/>
      <c r="S1068" s="6"/>
      <c r="T1068" s="6"/>
      <c r="U1068" s="6"/>
      <c r="V1068" s="6"/>
      <c r="W1068" s="6"/>
      <c r="X1068" s="6"/>
      <c r="Y1068" s="6"/>
      <c r="Z1068" s="6"/>
      <c r="AA1068" s="6"/>
    </row>
    <row r="1069" spans="1:27" hidden="1" x14ac:dyDescent="0.25">
      <c r="A1069" s="10">
        <v>8343</v>
      </c>
      <c r="B1069" s="8" t="s">
        <v>43</v>
      </c>
      <c r="C1069" s="21">
        <v>43826</v>
      </c>
      <c r="D1069" s="8" t="s">
        <v>55</v>
      </c>
      <c r="E1069" s="8" t="s">
        <v>65</v>
      </c>
      <c r="F1069" s="8">
        <v>7.14</v>
      </c>
      <c r="G1069" s="6"/>
      <c r="H1069" s="6"/>
      <c r="I1069" s="6"/>
      <c r="J1069" s="6"/>
      <c r="K1069" s="6"/>
      <c r="L1069" s="6"/>
      <c r="M1069" s="6"/>
      <c r="N1069" s="6"/>
      <c r="O1069" s="6"/>
      <c r="P1069" s="6"/>
      <c r="Q1069" s="6"/>
      <c r="R1069" s="6"/>
      <c r="S1069" s="6"/>
      <c r="T1069" s="6"/>
      <c r="U1069" s="6"/>
      <c r="V1069" s="6"/>
      <c r="W1069" s="6"/>
      <c r="X1069" s="6"/>
      <c r="Y1069" s="6"/>
      <c r="Z1069" s="6"/>
      <c r="AA1069" s="6"/>
    </row>
    <row r="1070" spans="1:27" hidden="1" x14ac:dyDescent="0.25">
      <c r="A1070" s="10">
        <v>8350</v>
      </c>
      <c r="B1070" s="8" t="s">
        <v>43</v>
      </c>
      <c r="C1070" s="21">
        <v>43826</v>
      </c>
      <c r="D1070" s="8" t="s">
        <v>42</v>
      </c>
      <c r="E1070" s="8" t="s">
        <v>59</v>
      </c>
      <c r="F1070" s="8">
        <v>4.18</v>
      </c>
      <c r="G1070" s="6"/>
      <c r="H1070" s="6"/>
      <c r="I1070" s="6"/>
      <c r="J1070" s="6"/>
      <c r="K1070" s="6"/>
      <c r="L1070" s="6"/>
      <c r="M1070" s="6"/>
      <c r="N1070" s="6"/>
      <c r="O1070" s="6"/>
      <c r="P1070" s="6"/>
      <c r="Q1070" s="6"/>
      <c r="R1070" s="6"/>
      <c r="S1070" s="6"/>
      <c r="T1070" s="6"/>
      <c r="U1070" s="6"/>
      <c r="V1070" s="6"/>
      <c r="W1070" s="6"/>
      <c r="X1070" s="6"/>
      <c r="Y1070" s="6"/>
      <c r="Z1070" s="6"/>
      <c r="AA1070" s="6"/>
    </row>
    <row r="1071" spans="1:27" hidden="1" x14ac:dyDescent="0.25">
      <c r="A1071" s="10">
        <v>8350</v>
      </c>
      <c r="B1071" s="8" t="s">
        <v>43</v>
      </c>
      <c r="C1071" s="21">
        <v>43826</v>
      </c>
      <c r="D1071" s="8" t="s">
        <v>42</v>
      </c>
      <c r="E1071" s="8" t="s">
        <v>60</v>
      </c>
      <c r="F1071" s="8">
        <v>2</v>
      </c>
      <c r="G1071" s="6"/>
      <c r="H1071" s="6"/>
      <c r="I1071" s="6"/>
      <c r="J1071" s="6"/>
      <c r="K1071" s="6"/>
      <c r="L1071" s="6"/>
      <c r="M1071" s="6"/>
      <c r="N1071" s="6"/>
      <c r="O1071" s="6"/>
      <c r="P1071" s="6"/>
      <c r="Q1071" s="6"/>
      <c r="R1071" s="6"/>
      <c r="S1071" s="6"/>
      <c r="T1071" s="6"/>
      <c r="U1071" s="6"/>
      <c r="V1071" s="6"/>
      <c r="W1071" s="6"/>
      <c r="X1071" s="6"/>
      <c r="Y1071" s="6"/>
      <c r="Z1071" s="6"/>
      <c r="AA1071" s="6"/>
    </row>
    <row r="1072" spans="1:27" hidden="1" x14ac:dyDescent="0.25">
      <c r="A1072" s="10">
        <v>8355</v>
      </c>
      <c r="B1072" s="8" t="s">
        <v>43</v>
      </c>
      <c r="C1072" s="21">
        <v>43826</v>
      </c>
      <c r="D1072" s="8" t="s">
        <v>53</v>
      </c>
      <c r="E1072" s="8" t="s">
        <v>53</v>
      </c>
      <c r="F1072" s="8">
        <v>3.88</v>
      </c>
      <c r="G1072" s="6"/>
      <c r="H1072" s="6"/>
      <c r="I1072" s="6"/>
      <c r="J1072" s="6"/>
      <c r="K1072" s="6"/>
      <c r="L1072" s="6"/>
      <c r="M1072" s="6"/>
      <c r="N1072" s="6"/>
      <c r="O1072" s="6"/>
      <c r="P1072" s="6"/>
      <c r="Q1072" s="6"/>
      <c r="R1072" s="6"/>
      <c r="S1072" s="6"/>
      <c r="T1072" s="6"/>
      <c r="U1072" s="6"/>
      <c r="V1072" s="6"/>
      <c r="W1072" s="6"/>
      <c r="X1072" s="6"/>
      <c r="Y1072" s="6"/>
      <c r="Z1072" s="6"/>
      <c r="AA1072" s="6"/>
    </row>
    <row r="1073" spans="1:27" hidden="1" x14ac:dyDescent="0.25">
      <c r="A1073" s="10">
        <v>8361</v>
      </c>
      <c r="B1073" s="8" t="s">
        <v>46</v>
      </c>
      <c r="C1073" s="21">
        <v>43826</v>
      </c>
      <c r="D1073" s="8" t="s">
        <v>49</v>
      </c>
      <c r="E1073" s="8" t="s">
        <v>49</v>
      </c>
      <c r="F1073" s="8">
        <v>4.9000000000000004</v>
      </c>
      <c r="G1073" s="6"/>
      <c r="H1073" s="6"/>
      <c r="I1073" s="6"/>
      <c r="J1073" s="6"/>
      <c r="K1073" s="6"/>
      <c r="L1073" s="6"/>
      <c r="M1073" s="6"/>
      <c r="N1073" s="6"/>
      <c r="O1073" s="6"/>
      <c r="P1073" s="6"/>
      <c r="Q1073" s="6"/>
      <c r="R1073" s="6"/>
      <c r="S1073" s="6"/>
      <c r="T1073" s="6"/>
      <c r="U1073" s="6"/>
      <c r="V1073" s="6"/>
      <c r="W1073" s="6"/>
      <c r="X1073" s="6"/>
      <c r="Y1073" s="6"/>
      <c r="Z1073" s="6"/>
      <c r="AA1073" s="6"/>
    </row>
    <row r="1074" spans="1:27" hidden="1" x14ac:dyDescent="0.25">
      <c r="A1074" s="10">
        <v>8362</v>
      </c>
      <c r="B1074" s="8" t="s">
        <v>52</v>
      </c>
      <c r="C1074" s="21">
        <v>43826</v>
      </c>
      <c r="D1074" s="8" t="s">
        <v>51</v>
      </c>
      <c r="E1074" s="8" t="s">
        <v>51</v>
      </c>
      <c r="F1074" s="8">
        <v>4.8</v>
      </c>
      <c r="G1074" s="6"/>
      <c r="H1074" s="6"/>
      <c r="I1074" s="6"/>
      <c r="J1074" s="6"/>
      <c r="K1074" s="6"/>
      <c r="L1074" s="6"/>
      <c r="M1074" s="6"/>
      <c r="N1074" s="6"/>
      <c r="O1074" s="6"/>
      <c r="P1074" s="6"/>
      <c r="Q1074" s="6"/>
      <c r="R1074" s="6"/>
      <c r="S1074" s="6"/>
      <c r="T1074" s="6"/>
      <c r="U1074" s="6"/>
      <c r="V1074" s="6"/>
      <c r="W1074" s="6"/>
      <c r="X1074" s="6"/>
      <c r="Y1074" s="6"/>
      <c r="Z1074" s="6"/>
      <c r="AA1074" s="6"/>
    </row>
    <row r="1075" spans="1:27" hidden="1" x14ac:dyDescent="0.25">
      <c r="A1075" s="10">
        <v>8382</v>
      </c>
      <c r="B1075" s="8" t="s">
        <v>43</v>
      </c>
      <c r="C1075" s="21">
        <v>43826</v>
      </c>
      <c r="D1075" s="8" t="s">
        <v>49</v>
      </c>
      <c r="E1075" s="8" t="s">
        <v>49</v>
      </c>
      <c r="F1075" s="8">
        <v>6.9000000000000006E-2</v>
      </c>
      <c r="G1075" s="6"/>
      <c r="H1075" s="6"/>
      <c r="I1075" s="6"/>
      <c r="J1075" s="6"/>
      <c r="K1075" s="6"/>
      <c r="L1075" s="6"/>
      <c r="M1075" s="6"/>
      <c r="N1075" s="6"/>
      <c r="O1075" s="6"/>
      <c r="P1075" s="6"/>
      <c r="Q1075" s="6"/>
      <c r="R1075" s="6"/>
      <c r="S1075" s="6"/>
      <c r="T1075" s="6"/>
      <c r="U1075" s="6"/>
      <c r="V1075" s="6"/>
      <c r="W1075" s="6"/>
      <c r="X1075" s="6"/>
      <c r="Y1075" s="6"/>
      <c r="Z1075" s="6"/>
      <c r="AA1075" s="6"/>
    </row>
    <row r="1076" spans="1:27" hidden="1" x14ac:dyDescent="0.25">
      <c r="A1076" s="10">
        <v>8383</v>
      </c>
      <c r="B1076" s="8" t="s">
        <v>64</v>
      </c>
      <c r="C1076" s="21">
        <v>43826</v>
      </c>
      <c r="D1076" s="8" t="s">
        <v>67</v>
      </c>
      <c r="E1076" s="8" t="s">
        <v>67</v>
      </c>
      <c r="F1076" s="8">
        <v>7.18</v>
      </c>
      <c r="G1076" s="6"/>
      <c r="H1076" s="6"/>
      <c r="I1076" s="6"/>
      <c r="J1076" s="6"/>
      <c r="K1076" s="6"/>
      <c r="L1076" s="6"/>
      <c r="M1076" s="6"/>
      <c r="N1076" s="6"/>
      <c r="O1076" s="6"/>
      <c r="P1076" s="6"/>
      <c r="Q1076" s="6"/>
      <c r="R1076" s="6"/>
      <c r="S1076" s="6"/>
      <c r="T1076" s="6"/>
      <c r="U1076" s="6"/>
      <c r="V1076" s="6"/>
      <c r="W1076" s="6"/>
      <c r="X1076" s="6"/>
      <c r="Y1076" s="6"/>
      <c r="Z1076" s="6"/>
      <c r="AA1076" s="6"/>
    </row>
    <row r="1077" spans="1:27" hidden="1" x14ac:dyDescent="0.25">
      <c r="A1077" s="10">
        <v>8385</v>
      </c>
      <c r="B1077" s="8" t="s">
        <v>43</v>
      </c>
      <c r="C1077" s="21">
        <v>43826</v>
      </c>
      <c r="D1077" s="8" t="s">
        <v>45</v>
      </c>
      <c r="E1077" s="8" t="s">
        <v>45</v>
      </c>
      <c r="F1077" s="8">
        <v>1.056</v>
      </c>
      <c r="G1077" s="6"/>
      <c r="H1077" s="6"/>
      <c r="I1077" s="6"/>
      <c r="J1077" s="6"/>
      <c r="K1077" s="6"/>
      <c r="L1077" s="6"/>
      <c r="M1077" s="6"/>
      <c r="N1077" s="6"/>
      <c r="O1077" s="6"/>
      <c r="P1077" s="6"/>
      <c r="Q1077" s="6"/>
      <c r="R1077" s="6"/>
      <c r="S1077" s="6"/>
      <c r="T1077" s="6"/>
      <c r="U1077" s="6"/>
      <c r="V1077" s="6"/>
      <c r="W1077" s="6"/>
      <c r="X1077" s="6"/>
      <c r="Y1077" s="6"/>
      <c r="Z1077" s="6"/>
      <c r="AA1077" s="6"/>
    </row>
    <row r="1078" spans="1:27" hidden="1" x14ac:dyDescent="0.25">
      <c r="A1078" s="10">
        <v>8400</v>
      </c>
      <c r="B1078" s="8" t="s">
        <v>43</v>
      </c>
      <c r="C1078" s="21">
        <v>43826</v>
      </c>
      <c r="D1078" s="8" t="s">
        <v>50</v>
      </c>
      <c r="E1078" s="8" t="s">
        <v>50</v>
      </c>
      <c r="F1078" s="8">
        <v>5.62</v>
      </c>
      <c r="G1078" s="6"/>
      <c r="H1078" s="6"/>
      <c r="I1078" s="6"/>
      <c r="J1078" s="6"/>
      <c r="K1078" s="6"/>
      <c r="L1078" s="6"/>
      <c r="M1078" s="6"/>
      <c r="N1078" s="6"/>
      <c r="O1078" s="6"/>
      <c r="P1078" s="6"/>
      <c r="Q1078" s="6"/>
      <c r="R1078" s="6"/>
      <c r="S1078" s="6"/>
      <c r="T1078" s="6"/>
      <c r="U1078" s="6"/>
      <c r="V1078" s="6"/>
      <c r="W1078" s="6"/>
      <c r="X1078" s="6"/>
      <c r="Y1078" s="6"/>
      <c r="Z1078" s="6"/>
      <c r="AA1078" s="6"/>
    </row>
    <row r="1079" spans="1:27" hidden="1" x14ac:dyDescent="0.25">
      <c r="A1079" s="10">
        <v>8428</v>
      </c>
      <c r="B1079" s="8" t="s">
        <v>43</v>
      </c>
      <c r="C1079" s="21">
        <v>43826</v>
      </c>
      <c r="D1079" s="8" t="s">
        <v>55</v>
      </c>
      <c r="E1079" s="8" t="s">
        <v>55</v>
      </c>
      <c r="F1079" s="8">
        <v>5.04</v>
      </c>
      <c r="G1079" s="6"/>
      <c r="H1079" s="6"/>
      <c r="I1079" s="6"/>
      <c r="J1079" s="6"/>
      <c r="K1079" s="6"/>
      <c r="L1079" s="6"/>
      <c r="M1079" s="6"/>
      <c r="N1079" s="6"/>
      <c r="O1079" s="6"/>
      <c r="P1079" s="6"/>
      <c r="Q1079" s="6"/>
      <c r="R1079" s="6"/>
      <c r="S1079" s="6"/>
      <c r="T1079" s="6"/>
      <c r="U1079" s="6"/>
      <c r="V1079" s="6"/>
      <c r="W1079" s="6"/>
      <c r="X1079" s="6"/>
      <c r="Y1079" s="6"/>
      <c r="Z1079" s="6"/>
      <c r="AA1079" s="6"/>
    </row>
    <row r="1080" spans="1:27" hidden="1" x14ac:dyDescent="0.25">
      <c r="A1080" s="10">
        <v>8430</v>
      </c>
      <c r="B1080" s="8" t="s">
        <v>43</v>
      </c>
      <c r="C1080" s="21">
        <v>43826</v>
      </c>
      <c r="D1080" s="8" t="s">
        <v>50</v>
      </c>
      <c r="E1080" s="8" t="s">
        <v>50</v>
      </c>
      <c r="F1080" s="8">
        <v>9.0399999999999991</v>
      </c>
      <c r="G1080" s="6"/>
      <c r="H1080" s="6"/>
      <c r="I1080" s="6"/>
      <c r="J1080" s="6"/>
      <c r="K1080" s="6"/>
      <c r="L1080" s="6"/>
      <c r="M1080" s="6"/>
      <c r="N1080" s="6"/>
      <c r="O1080" s="6"/>
      <c r="P1080" s="6"/>
      <c r="Q1080" s="6"/>
      <c r="R1080" s="6"/>
      <c r="S1080" s="6"/>
      <c r="T1080" s="6"/>
      <c r="U1080" s="6"/>
      <c r="V1080" s="6"/>
      <c r="W1080" s="6"/>
      <c r="X1080" s="6"/>
      <c r="Y1080" s="6"/>
      <c r="Z1080" s="6"/>
      <c r="AA1080" s="6"/>
    </row>
    <row r="1081" spans="1:27" hidden="1" x14ac:dyDescent="0.25">
      <c r="A1081" s="10">
        <v>8432</v>
      </c>
      <c r="B1081" s="8" t="s">
        <v>43</v>
      </c>
      <c r="C1081" s="21">
        <v>43827</v>
      </c>
      <c r="D1081" s="8" t="s">
        <v>49</v>
      </c>
      <c r="E1081" s="8" t="s">
        <v>49</v>
      </c>
      <c r="F1081" s="8">
        <v>3.2</v>
      </c>
      <c r="G1081" s="6"/>
      <c r="H1081" s="6"/>
      <c r="I1081" s="6"/>
      <c r="J1081" s="6"/>
      <c r="K1081" s="6"/>
      <c r="L1081" s="6"/>
      <c r="M1081" s="6"/>
      <c r="N1081" s="6"/>
      <c r="O1081" s="6"/>
      <c r="P1081" s="6"/>
      <c r="Q1081" s="6"/>
      <c r="R1081" s="6"/>
      <c r="S1081" s="6"/>
      <c r="T1081" s="6"/>
      <c r="U1081" s="6"/>
      <c r="V1081" s="6"/>
      <c r="W1081" s="6"/>
      <c r="X1081" s="6"/>
      <c r="Y1081" s="6"/>
      <c r="Z1081" s="6"/>
      <c r="AA1081" s="6"/>
    </row>
    <row r="1082" spans="1:27" hidden="1" x14ac:dyDescent="0.25">
      <c r="A1082" s="10">
        <v>8441</v>
      </c>
      <c r="B1082" s="8" t="s">
        <v>43</v>
      </c>
      <c r="C1082" s="21">
        <v>43826</v>
      </c>
      <c r="D1082" s="8" t="s">
        <v>49</v>
      </c>
      <c r="E1082" s="8" t="s">
        <v>49</v>
      </c>
      <c r="F1082" s="8">
        <v>5.58</v>
      </c>
      <c r="G1082" s="6"/>
      <c r="H1082" s="6"/>
      <c r="I1082" s="6"/>
      <c r="J1082" s="6"/>
      <c r="K1082" s="6"/>
      <c r="L1082" s="6"/>
      <c r="M1082" s="6"/>
      <c r="N1082" s="6"/>
      <c r="O1082" s="6"/>
      <c r="P1082" s="6"/>
      <c r="Q1082" s="6"/>
      <c r="R1082" s="6"/>
      <c r="S1082" s="6"/>
      <c r="T1082" s="6"/>
      <c r="U1082" s="6"/>
      <c r="V1082" s="6"/>
      <c r="W1082" s="6"/>
      <c r="X1082" s="6"/>
      <c r="Y1082" s="6"/>
      <c r="Z1082" s="6"/>
      <c r="AA1082" s="6"/>
    </row>
    <row r="1083" spans="1:27" hidden="1" x14ac:dyDescent="0.25">
      <c r="A1083" s="10">
        <v>8448</v>
      </c>
      <c r="B1083" s="8" t="s">
        <v>52</v>
      </c>
      <c r="C1083" s="21">
        <v>43826</v>
      </c>
      <c r="D1083" s="8" t="s">
        <v>56</v>
      </c>
      <c r="E1083" s="8" t="s">
        <v>56</v>
      </c>
      <c r="F1083" s="8">
        <v>4.32</v>
      </c>
      <c r="G1083" s="6"/>
      <c r="H1083" s="6"/>
      <c r="I1083" s="6"/>
      <c r="J1083" s="6"/>
      <c r="K1083" s="6"/>
      <c r="L1083" s="6"/>
      <c r="M1083" s="6"/>
      <c r="N1083" s="6"/>
      <c r="O1083" s="6"/>
      <c r="P1083" s="6"/>
      <c r="Q1083" s="6"/>
      <c r="R1083" s="6"/>
      <c r="S1083" s="6"/>
      <c r="T1083" s="6"/>
      <c r="U1083" s="6"/>
      <c r="V1083" s="6"/>
      <c r="W1083" s="6"/>
      <c r="X1083" s="6"/>
      <c r="Y1083" s="6"/>
      <c r="Z1083" s="6"/>
      <c r="AA1083" s="6"/>
    </row>
    <row r="1084" spans="1:27" hidden="1" x14ac:dyDescent="0.25">
      <c r="A1084" s="10">
        <v>8472</v>
      </c>
      <c r="B1084" s="8" t="s">
        <v>43</v>
      </c>
      <c r="C1084" s="21">
        <v>43827</v>
      </c>
      <c r="D1084" s="8" t="s">
        <v>49</v>
      </c>
      <c r="E1084" s="8" t="s">
        <v>49</v>
      </c>
      <c r="F1084" s="8">
        <v>4.84</v>
      </c>
      <c r="G1084" s="6"/>
      <c r="H1084" s="6"/>
      <c r="I1084" s="6"/>
      <c r="J1084" s="6"/>
      <c r="K1084" s="6"/>
      <c r="L1084" s="6"/>
      <c r="M1084" s="6"/>
      <c r="N1084" s="6"/>
      <c r="O1084" s="6"/>
      <c r="P1084" s="6"/>
      <c r="Q1084" s="6"/>
      <c r="R1084" s="6"/>
      <c r="S1084" s="6"/>
      <c r="T1084" s="6"/>
      <c r="U1084" s="6"/>
      <c r="V1084" s="6"/>
      <c r="W1084" s="6"/>
      <c r="X1084" s="6"/>
      <c r="Y1084" s="6"/>
      <c r="Z1084" s="6"/>
      <c r="AA1084" s="6"/>
    </row>
    <row r="1085" spans="1:27" hidden="1" x14ac:dyDescent="0.25">
      <c r="A1085" s="10">
        <v>8473</v>
      </c>
      <c r="B1085" s="8" t="s">
        <v>43</v>
      </c>
      <c r="C1085" s="21">
        <v>43827</v>
      </c>
      <c r="D1085" s="8" t="s">
        <v>50</v>
      </c>
      <c r="E1085" s="8" t="s">
        <v>50</v>
      </c>
      <c r="F1085" s="8">
        <v>5.7</v>
      </c>
      <c r="G1085" s="6"/>
      <c r="H1085" s="6"/>
      <c r="I1085" s="6"/>
      <c r="J1085" s="6"/>
      <c r="K1085" s="6"/>
      <c r="L1085" s="6"/>
      <c r="M1085" s="6"/>
      <c r="N1085" s="6"/>
      <c r="O1085" s="6"/>
      <c r="P1085" s="6"/>
      <c r="Q1085" s="6"/>
      <c r="R1085" s="6"/>
      <c r="S1085" s="6"/>
      <c r="T1085" s="6"/>
      <c r="U1085" s="6"/>
      <c r="V1085" s="6"/>
      <c r="W1085" s="6"/>
      <c r="X1085" s="6"/>
      <c r="Y1085" s="6"/>
      <c r="Z1085" s="6"/>
      <c r="AA1085" s="6"/>
    </row>
    <row r="1086" spans="1:27" hidden="1" x14ac:dyDescent="0.25">
      <c r="A1086" s="10">
        <v>8475</v>
      </c>
      <c r="B1086" s="8" t="s">
        <v>43</v>
      </c>
      <c r="C1086" s="21">
        <v>43827</v>
      </c>
      <c r="D1086" s="8" t="s">
        <v>48</v>
      </c>
      <c r="E1086" s="8" t="s">
        <v>48</v>
      </c>
      <c r="F1086" s="8">
        <v>2.82</v>
      </c>
      <c r="G1086" s="6"/>
      <c r="H1086" s="6"/>
      <c r="I1086" s="6"/>
      <c r="J1086" s="6"/>
      <c r="K1086" s="6"/>
      <c r="L1086" s="6"/>
      <c r="M1086" s="6"/>
      <c r="N1086" s="6"/>
      <c r="O1086" s="6"/>
      <c r="P1086" s="6"/>
      <c r="Q1086" s="6"/>
      <c r="R1086" s="6"/>
      <c r="S1086" s="6"/>
      <c r="T1086" s="6"/>
      <c r="U1086" s="6"/>
      <c r="V1086" s="6"/>
      <c r="W1086" s="6"/>
      <c r="X1086" s="6"/>
      <c r="Y1086" s="6"/>
      <c r="Z1086" s="6"/>
      <c r="AA1086" s="6"/>
    </row>
    <row r="1087" spans="1:27" hidden="1" x14ac:dyDescent="0.25">
      <c r="A1087" s="10">
        <v>8478</v>
      </c>
      <c r="B1087" s="8" t="s">
        <v>43</v>
      </c>
      <c r="C1087" s="21">
        <v>43827</v>
      </c>
      <c r="D1087" s="8" t="s">
        <v>49</v>
      </c>
      <c r="E1087" s="8" t="s">
        <v>49</v>
      </c>
      <c r="F1087" s="8">
        <v>4.78</v>
      </c>
      <c r="G1087" s="6"/>
      <c r="H1087" s="6"/>
      <c r="I1087" s="6"/>
      <c r="J1087" s="6"/>
      <c r="K1087" s="6"/>
      <c r="L1087" s="6"/>
      <c r="M1087" s="6"/>
      <c r="N1087" s="6"/>
      <c r="O1087" s="6"/>
      <c r="P1087" s="6"/>
      <c r="Q1087" s="6"/>
      <c r="R1087" s="6"/>
      <c r="S1087" s="6"/>
      <c r="T1087" s="6"/>
      <c r="U1087" s="6"/>
      <c r="V1087" s="6"/>
      <c r="W1087" s="6"/>
      <c r="X1087" s="6"/>
      <c r="Y1087" s="6"/>
      <c r="Z1087" s="6"/>
      <c r="AA1087" s="6"/>
    </row>
    <row r="1088" spans="1:27" hidden="1" x14ac:dyDescent="0.25">
      <c r="A1088" s="10">
        <v>8480</v>
      </c>
      <c r="B1088" s="8" t="s">
        <v>43</v>
      </c>
      <c r="C1088" s="21">
        <v>43827</v>
      </c>
      <c r="D1088" s="8" t="s">
        <v>49</v>
      </c>
      <c r="E1088" s="8" t="s">
        <v>49</v>
      </c>
      <c r="F1088" s="8">
        <v>4.2</v>
      </c>
      <c r="G1088" s="6"/>
      <c r="H1088" s="6"/>
      <c r="I1088" s="6"/>
      <c r="J1088" s="6"/>
      <c r="K1088" s="6"/>
      <c r="L1088" s="6"/>
      <c r="M1088" s="6"/>
      <c r="N1088" s="6"/>
      <c r="O1088" s="6"/>
      <c r="P1088" s="6"/>
      <c r="Q1088" s="6"/>
      <c r="R1088" s="6"/>
      <c r="S1088" s="6"/>
      <c r="T1088" s="6"/>
      <c r="U1088" s="6"/>
      <c r="V1088" s="6"/>
      <c r="W1088" s="6"/>
      <c r="X1088" s="6"/>
      <c r="Y1088" s="6"/>
      <c r="Z1088" s="6"/>
      <c r="AA1088" s="6"/>
    </row>
    <row r="1089" spans="1:27" hidden="1" x14ac:dyDescent="0.25">
      <c r="A1089" s="10">
        <v>8481</v>
      </c>
      <c r="B1089" s="8" t="s">
        <v>46</v>
      </c>
      <c r="C1089" s="21">
        <v>43827</v>
      </c>
      <c r="D1089" s="8" t="s">
        <v>47</v>
      </c>
      <c r="E1089" s="8" t="s">
        <v>47</v>
      </c>
      <c r="F1089" s="8">
        <v>3.74</v>
      </c>
      <c r="G1089" s="6"/>
      <c r="H1089" s="6"/>
      <c r="I1089" s="6"/>
      <c r="J1089" s="6"/>
      <c r="K1089" s="6"/>
      <c r="L1089" s="6"/>
      <c r="M1089" s="6"/>
      <c r="N1089" s="6"/>
      <c r="O1089" s="6"/>
      <c r="P1089" s="6"/>
      <c r="Q1089" s="6"/>
      <c r="R1089" s="6"/>
      <c r="S1089" s="6"/>
      <c r="T1089" s="6"/>
      <c r="U1089" s="6"/>
      <c r="V1089" s="6"/>
      <c r="W1089" s="6"/>
      <c r="X1089" s="6"/>
      <c r="Y1089" s="6"/>
      <c r="Z1089" s="6"/>
      <c r="AA1089" s="6"/>
    </row>
    <row r="1090" spans="1:27" hidden="1" x14ac:dyDescent="0.25">
      <c r="A1090" s="10">
        <v>8486</v>
      </c>
      <c r="B1090" s="8" t="s">
        <v>43</v>
      </c>
      <c r="C1090" s="21">
        <v>43827</v>
      </c>
      <c r="D1090" s="8" t="s">
        <v>49</v>
      </c>
      <c r="E1090" s="8" t="s">
        <v>49</v>
      </c>
      <c r="F1090" s="8">
        <v>2.34</v>
      </c>
      <c r="G1090" s="6"/>
      <c r="H1090" s="6"/>
      <c r="I1090" s="6"/>
      <c r="J1090" s="6"/>
      <c r="K1090" s="6"/>
      <c r="L1090" s="6"/>
      <c r="M1090" s="6"/>
      <c r="N1090" s="6"/>
      <c r="O1090" s="6"/>
      <c r="P1090" s="6"/>
      <c r="Q1090" s="6"/>
      <c r="R1090" s="6"/>
      <c r="S1090" s="6"/>
      <c r="T1090" s="6"/>
      <c r="U1090" s="6"/>
      <c r="V1090" s="6"/>
      <c r="W1090" s="6"/>
      <c r="X1090" s="6"/>
      <c r="Y1090" s="6"/>
      <c r="Z1090" s="6"/>
      <c r="AA1090" s="6"/>
    </row>
    <row r="1091" spans="1:27" hidden="1" x14ac:dyDescent="0.25">
      <c r="A1091" s="10">
        <v>8492</v>
      </c>
      <c r="B1091" s="8" t="s">
        <v>43</v>
      </c>
      <c r="C1091" s="21">
        <v>43827</v>
      </c>
      <c r="D1091" s="8" t="s">
        <v>49</v>
      </c>
      <c r="E1091" s="8" t="s">
        <v>49</v>
      </c>
      <c r="F1091" s="8">
        <v>2.64</v>
      </c>
      <c r="G1091" s="6"/>
      <c r="H1091" s="6"/>
      <c r="I1091" s="6"/>
      <c r="J1091" s="6"/>
      <c r="K1091" s="6"/>
      <c r="L1091" s="6"/>
      <c r="M1091" s="6"/>
      <c r="N1091" s="6"/>
      <c r="O1091" s="6"/>
      <c r="P1091" s="6"/>
      <c r="Q1091" s="6"/>
      <c r="R1091" s="6"/>
      <c r="S1091" s="6"/>
      <c r="T1091" s="6"/>
      <c r="U1091" s="6"/>
      <c r="V1091" s="6"/>
      <c r="W1091" s="6"/>
      <c r="X1091" s="6"/>
      <c r="Y1091" s="6"/>
      <c r="Z1091" s="6"/>
      <c r="AA1091" s="6"/>
    </row>
    <row r="1092" spans="1:27" hidden="1" x14ac:dyDescent="0.25">
      <c r="A1092" s="10">
        <v>8493</v>
      </c>
      <c r="B1092" s="8" t="s">
        <v>43</v>
      </c>
      <c r="C1092" s="21">
        <v>43827</v>
      </c>
      <c r="D1092" s="8" t="s">
        <v>49</v>
      </c>
      <c r="E1092" s="8" t="s">
        <v>49</v>
      </c>
      <c r="F1092" s="8">
        <v>2.58</v>
      </c>
      <c r="G1092" s="6"/>
      <c r="H1092" s="6"/>
      <c r="I1092" s="6"/>
      <c r="J1092" s="6"/>
      <c r="K1092" s="6"/>
      <c r="L1092" s="6"/>
      <c r="M1092" s="6"/>
      <c r="N1092" s="6"/>
      <c r="O1092" s="6"/>
      <c r="P1092" s="6"/>
      <c r="Q1092" s="6"/>
      <c r="R1092" s="6"/>
      <c r="S1092" s="6"/>
      <c r="T1092" s="6"/>
      <c r="U1092" s="6"/>
      <c r="V1092" s="6"/>
      <c r="W1092" s="6"/>
      <c r="X1092" s="6"/>
      <c r="Y1092" s="6"/>
      <c r="Z1092" s="6"/>
      <c r="AA1092" s="6"/>
    </row>
    <row r="1093" spans="1:27" hidden="1" x14ac:dyDescent="0.25">
      <c r="A1093" s="10">
        <v>8494</v>
      </c>
      <c r="B1093" s="8" t="s">
        <v>46</v>
      </c>
      <c r="C1093" s="21">
        <v>43827</v>
      </c>
      <c r="D1093" s="8" t="s">
        <v>47</v>
      </c>
      <c r="E1093" s="8" t="s">
        <v>47</v>
      </c>
      <c r="F1093" s="8">
        <v>6.32</v>
      </c>
      <c r="G1093" s="6"/>
      <c r="H1093" s="6"/>
      <c r="I1093" s="6"/>
      <c r="J1093" s="6"/>
      <c r="K1093" s="6"/>
      <c r="L1093" s="6"/>
      <c r="M1093" s="6"/>
      <c r="N1093" s="6"/>
      <c r="O1093" s="6"/>
      <c r="P1093" s="6"/>
      <c r="Q1093" s="6"/>
      <c r="R1093" s="6"/>
      <c r="S1093" s="6"/>
      <c r="T1093" s="6"/>
      <c r="U1093" s="6"/>
      <c r="V1093" s="6"/>
      <c r="W1093" s="6"/>
      <c r="X1093" s="6"/>
      <c r="Y1093" s="6"/>
      <c r="Z1093" s="6"/>
      <c r="AA1093" s="6"/>
    </row>
    <row r="1094" spans="1:27" hidden="1" x14ac:dyDescent="0.25">
      <c r="A1094" s="10">
        <v>8495</v>
      </c>
      <c r="B1094" s="8" t="s">
        <v>43</v>
      </c>
      <c r="C1094" s="21">
        <v>43827</v>
      </c>
      <c r="D1094" s="8" t="s">
        <v>49</v>
      </c>
      <c r="E1094" s="8" t="s">
        <v>49</v>
      </c>
      <c r="F1094" s="8">
        <v>5.38</v>
      </c>
      <c r="G1094" s="6"/>
      <c r="H1094" s="6"/>
      <c r="I1094" s="6"/>
      <c r="J1094" s="6"/>
      <c r="K1094" s="6"/>
      <c r="L1094" s="6"/>
      <c r="M1094" s="6"/>
      <c r="N1094" s="6"/>
      <c r="O1094" s="6"/>
      <c r="P1094" s="6"/>
      <c r="Q1094" s="6"/>
      <c r="R1094" s="6"/>
      <c r="S1094" s="6"/>
      <c r="T1094" s="6"/>
      <c r="U1094" s="6"/>
      <c r="V1094" s="6"/>
      <c r="W1094" s="6"/>
      <c r="X1094" s="6"/>
      <c r="Y1094" s="6"/>
      <c r="Z1094" s="6"/>
      <c r="AA1094" s="6"/>
    </row>
    <row r="1095" spans="1:27" hidden="1" x14ac:dyDescent="0.25">
      <c r="A1095" s="10">
        <v>8496</v>
      </c>
      <c r="B1095" s="8" t="s">
        <v>46</v>
      </c>
      <c r="C1095" s="21">
        <v>43827</v>
      </c>
      <c r="D1095" s="8" t="s">
        <v>47</v>
      </c>
      <c r="E1095" s="8" t="s">
        <v>47</v>
      </c>
      <c r="F1095" s="8">
        <v>2.34</v>
      </c>
      <c r="G1095" s="6"/>
      <c r="H1095" s="6"/>
      <c r="I1095" s="6"/>
      <c r="J1095" s="6"/>
      <c r="K1095" s="6"/>
      <c r="L1095" s="6"/>
      <c r="M1095" s="6"/>
      <c r="N1095" s="6"/>
      <c r="O1095" s="6"/>
      <c r="P1095" s="6"/>
      <c r="Q1095" s="6"/>
      <c r="R1095" s="6"/>
      <c r="S1095" s="6"/>
      <c r="T1095" s="6"/>
      <c r="U1095" s="6"/>
      <c r="V1095" s="6"/>
      <c r="W1095" s="6"/>
      <c r="X1095" s="6"/>
      <c r="Y1095" s="6"/>
      <c r="Z1095" s="6"/>
      <c r="AA1095" s="6"/>
    </row>
    <row r="1096" spans="1:27" hidden="1" x14ac:dyDescent="0.25">
      <c r="A1096" s="10">
        <v>8500</v>
      </c>
      <c r="B1096" s="8" t="s">
        <v>43</v>
      </c>
      <c r="C1096" s="21">
        <v>43828</v>
      </c>
      <c r="D1096" s="8" t="s">
        <v>49</v>
      </c>
      <c r="E1096" s="8" t="s">
        <v>49</v>
      </c>
      <c r="F1096" s="8">
        <v>4.5</v>
      </c>
      <c r="G1096" s="6"/>
      <c r="H1096" s="6"/>
      <c r="I1096" s="6"/>
      <c r="J1096" s="6"/>
      <c r="K1096" s="6"/>
      <c r="L1096" s="6"/>
      <c r="M1096" s="6"/>
      <c r="N1096" s="6"/>
      <c r="O1096" s="6"/>
      <c r="P1096" s="6"/>
      <c r="Q1096" s="6"/>
      <c r="R1096" s="6"/>
      <c r="S1096" s="6"/>
      <c r="T1096" s="6"/>
      <c r="U1096" s="6"/>
      <c r="V1096" s="6"/>
      <c r="W1096" s="6"/>
      <c r="X1096" s="6"/>
      <c r="Y1096" s="6"/>
      <c r="Z1096" s="6"/>
      <c r="AA1096" s="6"/>
    </row>
    <row r="1097" spans="1:27" hidden="1" x14ac:dyDescent="0.25">
      <c r="A1097" s="10">
        <v>8501</v>
      </c>
      <c r="B1097" s="8" t="s">
        <v>43</v>
      </c>
      <c r="C1097" s="21">
        <v>43828</v>
      </c>
      <c r="D1097" s="8" t="s">
        <v>50</v>
      </c>
      <c r="E1097" s="8" t="s">
        <v>50</v>
      </c>
      <c r="F1097" s="8">
        <v>1.36</v>
      </c>
      <c r="G1097" s="6"/>
      <c r="H1097" s="6"/>
      <c r="I1097" s="6"/>
      <c r="J1097" s="6"/>
      <c r="K1097" s="6"/>
      <c r="L1097" s="6"/>
      <c r="M1097" s="6"/>
      <c r="N1097" s="6"/>
      <c r="O1097" s="6"/>
      <c r="P1097" s="6"/>
      <c r="Q1097" s="6"/>
      <c r="R1097" s="6"/>
      <c r="S1097" s="6"/>
      <c r="T1097" s="6"/>
      <c r="U1097" s="6"/>
      <c r="V1097" s="6"/>
      <c r="W1097" s="6"/>
      <c r="X1097" s="6"/>
      <c r="Y1097" s="6"/>
      <c r="Z1097" s="6"/>
      <c r="AA1097" s="6"/>
    </row>
    <row r="1098" spans="1:27" hidden="1" x14ac:dyDescent="0.25">
      <c r="A1098" s="10">
        <v>8504</v>
      </c>
      <c r="B1098" s="8" t="s">
        <v>43</v>
      </c>
      <c r="C1098" s="21">
        <v>43828</v>
      </c>
      <c r="D1098" s="8" t="s">
        <v>49</v>
      </c>
      <c r="E1098" s="8" t="s">
        <v>49</v>
      </c>
      <c r="F1098" s="8">
        <v>2.2200000000000002</v>
      </c>
      <c r="G1098" s="6"/>
      <c r="H1098" s="6"/>
      <c r="I1098" s="6"/>
      <c r="J1098" s="6"/>
      <c r="K1098" s="6"/>
      <c r="L1098" s="6"/>
      <c r="M1098" s="6"/>
      <c r="N1098" s="6"/>
      <c r="O1098" s="6"/>
      <c r="P1098" s="6"/>
      <c r="Q1098" s="6"/>
      <c r="R1098" s="6"/>
      <c r="S1098" s="6"/>
      <c r="T1098" s="6"/>
      <c r="U1098" s="6"/>
      <c r="V1098" s="6"/>
      <c r="W1098" s="6"/>
      <c r="X1098" s="6"/>
      <c r="Y1098" s="6"/>
      <c r="Z1098" s="6"/>
      <c r="AA1098" s="6"/>
    </row>
    <row r="1099" spans="1:27" hidden="1" x14ac:dyDescent="0.25">
      <c r="A1099" s="10">
        <v>8505</v>
      </c>
      <c r="B1099" s="8" t="s">
        <v>43</v>
      </c>
      <c r="C1099" s="21">
        <v>43828</v>
      </c>
      <c r="D1099" s="8" t="s">
        <v>49</v>
      </c>
      <c r="E1099" s="8" t="s">
        <v>49</v>
      </c>
      <c r="F1099" s="8">
        <v>1.54</v>
      </c>
      <c r="G1099" s="6"/>
      <c r="H1099" s="6"/>
      <c r="I1099" s="6"/>
      <c r="J1099" s="6"/>
      <c r="K1099" s="6"/>
      <c r="L1099" s="6"/>
      <c r="M1099" s="6"/>
      <c r="N1099" s="6"/>
      <c r="O1099" s="6"/>
      <c r="P1099" s="6"/>
      <c r="Q1099" s="6"/>
      <c r="R1099" s="6"/>
      <c r="S1099" s="6"/>
      <c r="T1099" s="6"/>
      <c r="U1099" s="6"/>
      <c r="V1099" s="6"/>
      <c r="W1099" s="6"/>
      <c r="X1099" s="6"/>
      <c r="Y1099" s="6"/>
      <c r="Z1099" s="6"/>
      <c r="AA1099" s="6"/>
    </row>
    <row r="1100" spans="1:27" hidden="1" x14ac:dyDescent="0.25">
      <c r="A1100" s="10">
        <v>8506</v>
      </c>
      <c r="B1100" s="8" t="s">
        <v>43</v>
      </c>
      <c r="C1100" s="21">
        <v>43828</v>
      </c>
      <c r="D1100" s="8" t="s">
        <v>48</v>
      </c>
      <c r="E1100" s="8" t="s">
        <v>48</v>
      </c>
      <c r="F1100" s="8">
        <v>3.16</v>
      </c>
      <c r="G1100" s="6"/>
      <c r="H1100" s="6"/>
      <c r="I1100" s="6"/>
      <c r="J1100" s="6"/>
      <c r="K1100" s="6"/>
      <c r="L1100" s="6"/>
      <c r="M1100" s="6"/>
      <c r="N1100" s="6"/>
      <c r="O1100" s="6"/>
      <c r="P1100" s="6"/>
      <c r="Q1100" s="6"/>
      <c r="R1100" s="6"/>
      <c r="S1100" s="6"/>
      <c r="T1100" s="6"/>
      <c r="U1100" s="6"/>
      <c r="V1100" s="6"/>
      <c r="W1100" s="6"/>
      <c r="X1100" s="6"/>
      <c r="Y1100" s="6"/>
      <c r="Z1100" s="6"/>
      <c r="AA1100" s="6"/>
    </row>
    <row r="1101" spans="1:27" hidden="1" x14ac:dyDescent="0.25">
      <c r="A1101" s="10">
        <v>8510</v>
      </c>
      <c r="B1101" s="8" t="s">
        <v>43</v>
      </c>
      <c r="C1101" s="21">
        <v>43828</v>
      </c>
      <c r="D1101" s="8" t="s">
        <v>81</v>
      </c>
      <c r="E1101" s="8" t="s">
        <v>81</v>
      </c>
      <c r="F1101" s="8">
        <v>0.89</v>
      </c>
      <c r="G1101" s="6"/>
      <c r="H1101" s="6"/>
      <c r="I1101" s="6"/>
      <c r="J1101" s="6"/>
      <c r="K1101" s="6"/>
      <c r="L1101" s="6"/>
      <c r="M1101" s="6"/>
      <c r="N1101" s="6"/>
      <c r="O1101" s="6"/>
      <c r="P1101" s="6"/>
      <c r="Q1101" s="6"/>
      <c r="R1101" s="6"/>
      <c r="S1101" s="6"/>
      <c r="T1101" s="6"/>
      <c r="U1101" s="6"/>
      <c r="V1101" s="6"/>
      <c r="W1101" s="6"/>
      <c r="X1101" s="6"/>
      <c r="Y1101" s="6"/>
      <c r="Z1101" s="6"/>
      <c r="AA1101" s="6"/>
    </row>
    <row r="1102" spans="1:27" hidden="1" x14ac:dyDescent="0.25">
      <c r="A1102" s="10">
        <v>8512</v>
      </c>
      <c r="B1102" s="8" t="s">
        <v>43</v>
      </c>
      <c r="C1102" s="21">
        <v>43828</v>
      </c>
      <c r="D1102" s="8" t="s">
        <v>48</v>
      </c>
      <c r="E1102" s="8" t="s">
        <v>48</v>
      </c>
      <c r="F1102" s="8">
        <v>4.9000000000000004</v>
      </c>
      <c r="G1102" s="6"/>
      <c r="H1102" s="6"/>
      <c r="I1102" s="6"/>
      <c r="J1102" s="6"/>
      <c r="K1102" s="6"/>
      <c r="L1102" s="6"/>
      <c r="M1102" s="6"/>
      <c r="N1102" s="6"/>
      <c r="O1102" s="6"/>
      <c r="P1102" s="6"/>
      <c r="Q1102" s="6"/>
      <c r="R1102" s="6"/>
      <c r="S1102" s="6"/>
      <c r="T1102" s="6"/>
      <c r="U1102" s="6"/>
      <c r="V1102" s="6"/>
      <c r="W1102" s="6"/>
      <c r="X1102" s="6"/>
      <c r="Y1102" s="6"/>
      <c r="Z1102" s="6"/>
      <c r="AA1102" s="6"/>
    </row>
    <row r="1103" spans="1:27" hidden="1" x14ac:dyDescent="0.25">
      <c r="A1103" s="10">
        <v>8513</v>
      </c>
      <c r="B1103" s="8" t="s">
        <v>43</v>
      </c>
      <c r="C1103" s="21">
        <v>43828</v>
      </c>
      <c r="D1103" s="8" t="s">
        <v>49</v>
      </c>
      <c r="E1103" s="8" t="s">
        <v>49</v>
      </c>
      <c r="F1103" s="8">
        <v>0.02</v>
      </c>
      <c r="G1103" s="6"/>
      <c r="H1103" s="6"/>
      <c r="I1103" s="6"/>
      <c r="J1103" s="6"/>
      <c r="K1103" s="6"/>
      <c r="L1103" s="6"/>
      <c r="M1103" s="6"/>
      <c r="N1103" s="6"/>
      <c r="O1103" s="6"/>
      <c r="P1103" s="6"/>
      <c r="Q1103" s="6"/>
      <c r="R1103" s="6"/>
      <c r="S1103" s="6"/>
      <c r="T1103" s="6"/>
      <c r="U1103" s="6"/>
      <c r="V1103" s="6"/>
      <c r="W1103" s="6"/>
      <c r="X1103" s="6"/>
      <c r="Y1103" s="6"/>
      <c r="Z1103" s="6"/>
      <c r="AA1103" s="6"/>
    </row>
    <row r="1104" spans="1:27" hidden="1" x14ac:dyDescent="0.25">
      <c r="A1104" s="10">
        <v>8516</v>
      </c>
      <c r="B1104" s="8" t="s">
        <v>46</v>
      </c>
      <c r="C1104" s="21">
        <v>43828</v>
      </c>
      <c r="D1104" s="8" t="s">
        <v>47</v>
      </c>
      <c r="E1104" s="8" t="s">
        <v>47</v>
      </c>
      <c r="F1104" s="8">
        <v>0.66</v>
      </c>
      <c r="G1104" s="6"/>
      <c r="H1104" s="6"/>
      <c r="I1104" s="6"/>
      <c r="J1104" s="6"/>
      <c r="K1104" s="6"/>
      <c r="L1104" s="6"/>
      <c r="M1104" s="6"/>
      <c r="N1104" s="6"/>
      <c r="O1104" s="6"/>
      <c r="P1104" s="6"/>
      <c r="Q1104" s="6"/>
      <c r="R1104" s="6"/>
      <c r="S1104" s="6"/>
      <c r="T1104" s="6"/>
      <c r="U1104" s="6"/>
      <c r="V1104" s="6"/>
      <c r="W1104" s="6"/>
      <c r="X1104" s="6"/>
      <c r="Y1104" s="6"/>
      <c r="Z1104" s="6"/>
      <c r="AA1104" s="6"/>
    </row>
    <row r="1105" spans="1:27" hidden="1" x14ac:dyDescent="0.25">
      <c r="A1105" s="10">
        <v>8517</v>
      </c>
      <c r="B1105" s="8" t="s">
        <v>43</v>
      </c>
      <c r="C1105" s="21">
        <v>43828</v>
      </c>
      <c r="D1105" s="8" t="s">
        <v>50</v>
      </c>
      <c r="E1105" s="8" t="s">
        <v>50</v>
      </c>
      <c r="F1105" s="8">
        <v>2.3199999999999998</v>
      </c>
      <c r="G1105" s="6"/>
      <c r="H1105" s="6"/>
      <c r="I1105" s="6"/>
      <c r="J1105" s="6"/>
      <c r="K1105" s="6"/>
      <c r="L1105" s="6"/>
      <c r="M1105" s="6"/>
      <c r="N1105" s="6"/>
      <c r="O1105" s="6"/>
      <c r="P1105" s="6"/>
      <c r="Q1105" s="6"/>
      <c r="R1105" s="6"/>
      <c r="S1105" s="6"/>
      <c r="T1105" s="6"/>
      <c r="U1105" s="6"/>
      <c r="V1105" s="6"/>
      <c r="W1105" s="6"/>
      <c r="X1105" s="6"/>
      <c r="Y1105" s="6"/>
      <c r="Z1105" s="6"/>
      <c r="AA1105" s="6"/>
    </row>
    <row r="1106" spans="1:27" hidden="1" x14ac:dyDescent="0.25">
      <c r="A1106" s="10">
        <v>8518</v>
      </c>
      <c r="B1106" s="8" t="s">
        <v>43</v>
      </c>
      <c r="C1106" s="21">
        <v>43828</v>
      </c>
      <c r="D1106" s="8" t="s">
        <v>49</v>
      </c>
      <c r="E1106" s="8" t="s">
        <v>49</v>
      </c>
      <c r="F1106" s="8">
        <v>0.04</v>
      </c>
      <c r="G1106" s="6"/>
      <c r="H1106" s="6"/>
      <c r="I1106" s="6"/>
      <c r="J1106" s="6"/>
      <c r="K1106" s="6"/>
      <c r="L1106" s="6"/>
      <c r="M1106" s="6"/>
      <c r="N1106" s="6"/>
      <c r="O1106" s="6"/>
      <c r="P1106" s="6"/>
      <c r="Q1106" s="6"/>
      <c r="R1106" s="6"/>
      <c r="S1106" s="6"/>
      <c r="T1106" s="6"/>
      <c r="U1106" s="6"/>
      <c r="V1106" s="6"/>
      <c r="W1106" s="6"/>
      <c r="X1106" s="6"/>
      <c r="Y1106" s="6"/>
      <c r="Z1106" s="6"/>
      <c r="AA1106" s="6"/>
    </row>
    <row r="1107" spans="1:27" hidden="1" x14ac:dyDescent="0.25">
      <c r="A1107" s="10">
        <v>8519</v>
      </c>
      <c r="B1107" s="8" t="s">
        <v>43</v>
      </c>
      <c r="C1107" s="21">
        <v>43828</v>
      </c>
      <c r="D1107" s="8" t="s">
        <v>49</v>
      </c>
      <c r="E1107" s="8" t="s">
        <v>49</v>
      </c>
      <c r="F1107" s="8">
        <v>0.03</v>
      </c>
      <c r="G1107" s="6"/>
      <c r="H1107" s="6"/>
      <c r="I1107" s="6"/>
      <c r="J1107" s="6"/>
      <c r="K1107" s="6"/>
      <c r="L1107" s="6"/>
      <c r="M1107" s="6"/>
      <c r="N1107" s="6"/>
      <c r="O1107" s="6"/>
      <c r="P1107" s="6"/>
      <c r="Q1107" s="6"/>
      <c r="R1107" s="6"/>
      <c r="S1107" s="6"/>
      <c r="T1107" s="6"/>
      <c r="U1107" s="6"/>
      <c r="V1107" s="6"/>
      <c r="W1107" s="6"/>
      <c r="X1107" s="6"/>
      <c r="Y1107" s="6"/>
      <c r="Z1107" s="6"/>
      <c r="AA1107" s="6"/>
    </row>
    <row r="1108" spans="1:27" hidden="1" x14ac:dyDescent="0.25">
      <c r="A1108" s="10">
        <v>8521</v>
      </c>
      <c r="B1108" s="8" t="s">
        <v>46</v>
      </c>
      <c r="C1108" s="21">
        <v>43828</v>
      </c>
      <c r="D1108" s="8" t="s">
        <v>47</v>
      </c>
      <c r="E1108" s="8" t="s">
        <v>47</v>
      </c>
      <c r="F1108" s="8">
        <v>6.64</v>
      </c>
      <c r="G1108" s="6"/>
      <c r="H1108" s="6"/>
      <c r="I1108" s="6"/>
      <c r="J1108" s="6"/>
      <c r="K1108" s="6"/>
      <c r="L1108" s="6"/>
      <c r="M1108" s="6"/>
      <c r="N1108" s="6"/>
      <c r="O1108" s="6"/>
      <c r="P1108" s="6"/>
      <c r="Q1108" s="6"/>
      <c r="R1108" s="6"/>
      <c r="S1108" s="6"/>
      <c r="T1108" s="6"/>
      <c r="U1108" s="6"/>
      <c r="V1108" s="6"/>
      <c r="W1108" s="6"/>
      <c r="X1108" s="6"/>
      <c r="Y1108" s="6"/>
      <c r="Z1108" s="6"/>
      <c r="AA1108" s="6"/>
    </row>
    <row r="1109" spans="1:27" hidden="1" x14ac:dyDescent="0.25">
      <c r="A1109" s="10">
        <v>8522</v>
      </c>
      <c r="B1109" s="8" t="s">
        <v>43</v>
      </c>
      <c r="C1109" s="21">
        <v>43828</v>
      </c>
      <c r="D1109" s="8" t="s">
        <v>49</v>
      </c>
      <c r="E1109" s="8" t="s">
        <v>49</v>
      </c>
      <c r="F1109" s="8">
        <v>0.11</v>
      </c>
      <c r="G1109" s="6"/>
      <c r="H1109" s="6"/>
      <c r="I1109" s="6"/>
      <c r="J1109" s="6"/>
      <c r="K1109" s="6"/>
      <c r="L1109" s="6"/>
      <c r="M1109" s="6"/>
      <c r="N1109" s="6"/>
      <c r="O1109" s="6"/>
      <c r="P1109" s="6"/>
      <c r="Q1109" s="6"/>
      <c r="R1109" s="6"/>
      <c r="S1109" s="6"/>
      <c r="T1109" s="6"/>
      <c r="U1109" s="6"/>
      <c r="V1109" s="6"/>
      <c r="W1109" s="6"/>
      <c r="X1109" s="6"/>
      <c r="Y1109" s="6"/>
      <c r="Z1109" s="6"/>
      <c r="AA1109" s="6"/>
    </row>
    <row r="1110" spans="1:27" hidden="1" x14ac:dyDescent="0.25">
      <c r="A1110" s="10">
        <v>8523</v>
      </c>
      <c r="B1110" s="8" t="s">
        <v>43</v>
      </c>
      <c r="C1110" s="21">
        <v>43828</v>
      </c>
      <c r="D1110" s="8" t="s">
        <v>49</v>
      </c>
      <c r="E1110" s="8" t="s">
        <v>49</v>
      </c>
      <c r="F1110" s="8">
        <v>1.62</v>
      </c>
      <c r="G1110" s="6"/>
      <c r="H1110" s="6"/>
      <c r="I1110" s="6"/>
      <c r="J1110" s="6"/>
      <c r="K1110" s="6"/>
      <c r="L1110" s="6"/>
      <c r="M1110" s="6"/>
      <c r="N1110" s="6"/>
      <c r="O1110" s="6"/>
      <c r="P1110" s="6"/>
      <c r="Q1110" s="6"/>
      <c r="R1110" s="6"/>
      <c r="S1110" s="6"/>
      <c r="T1110" s="6"/>
      <c r="U1110" s="6"/>
      <c r="V1110" s="6"/>
      <c r="W1110" s="6"/>
      <c r="X1110" s="6"/>
      <c r="Y1110" s="6"/>
      <c r="Z1110" s="6"/>
      <c r="AA1110" s="6"/>
    </row>
    <row r="1111" spans="1:27" hidden="1" x14ac:dyDescent="0.25">
      <c r="A1111" s="10">
        <v>8526</v>
      </c>
      <c r="B1111" s="8" t="s">
        <v>46</v>
      </c>
      <c r="C1111" s="21">
        <v>43828</v>
      </c>
      <c r="D1111" s="8" t="s">
        <v>49</v>
      </c>
      <c r="E1111" s="8" t="s">
        <v>49</v>
      </c>
      <c r="F1111" s="8">
        <v>2.6</v>
      </c>
      <c r="G1111" s="6"/>
      <c r="H1111" s="6"/>
      <c r="I1111" s="6"/>
      <c r="J1111" s="6"/>
      <c r="K1111" s="6"/>
      <c r="L1111" s="6"/>
      <c r="M1111" s="6"/>
      <c r="N1111" s="6"/>
      <c r="O1111" s="6"/>
      <c r="P1111" s="6"/>
      <c r="Q1111" s="6"/>
      <c r="R1111" s="6"/>
      <c r="S1111" s="6"/>
      <c r="T1111" s="6"/>
      <c r="U1111" s="6"/>
      <c r="V1111" s="6"/>
      <c r="W1111" s="6"/>
      <c r="X1111" s="6"/>
      <c r="Y1111" s="6"/>
      <c r="Z1111" s="6"/>
      <c r="AA1111" s="6"/>
    </row>
    <row r="1112" spans="1:27" hidden="1" x14ac:dyDescent="0.25">
      <c r="A1112" s="10">
        <v>8527</v>
      </c>
      <c r="B1112" s="8" t="s">
        <v>46</v>
      </c>
      <c r="C1112" s="21">
        <v>43829</v>
      </c>
      <c r="D1112" s="8" t="s">
        <v>47</v>
      </c>
      <c r="E1112" s="8" t="s">
        <v>47</v>
      </c>
      <c r="F1112" s="8">
        <v>6.4</v>
      </c>
      <c r="G1112" s="6"/>
      <c r="H1112" s="6"/>
      <c r="I1112" s="6"/>
      <c r="J1112" s="6"/>
      <c r="K1112" s="6"/>
      <c r="L1112" s="6"/>
      <c r="M1112" s="6"/>
      <c r="N1112" s="6"/>
      <c r="O1112" s="6"/>
      <c r="P1112" s="6"/>
      <c r="Q1112" s="6"/>
      <c r="R1112" s="6"/>
      <c r="S1112" s="6"/>
      <c r="T1112" s="6"/>
      <c r="U1112" s="6"/>
      <c r="V1112" s="6"/>
      <c r="W1112" s="6"/>
      <c r="X1112" s="6"/>
      <c r="Y1112" s="6"/>
      <c r="Z1112" s="6"/>
      <c r="AA1112" s="6"/>
    </row>
    <row r="1113" spans="1:27" hidden="1" x14ac:dyDescent="0.25">
      <c r="A1113" s="10">
        <v>8529</v>
      </c>
      <c r="B1113" s="8" t="s">
        <v>43</v>
      </c>
      <c r="C1113" s="21">
        <v>43829</v>
      </c>
      <c r="D1113" s="8" t="s">
        <v>49</v>
      </c>
      <c r="E1113" s="8" t="s">
        <v>49</v>
      </c>
      <c r="F1113" s="8">
        <v>9.9000000000000005E-2</v>
      </c>
      <c r="G1113" s="6"/>
      <c r="H1113" s="6"/>
      <c r="I1113" s="6"/>
      <c r="J1113" s="6"/>
      <c r="K1113" s="6"/>
      <c r="L1113" s="6"/>
      <c r="M1113" s="6"/>
      <c r="N1113" s="6"/>
      <c r="O1113" s="6"/>
      <c r="P1113" s="6"/>
      <c r="Q1113" s="6"/>
      <c r="R1113" s="6"/>
      <c r="S1113" s="6"/>
      <c r="T1113" s="6"/>
      <c r="U1113" s="6"/>
      <c r="V1113" s="6"/>
      <c r="W1113" s="6"/>
      <c r="X1113" s="6"/>
      <c r="Y1113" s="6"/>
      <c r="Z1113" s="6"/>
      <c r="AA1113" s="6"/>
    </row>
    <row r="1114" spans="1:27" hidden="1" x14ac:dyDescent="0.25">
      <c r="A1114" s="10">
        <v>8530</v>
      </c>
      <c r="B1114" s="8" t="s">
        <v>52</v>
      </c>
      <c r="C1114" s="21">
        <v>43829</v>
      </c>
      <c r="D1114" s="8" t="s">
        <v>45</v>
      </c>
      <c r="E1114" s="8" t="s">
        <v>45</v>
      </c>
      <c r="F1114" s="8">
        <v>2.98</v>
      </c>
      <c r="G1114" s="6"/>
      <c r="H1114" s="6"/>
      <c r="I1114" s="6"/>
      <c r="J1114" s="6"/>
      <c r="K1114" s="6"/>
      <c r="L1114" s="6"/>
      <c r="M1114" s="6"/>
      <c r="N1114" s="6"/>
      <c r="O1114" s="6"/>
      <c r="P1114" s="6"/>
      <c r="Q1114" s="6"/>
      <c r="R1114" s="6"/>
      <c r="S1114" s="6"/>
      <c r="T1114" s="6"/>
      <c r="U1114" s="6"/>
      <c r="V1114" s="6"/>
      <c r="W1114" s="6"/>
      <c r="X1114" s="6"/>
      <c r="Y1114" s="6"/>
      <c r="Z1114" s="6"/>
      <c r="AA1114" s="6"/>
    </row>
    <row r="1115" spans="1:27" hidden="1" x14ac:dyDescent="0.25">
      <c r="A1115" s="10">
        <v>8534</v>
      </c>
      <c r="B1115" s="8" t="s">
        <v>52</v>
      </c>
      <c r="C1115" s="21">
        <v>43829</v>
      </c>
      <c r="D1115" s="8" t="s">
        <v>56</v>
      </c>
      <c r="E1115" s="8" t="s">
        <v>56</v>
      </c>
      <c r="F1115" s="8">
        <v>0.76200000000000001</v>
      </c>
      <c r="G1115" s="6"/>
      <c r="H1115" s="6"/>
      <c r="I1115" s="6"/>
      <c r="J1115" s="6"/>
      <c r="K1115" s="6"/>
      <c r="L1115" s="6"/>
      <c r="M1115" s="6"/>
      <c r="N1115" s="6"/>
      <c r="O1115" s="6"/>
      <c r="P1115" s="6"/>
      <c r="Q1115" s="6"/>
      <c r="R1115" s="6"/>
      <c r="S1115" s="6"/>
      <c r="T1115" s="6"/>
      <c r="U1115" s="6"/>
      <c r="V1115" s="6"/>
      <c r="W1115" s="6"/>
      <c r="X1115" s="6"/>
      <c r="Y1115" s="6"/>
      <c r="Z1115" s="6"/>
      <c r="AA1115" s="6"/>
    </row>
    <row r="1116" spans="1:27" hidden="1" x14ac:dyDescent="0.25">
      <c r="A1116" s="10">
        <v>8542</v>
      </c>
      <c r="B1116" s="8" t="s">
        <v>43</v>
      </c>
      <c r="C1116" s="21">
        <v>43829</v>
      </c>
      <c r="D1116" s="8" t="s">
        <v>50</v>
      </c>
      <c r="E1116" s="8" t="s">
        <v>50</v>
      </c>
      <c r="F1116" s="8">
        <v>2.14</v>
      </c>
      <c r="G1116" s="6"/>
      <c r="H1116" s="6"/>
      <c r="I1116" s="6"/>
      <c r="J1116" s="6"/>
      <c r="K1116" s="6"/>
      <c r="L1116" s="6"/>
      <c r="M1116" s="6"/>
      <c r="N1116" s="6"/>
      <c r="O1116" s="6"/>
      <c r="P1116" s="6"/>
      <c r="Q1116" s="6"/>
      <c r="R1116" s="6"/>
      <c r="S1116" s="6"/>
      <c r="T1116" s="6"/>
      <c r="U1116" s="6"/>
      <c r="V1116" s="6"/>
      <c r="W1116" s="6"/>
      <c r="X1116" s="6"/>
      <c r="Y1116" s="6"/>
      <c r="Z1116" s="6"/>
      <c r="AA1116" s="6"/>
    </row>
    <row r="1117" spans="1:27" hidden="1" x14ac:dyDescent="0.25">
      <c r="A1117" s="10">
        <v>8544</v>
      </c>
      <c r="B1117" s="8" t="s">
        <v>52</v>
      </c>
      <c r="C1117" s="21">
        <v>43829</v>
      </c>
      <c r="D1117" s="8" t="s">
        <v>51</v>
      </c>
      <c r="E1117" s="8" t="s">
        <v>51</v>
      </c>
      <c r="F1117" s="8">
        <v>0.58199999999999996</v>
      </c>
      <c r="G1117" s="6"/>
      <c r="H1117" s="6"/>
      <c r="I1117" s="6"/>
      <c r="J1117" s="6"/>
      <c r="K1117" s="6"/>
      <c r="L1117" s="6"/>
      <c r="M1117" s="6"/>
      <c r="N1117" s="6"/>
      <c r="O1117" s="6"/>
      <c r="P1117" s="6"/>
      <c r="Q1117" s="6"/>
      <c r="R1117" s="6"/>
      <c r="S1117" s="6"/>
      <c r="T1117" s="6"/>
      <c r="U1117" s="6"/>
      <c r="V1117" s="6"/>
      <c r="W1117" s="6"/>
      <c r="X1117" s="6"/>
      <c r="Y1117" s="6"/>
      <c r="Z1117" s="6"/>
      <c r="AA1117" s="6"/>
    </row>
    <row r="1118" spans="1:27" hidden="1" x14ac:dyDescent="0.25">
      <c r="A1118" s="10">
        <v>8545</v>
      </c>
      <c r="B1118" s="8" t="s">
        <v>43</v>
      </c>
      <c r="C1118" s="21">
        <v>43829</v>
      </c>
      <c r="D1118" s="8" t="s">
        <v>49</v>
      </c>
      <c r="E1118" s="8" t="s">
        <v>49</v>
      </c>
      <c r="F1118" s="8">
        <v>0.98799999999999999</v>
      </c>
      <c r="G1118" s="6"/>
      <c r="H1118" s="6"/>
      <c r="I1118" s="6"/>
      <c r="J1118" s="6"/>
      <c r="K1118" s="6"/>
      <c r="L1118" s="6"/>
      <c r="M1118" s="6"/>
      <c r="N1118" s="6"/>
      <c r="O1118" s="6"/>
      <c r="P1118" s="6"/>
      <c r="Q1118" s="6"/>
      <c r="R1118" s="6"/>
      <c r="S1118" s="6"/>
      <c r="T1118" s="6"/>
      <c r="U1118" s="6"/>
      <c r="V1118" s="6"/>
      <c r="W1118" s="6"/>
      <c r="X1118" s="6"/>
      <c r="Y1118" s="6"/>
      <c r="Z1118" s="6"/>
      <c r="AA1118" s="6"/>
    </row>
    <row r="1119" spans="1:27" hidden="1" x14ac:dyDescent="0.25">
      <c r="A1119" s="10">
        <v>8559</v>
      </c>
      <c r="B1119" s="8" t="s">
        <v>43</v>
      </c>
      <c r="C1119" s="21">
        <v>43829</v>
      </c>
      <c r="D1119" s="8" t="s">
        <v>49</v>
      </c>
      <c r="E1119" s="8" t="s">
        <v>49</v>
      </c>
      <c r="F1119" s="8">
        <v>1.1399999999999999</v>
      </c>
      <c r="G1119" s="6"/>
      <c r="H1119" s="6"/>
      <c r="I1119" s="6"/>
      <c r="J1119" s="6"/>
      <c r="K1119" s="6"/>
      <c r="L1119" s="6"/>
      <c r="M1119" s="6"/>
      <c r="N1119" s="6"/>
      <c r="O1119" s="6"/>
      <c r="P1119" s="6"/>
      <c r="Q1119" s="6"/>
      <c r="R1119" s="6"/>
      <c r="S1119" s="6"/>
      <c r="T1119" s="6"/>
      <c r="U1119" s="6"/>
      <c r="V1119" s="6"/>
      <c r="W1119" s="6"/>
      <c r="X1119" s="6"/>
      <c r="Y1119" s="6"/>
      <c r="Z1119" s="6"/>
      <c r="AA1119" s="6"/>
    </row>
    <row r="1120" spans="1:27" hidden="1" x14ac:dyDescent="0.25">
      <c r="A1120" s="10">
        <v>8566</v>
      </c>
      <c r="B1120" s="8" t="s">
        <v>43</v>
      </c>
      <c r="C1120" s="21">
        <v>43829</v>
      </c>
      <c r="D1120" s="8" t="s">
        <v>42</v>
      </c>
      <c r="E1120" s="8" t="s">
        <v>59</v>
      </c>
      <c r="F1120" s="8">
        <v>2.2400000000000002</v>
      </c>
      <c r="G1120" s="6"/>
      <c r="H1120" s="6"/>
      <c r="I1120" s="6"/>
      <c r="J1120" s="6"/>
      <c r="K1120" s="6"/>
      <c r="L1120" s="6"/>
      <c r="M1120" s="6"/>
      <c r="N1120" s="6"/>
      <c r="O1120" s="6"/>
      <c r="P1120" s="6"/>
      <c r="Q1120" s="6"/>
      <c r="R1120" s="6"/>
      <c r="S1120" s="6"/>
      <c r="T1120" s="6"/>
      <c r="U1120" s="6"/>
      <c r="V1120" s="6"/>
      <c r="W1120" s="6"/>
      <c r="X1120" s="6"/>
      <c r="Y1120" s="6"/>
      <c r="Z1120" s="6"/>
      <c r="AA1120" s="6"/>
    </row>
    <row r="1121" spans="1:27" hidden="1" x14ac:dyDescent="0.25">
      <c r="A1121" s="10">
        <v>8566</v>
      </c>
      <c r="B1121" s="8" t="s">
        <v>43</v>
      </c>
      <c r="C1121" s="21">
        <v>43829</v>
      </c>
      <c r="D1121" s="8" t="s">
        <v>42</v>
      </c>
      <c r="E1121" s="8" t="s">
        <v>45</v>
      </c>
      <c r="F1121" s="8">
        <v>1.877</v>
      </c>
      <c r="G1121" s="6"/>
      <c r="H1121" s="6"/>
      <c r="I1121" s="6"/>
      <c r="J1121" s="6"/>
      <c r="K1121" s="6"/>
      <c r="L1121" s="6"/>
      <c r="M1121" s="6"/>
      <c r="N1121" s="6"/>
      <c r="O1121" s="6"/>
      <c r="P1121" s="6"/>
      <c r="Q1121" s="6"/>
      <c r="R1121" s="6"/>
      <c r="S1121" s="6"/>
      <c r="T1121" s="6"/>
      <c r="U1121" s="6"/>
      <c r="V1121" s="6"/>
      <c r="W1121" s="6"/>
      <c r="X1121" s="6"/>
      <c r="Y1121" s="6"/>
      <c r="Z1121" s="6"/>
      <c r="AA1121" s="6"/>
    </row>
    <row r="1122" spans="1:27" hidden="1" x14ac:dyDescent="0.25">
      <c r="A1122" s="10">
        <v>8566</v>
      </c>
      <c r="B1122" s="8" t="s">
        <v>43</v>
      </c>
      <c r="C1122" s="21">
        <v>43829</v>
      </c>
      <c r="D1122" s="8" t="s">
        <v>42</v>
      </c>
      <c r="E1122" s="8" t="s">
        <v>60</v>
      </c>
      <c r="F1122" s="8">
        <v>1.1759999999999999</v>
      </c>
      <c r="G1122" s="6"/>
      <c r="H1122" s="6"/>
      <c r="I1122" s="6"/>
      <c r="J1122" s="6"/>
      <c r="K1122" s="6"/>
      <c r="L1122" s="6"/>
      <c r="M1122" s="6"/>
      <c r="N1122" s="6"/>
      <c r="O1122" s="6"/>
      <c r="P1122" s="6"/>
      <c r="Q1122" s="6"/>
      <c r="R1122" s="6"/>
      <c r="S1122" s="6"/>
      <c r="T1122" s="6"/>
      <c r="U1122" s="6"/>
      <c r="V1122" s="6"/>
      <c r="W1122" s="6"/>
      <c r="X1122" s="6"/>
      <c r="Y1122" s="6"/>
      <c r="Z1122" s="6"/>
      <c r="AA1122" s="6"/>
    </row>
    <row r="1123" spans="1:27" hidden="1" x14ac:dyDescent="0.25">
      <c r="A1123" s="10">
        <v>8566</v>
      </c>
      <c r="B1123" s="8" t="s">
        <v>43</v>
      </c>
      <c r="C1123" s="21">
        <v>43829</v>
      </c>
      <c r="D1123" s="8" t="s">
        <v>42</v>
      </c>
      <c r="E1123" s="8" t="s">
        <v>62</v>
      </c>
      <c r="F1123" s="8">
        <v>6.74</v>
      </c>
      <c r="G1123" s="6"/>
      <c r="H1123" s="6"/>
      <c r="I1123" s="6"/>
      <c r="J1123" s="6"/>
      <c r="K1123" s="6"/>
      <c r="L1123" s="6"/>
      <c r="M1123" s="6"/>
      <c r="N1123" s="6"/>
      <c r="O1123" s="6"/>
      <c r="P1123" s="6"/>
      <c r="Q1123" s="6"/>
      <c r="R1123" s="6"/>
      <c r="S1123" s="6"/>
      <c r="T1123" s="6"/>
      <c r="U1123" s="6"/>
      <c r="V1123" s="6"/>
      <c r="W1123" s="6"/>
      <c r="X1123" s="6"/>
      <c r="Y1123" s="6"/>
      <c r="Z1123" s="6"/>
      <c r="AA1123" s="6"/>
    </row>
    <row r="1124" spans="1:27" hidden="1" x14ac:dyDescent="0.25">
      <c r="A1124" s="10">
        <v>8567</v>
      </c>
      <c r="B1124" s="8" t="s">
        <v>43</v>
      </c>
      <c r="C1124" s="21">
        <v>43829</v>
      </c>
      <c r="D1124" s="8" t="s">
        <v>49</v>
      </c>
      <c r="E1124" s="8" t="s">
        <v>49</v>
      </c>
      <c r="F1124" s="8">
        <v>5.24</v>
      </c>
      <c r="G1124" s="6"/>
      <c r="H1124" s="6"/>
      <c r="I1124" s="6"/>
      <c r="J1124" s="6"/>
      <c r="K1124" s="6"/>
      <c r="L1124" s="6"/>
      <c r="M1124" s="6"/>
      <c r="N1124" s="6"/>
      <c r="O1124" s="6"/>
      <c r="P1124" s="6"/>
      <c r="Q1124" s="6"/>
      <c r="R1124" s="6"/>
      <c r="S1124" s="6"/>
      <c r="T1124" s="6"/>
      <c r="U1124" s="6"/>
      <c r="V1124" s="6"/>
      <c r="W1124" s="6"/>
      <c r="X1124" s="6"/>
      <c r="Y1124" s="6"/>
      <c r="Z1124" s="6"/>
      <c r="AA1124" s="6"/>
    </row>
    <row r="1125" spans="1:27" hidden="1" x14ac:dyDescent="0.25">
      <c r="A1125" s="10">
        <v>8568</v>
      </c>
      <c r="B1125" s="8" t="s">
        <v>43</v>
      </c>
      <c r="C1125" s="21">
        <v>43829</v>
      </c>
      <c r="D1125" s="8" t="s">
        <v>49</v>
      </c>
      <c r="E1125" s="8" t="s">
        <v>49</v>
      </c>
      <c r="F1125" s="8">
        <v>7.1999999999999995E-2</v>
      </c>
      <c r="G1125" s="6"/>
      <c r="H1125" s="6"/>
      <c r="I1125" s="6"/>
      <c r="J1125" s="6"/>
      <c r="K1125" s="6"/>
      <c r="L1125" s="6"/>
      <c r="M1125" s="6"/>
      <c r="N1125" s="6"/>
      <c r="O1125" s="6"/>
      <c r="P1125" s="6"/>
      <c r="Q1125" s="6"/>
      <c r="R1125" s="6"/>
      <c r="S1125" s="6"/>
      <c r="T1125" s="6"/>
      <c r="U1125" s="6"/>
      <c r="V1125" s="6"/>
      <c r="W1125" s="6"/>
      <c r="X1125" s="6"/>
      <c r="Y1125" s="6"/>
      <c r="Z1125" s="6"/>
      <c r="AA1125" s="6"/>
    </row>
    <row r="1126" spans="1:27" hidden="1" x14ac:dyDescent="0.25">
      <c r="A1126" s="10">
        <v>8569</v>
      </c>
      <c r="B1126" s="8" t="s">
        <v>52</v>
      </c>
      <c r="C1126" s="21">
        <v>43829</v>
      </c>
      <c r="D1126" s="8" t="s">
        <v>51</v>
      </c>
      <c r="E1126" s="8" t="s">
        <v>51</v>
      </c>
      <c r="F1126" s="8">
        <v>3.1</v>
      </c>
      <c r="G1126" s="6"/>
      <c r="H1126" s="6"/>
      <c r="I1126" s="6"/>
      <c r="J1126" s="6"/>
      <c r="K1126" s="6"/>
      <c r="L1126" s="6"/>
      <c r="M1126" s="6"/>
      <c r="N1126" s="6"/>
      <c r="O1126" s="6"/>
      <c r="P1126" s="6"/>
      <c r="Q1126" s="6"/>
      <c r="R1126" s="6"/>
      <c r="S1126" s="6"/>
      <c r="T1126" s="6"/>
      <c r="U1126" s="6"/>
      <c r="V1126" s="6"/>
      <c r="W1126" s="6"/>
      <c r="X1126" s="6"/>
      <c r="Y1126" s="6"/>
      <c r="Z1126" s="6"/>
      <c r="AA1126" s="6"/>
    </row>
    <row r="1127" spans="1:27" hidden="1" x14ac:dyDescent="0.25">
      <c r="A1127" s="10">
        <v>8573</v>
      </c>
      <c r="B1127" s="8" t="s">
        <v>43</v>
      </c>
      <c r="C1127" s="21">
        <v>43829</v>
      </c>
      <c r="D1127" s="8" t="s">
        <v>45</v>
      </c>
      <c r="E1127" s="8" t="s">
        <v>45</v>
      </c>
      <c r="F1127" s="8">
        <v>1.976</v>
      </c>
      <c r="G1127" s="6"/>
      <c r="H1127" s="6"/>
      <c r="I1127" s="6"/>
      <c r="J1127" s="6"/>
      <c r="K1127" s="6"/>
      <c r="L1127" s="6"/>
      <c r="M1127" s="6"/>
      <c r="N1127" s="6"/>
      <c r="O1127" s="6"/>
      <c r="P1127" s="6"/>
      <c r="Q1127" s="6"/>
      <c r="R1127" s="6"/>
      <c r="S1127" s="6"/>
      <c r="T1127" s="6"/>
      <c r="U1127" s="6"/>
      <c r="V1127" s="6"/>
      <c r="W1127" s="6"/>
      <c r="X1127" s="6"/>
      <c r="Y1127" s="6"/>
      <c r="Z1127" s="6"/>
      <c r="AA1127" s="6"/>
    </row>
    <row r="1128" spans="1:27" hidden="1" x14ac:dyDescent="0.25">
      <c r="A1128" s="10">
        <v>8583</v>
      </c>
      <c r="B1128" s="8" t="s">
        <v>43</v>
      </c>
      <c r="C1128" s="21">
        <v>43829</v>
      </c>
      <c r="D1128" s="8" t="s">
        <v>49</v>
      </c>
      <c r="E1128" s="8" t="s">
        <v>49</v>
      </c>
      <c r="F1128" s="8">
        <v>2.3279999999999998</v>
      </c>
      <c r="G1128" s="6"/>
      <c r="H1128" s="6"/>
      <c r="I1128" s="6"/>
      <c r="J1128" s="6"/>
      <c r="K1128" s="6"/>
      <c r="L1128" s="6"/>
      <c r="M1128" s="6"/>
      <c r="N1128" s="6"/>
      <c r="O1128" s="6"/>
      <c r="P1128" s="6"/>
      <c r="Q1128" s="6"/>
      <c r="R1128" s="6"/>
      <c r="S1128" s="6"/>
      <c r="T1128" s="6"/>
      <c r="U1128" s="6"/>
      <c r="V1128" s="6"/>
      <c r="W1128" s="6"/>
      <c r="X1128" s="6"/>
      <c r="Y1128" s="6"/>
      <c r="Z1128" s="6"/>
      <c r="AA1128" s="6"/>
    </row>
    <row r="1129" spans="1:27" hidden="1" x14ac:dyDescent="0.25">
      <c r="A1129" s="10">
        <v>8587</v>
      </c>
      <c r="B1129" s="8" t="s">
        <v>43</v>
      </c>
      <c r="C1129" s="21">
        <v>43829</v>
      </c>
      <c r="D1129" s="8" t="s">
        <v>54</v>
      </c>
      <c r="E1129" s="8" t="s">
        <v>49</v>
      </c>
      <c r="F1129" s="8">
        <v>0.62</v>
      </c>
      <c r="G1129" s="6"/>
      <c r="H1129" s="6"/>
      <c r="I1129" s="6"/>
      <c r="J1129" s="6"/>
      <c r="K1129" s="6"/>
      <c r="L1129" s="6"/>
      <c r="M1129" s="6"/>
      <c r="N1129" s="6"/>
      <c r="O1129" s="6"/>
      <c r="P1129" s="6"/>
      <c r="Q1129" s="6"/>
      <c r="R1129" s="6"/>
      <c r="S1129" s="6"/>
      <c r="T1129" s="6"/>
      <c r="U1129" s="6"/>
      <c r="V1129" s="6"/>
      <c r="W1129" s="6"/>
      <c r="X1129" s="6"/>
      <c r="Y1129" s="6"/>
      <c r="Z1129" s="6"/>
      <c r="AA1129" s="6"/>
    </row>
    <row r="1130" spans="1:27" hidden="1" x14ac:dyDescent="0.25">
      <c r="A1130" s="10">
        <v>8587</v>
      </c>
      <c r="B1130" s="8" t="s">
        <v>43</v>
      </c>
      <c r="C1130" s="21">
        <v>43829</v>
      </c>
      <c r="D1130" s="8" t="s">
        <v>54</v>
      </c>
      <c r="E1130" s="8" t="s">
        <v>55</v>
      </c>
      <c r="F1130" s="8">
        <v>0.53600000000000003</v>
      </c>
      <c r="G1130" s="6"/>
      <c r="H1130" s="6"/>
      <c r="I1130" s="6"/>
      <c r="J1130" s="6"/>
      <c r="K1130" s="6"/>
      <c r="L1130" s="6"/>
      <c r="M1130" s="6"/>
      <c r="N1130" s="6"/>
      <c r="O1130" s="6"/>
      <c r="P1130" s="6"/>
      <c r="Q1130" s="6"/>
      <c r="R1130" s="6"/>
      <c r="S1130" s="6"/>
      <c r="T1130" s="6"/>
      <c r="U1130" s="6"/>
      <c r="V1130" s="6"/>
      <c r="W1130" s="6"/>
      <c r="X1130" s="6"/>
      <c r="Y1130" s="6"/>
      <c r="Z1130" s="6"/>
      <c r="AA1130" s="6"/>
    </row>
    <row r="1131" spans="1:27" hidden="1" x14ac:dyDescent="0.25">
      <c r="A1131" s="10">
        <v>8597</v>
      </c>
      <c r="B1131" s="8" t="s">
        <v>52</v>
      </c>
      <c r="C1131" s="21">
        <v>43829</v>
      </c>
      <c r="D1131" s="8" t="s">
        <v>51</v>
      </c>
      <c r="E1131" s="8" t="s">
        <v>51</v>
      </c>
      <c r="F1131" s="8">
        <v>0.34</v>
      </c>
      <c r="G1131" s="6"/>
      <c r="H1131" s="6"/>
      <c r="I1131" s="6"/>
      <c r="J1131" s="6"/>
      <c r="K1131" s="6"/>
      <c r="L1131" s="6"/>
      <c r="M1131" s="6"/>
      <c r="N1131" s="6"/>
      <c r="O1131" s="6"/>
      <c r="P1131" s="6"/>
      <c r="Q1131" s="6"/>
      <c r="R1131" s="6"/>
      <c r="S1131" s="6"/>
      <c r="T1131" s="6"/>
      <c r="U1131" s="6"/>
      <c r="V1131" s="6"/>
      <c r="W1131" s="6"/>
      <c r="X1131" s="6"/>
      <c r="Y1131" s="6"/>
      <c r="Z1131" s="6"/>
      <c r="AA1131" s="6"/>
    </row>
    <row r="1132" spans="1:27" hidden="1" x14ac:dyDescent="0.25">
      <c r="A1132" s="10">
        <v>8608</v>
      </c>
      <c r="B1132" s="8" t="s">
        <v>43</v>
      </c>
      <c r="C1132" s="21">
        <v>43829</v>
      </c>
      <c r="D1132" s="8" t="s">
        <v>49</v>
      </c>
      <c r="E1132" s="8" t="s">
        <v>49</v>
      </c>
      <c r="F1132" s="8">
        <v>2.7E-2</v>
      </c>
      <c r="G1132" s="6"/>
      <c r="H1132" s="6"/>
      <c r="I1132" s="6"/>
      <c r="J1132" s="6"/>
      <c r="K1132" s="6"/>
      <c r="L1132" s="6"/>
      <c r="M1132" s="6"/>
      <c r="N1132" s="6"/>
      <c r="O1132" s="6"/>
      <c r="P1132" s="6"/>
      <c r="Q1132" s="6"/>
      <c r="R1132" s="6"/>
      <c r="S1132" s="6"/>
      <c r="T1132" s="6"/>
      <c r="U1132" s="6"/>
      <c r="V1132" s="6"/>
      <c r="W1132" s="6"/>
      <c r="X1132" s="6"/>
      <c r="Y1132" s="6"/>
      <c r="Z1132" s="6"/>
      <c r="AA1132" s="6"/>
    </row>
    <row r="1133" spans="1:27" hidden="1" x14ac:dyDescent="0.25">
      <c r="A1133" s="10">
        <v>8609</v>
      </c>
      <c r="B1133" s="8" t="s">
        <v>43</v>
      </c>
      <c r="C1133" s="21">
        <v>43829</v>
      </c>
      <c r="D1133" s="8" t="s">
        <v>42</v>
      </c>
      <c r="E1133" s="8" t="s">
        <v>63</v>
      </c>
      <c r="F1133" s="8">
        <v>6.7</v>
      </c>
      <c r="G1133" s="6"/>
      <c r="H1133" s="6"/>
      <c r="I1133" s="6"/>
      <c r="J1133" s="6"/>
      <c r="K1133" s="6"/>
      <c r="L1133" s="6"/>
      <c r="M1133" s="6"/>
      <c r="N1133" s="6"/>
      <c r="O1133" s="6"/>
      <c r="P1133" s="6"/>
      <c r="Q1133" s="6"/>
      <c r="R1133" s="6"/>
      <c r="S1133" s="6"/>
      <c r="T1133" s="6"/>
      <c r="U1133" s="6"/>
      <c r="V1133" s="6"/>
      <c r="W1133" s="6"/>
      <c r="X1133" s="6"/>
      <c r="Y1133" s="6"/>
      <c r="Z1133" s="6"/>
      <c r="AA1133" s="6"/>
    </row>
    <row r="1134" spans="1:27" hidden="1" x14ac:dyDescent="0.25">
      <c r="A1134" s="10">
        <v>8609</v>
      </c>
      <c r="B1134" s="8" t="s">
        <v>43</v>
      </c>
      <c r="C1134" s="21">
        <v>43829</v>
      </c>
      <c r="D1134" s="8" t="s">
        <v>42</v>
      </c>
      <c r="E1134" s="8" t="s">
        <v>60</v>
      </c>
      <c r="F1134" s="8">
        <v>7.8E-2</v>
      </c>
      <c r="G1134" s="6"/>
      <c r="H1134" s="6"/>
      <c r="I1134" s="6"/>
      <c r="J1134" s="6"/>
      <c r="K1134" s="6"/>
      <c r="L1134" s="6"/>
      <c r="M1134" s="6"/>
      <c r="N1134" s="6"/>
      <c r="O1134" s="6"/>
      <c r="P1134" s="6"/>
      <c r="Q1134" s="6"/>
      <c r="R1134" s="6"/>
      <c r="S1134" s="6"/>
      <c r="T1134" s="6"/>
      <c r="U1134" s="6"/>
      <c r="V1134" s="6"/>
      <c r="W1134" s="6"/>
      <c r="X1134" s="6"/>
      <c r="Y1134" s="6"/>
      <c r="Z1134" s="6"/>
      <c r="AA1134" s="6"/>
    </row>
    <row r="1135" spans="1:27" hidden="1" x14ac:dyDescent="0.25">
      <c r="A1135" s="10">
        <v>8609</v>
      </c>
      <c r="B1135" s="8" t="s">
        <v>43</v>
      </c>
      <c r="C1135" s="21">
        <v>43829</v>
      </c>
      <c r="D1135" s="8" t="s">
        <v>42</v>
      </c>
      <c r="E1135" s="8" t="s">
        <v>59</v>
      </c>
      <c r="F1135" s="8">
        <v>4.8</v>
      </c>
      <c r="G1135" s="6"/>
      <c r="H1135" s="6"/>
      <c r="I1135" s="6"/>
      <c r="J1135" s="6"/>
      <c r="K1135" s="6"/>
      <c r="L1135" s="6"/>
      <c r="M1135" s="6"/>
      <c r="N1135" s="6"/>
      <c r="O1135" s="6"/>
      <c r="P1135" s="6"/>
      <c r="Q1135" s="6"/>
      <c r="R1135" s="6"/>
      <c r="S1135" s="6"/>
      <c r="T1135" s="6"/>
      <c r="U1135" s="6"/>
      <c r="V1135" s="6"/>
      <c r="W1135" s="6"/>
      <c r="X1135" s="6"/>
      <c r="Y1135" s="6"/>
      <c r="Z1135" s="6"/>
      <c r="AA1135" s="6"/>
    </row>
    <row r="1136" spans="1:27" hidden="1" x14ac:dyDescent="0.25">
      <c r="A1136" s="10">
        <v>8612</v>
      </c>
      <c r="B1136" s="8" t="s">
        <v>52</v>
      </c>
      <c r="C1136" s="21">
        <v>43829</v>
      </c>
      <c r="D1136" s="8" t="s">
        <v>66</v>
      </c>
      <c r="E1136" s="8" t="s">
        <v>66</v>
      </c>
      <c r="F1136" s="8">
        <v>1.9359999999999999</v>
      </c>
      <c r="G1136" s="6"/>
      <c r="H1136" s="6"/>
      <c r="I1136" s="6"/>
      <c r="J1136" s="6"/>
      <c r="K1136" s="6"/>
      <c r="L1136" s="6"/>
      <c r="M1136" s="6"/>
      <c r="N1136" s="6"/>
      <c r="O1136" s="6"/>
      <c r="P1136" s="6"/>
      <c r="Q1136" s="6"/>
      <c r="R1136" s="6"/>
      <c r="S1136" s="6"/>
      <c r="T1136" s="6"/>
      <c r="U1136" s="6"/>
      <c r="V1136" s="6"/>
      <c r="W1136" s="6"/>
      <c r="X1136" s="6"/>
      <c r="Y1136" s="6"/>
      <c r="Z1136" s="6"/>
      <c r="AA1136" s="6"/>
    </row>
    <row r="1137" spans="1:27" hidden="1" x14ac:dyDescent="0.25">
      <c r="A1137" s="10">
        <v>8615</v>
      </c>
      <c r="B1137" s="8" t="s">
        <v>43</v>
      </c>
      <c r="C1137" s="21">
        <v>43829</v>
      </c>
      <c r="D1137" s="8" t="s">
        <v>41</v>
      </c>
      <c r="E1137" s="8" t="s">
        <v>45</v>
      </c>
      <c r="F1137" s="8">
        <v>0.89</v>
      </c>
      <c r="G1137" s="6"/>
      <c r="H1137" s="6"/>
      <c r="I1137" s="6"/>
      <c r="J1137" s="6"/>
      <c r="K1137" s="6"/>
      <c r="L1137" s="6"/>
      <c r="M1137" s="6"/>
      <c r="N1137" s="6"/>
      <c r="O1137" s="6"/>
      <c r="P1137" s="6"/>
      <c r="Q1137" s="6"/>
      <c r="R1137" s="6"/>
      <c r="S1137" s="6"/>
      <c r="T1137" s="6"/>
      <c r="U1137" s="6"/>
      <c r="V1137" s="6"/>
      <c r="W1137" s="6"/>
      <c r="X1137" s="6"/>
      <c r="Y1137" s="6"/>
      <c r="Z1137" s="6"/>
      <c r="AA1137" s="6"/>
    </row>
    <row r="1138" spans="1:27" hidden="1" x14ac:dyDescent="0.25">
      <c r="A1138" s="10">
        <v>8621</v>
      </c>
      <c r="B1138" s="8" t="s">
        <v>43</v>
      </c>
      <c r="C1138" s="21">
        <v>43829</v>
      </c>
      <c r="D1138" s="8" t="s">
        <v>42</v>
      </c>
      <c r="E1138" s="8" t="s">
        <v>60</v>
      </c>
      <c r="F1138" s="8">
        <v>2.6659999999999999</v>
      </c>
      <c r="G1138" s="6"/>
      <c r="H1138" s="6"/>
      <c r="I1138" s="6"/>
      <c r="J1138" s="6"/>
      <c r="K1138" s="6"/>
      <c r="L1138" s="6"/>
      <c r="M1138" s="6"/>
      <c r="N1138" s="6"/>
      <c r="O1138" s="6"/>
      <c r="P1138" s="6"/>
      <c r="Q1138" s="6"/>
      <c r="R1138" s="6"/>
      <c r="S1138" s="6"/>
      <c r="T1138" s="6"/>
      <c r="U1138" s="6"/>
      <c r="V1138" s="6"/>
      <c r="W1138" s="6"/>
      <c r="X1138" s="6"/>
      <c r="Y1138" s="6"/>
      <c r="Z1138" s="6"/>
      <c r="AA1138" s="6"/>
    </row>
    <row r="1139" spans="1:27" hidden="1" x14ac:dyDescent="0.25">
      <c r="A1139" s="10">
        <v>8621</v>
      </c>
      <c r="B1139" s="8" t="s">
        <v>43</v>
      </c>
      <c r="C1139" s="21">
        <v>43829</v>
      </c>
      <c r="D1139" s="8" t="s">
        <v>42</v>
      </c>
      <c r="E1139" s="8" t="s">
        <v>63</v>
      </c>
      <c r="F1139" s="8">
        <v>5.4</v>
      </c>
      <c r="G1139" s="6"/>
      <c r="H1139" s="6"/>
      <c r="I1139" s="6"/>
      <c r="J1139" s="6"/>
      <c r="K1139" s="6"/>
      <c r="L1139" s="6"/>
      <c r="M1139" s="6"/>
      <c r="N1139" s="6"/>
      <c r="O1139" s="6"/>
      <c r="P1139" s="6"/>
      <c r="Q1139" s="6"/>
      <c r="R1139" s="6"/>
      <c r="S1139" s="6"/>
      <c r="T1139" s="6"/>
      <c r="U1139" s="6"/>
      <c r="V1139" s="6"/>
      <c r="W1139" s="6"/>
      <c r="X1139" s="6"/>
      <c r="Y1139" s="6"/>
      <c r="Z1139" s="6"/>
      <c r="AA1139" s="6"/>
    </row>
    <row r="1140" spans="1:27" hidden="1" x14ac:dyDescent="0.25">
      <c r="A1140" s="10">
        <v>8621</v>
      </c>
      <c r="B1140" s="8" t="s">
        <v>43</v>
      </c>
      <c r="C1140" s="21">
        <v>43829</v>
      </c>
      <c r="D1140" s="8" t="s">
        <v>42</v>
      </c>
      <c r="E1140" s="8" t="s">
        <v>59</v>
      </c>
      <c r="F1140" s="8">
        <v>6</v>
      </c>
      <c r="G1140" s="6"/>
      <c r="H1140" s="6"/>
      <c r="I1140" s="6"/>
      <c r="J1140" s="6"/>
      <c r="K1140" s="6"/>
      <c r="L1140" s="6"/>
      <c r="M1140" s="6"/>
      <c r="N1140" s="6"/>
      <c r="O1140" s="6"/>
      <c r="P1140" s="6"/>
      <c r="Q1140" s="6"/>
      <c r="R1140" s="6"/>
      <c r="S1140" s="6"/>
      <c r="T1140" s="6"/>
      <c r="U1140" s="6"/>
      <c r="V1140" s="6"/>
      <c r="W1140" s="6"/>
      <c r="X1140" s="6"/>
      <c r="Y1140" s="6"/>
      <c r="Z1140" s="6"/>
      <c r="AA1140" s="6"/>
    </row>
    <row r="1141" spans="1:27" hidden="1" x14ac:dyDescent="0.25">
      <c r="A1141" s="10">
        <v>8621</v>
      </c>
      <c r="B1141" s="8" t="s">
        <v>43</v>
      </c>
      <c r="C1141" s="21">
        <v>43829</v>
      </c>
      <c r="D1141" s="8" t="s">
        <v>42</v>
      </c>
      <c r="E1141" s="8" t="s">
        <v>62</v>
      </c>
      <c r="F1141" s="8">
        <v>7.46</v>
      </c>
      <c r="G1141" s="6"/>
      <c r="H1141" s="6"/>
      <c r="I1141" s="6"/>
      <c r="J1141" s="6"/>
      <c r="K1141" s="6"/>
      <c r="L1141" s="6"/>
      <c r="M1141" s="6"/>
      <c r="N1141" s="6"/>
      <c r="O1141" s="6"/>
      <c r="P1141" s="6"/>
      <c r="Q1141" s="6"/>
      <c r="R1141" s="6"/>
      <c r="S1141" s="6"/>
      <c r="T1141" s="6"/>
      <c r="U1141" s="6"/>
      <c r="V1141" s="6"/>
      <c r="W1141" s="6"/>
      <c r="X1141" s="6"/>
      <c r="Y1141" s="6"/>
      <c r="Z1141" s="6"/>
      <c r="AA1141" s="6"/>
    </row>
    <row r="1142" spans="1:27" hidden="1" x14ac:dyDescent="0.25">
      <c r="A1142" s="10">
        <v>8635</v>
      </c>
      <c r="B1142" s="8" t="s">
        <v>52</v>
      </c>
      <c r="C1142" s="21">
        <v>43829</v>
      </c>
      <c r="D1142" s="8" t="s">
        <v>51</v>
      </c>
      <c r="E1142" s="8" t="s">
        <v>51</v>
      </c>
      <c r="F1142" s="8">
        <v>1.3580000000000001</v>
      </c>
      <c r="G1142" s="6"/>
      <c r="H1142" s="6"/>
      <c r="I1142" s="6"/>
      <c r="J1142" s="6"/>
      <c r="K1142" s="6"/>
      <c r="L1142" s="6"/>
      <c r="M1142" s="6"/>
      <c r="N1142" s="6"/>
      <c r="O1142" s="6"/>
      <c r="P1142" s="6"/>
      <c r="Q1142" s="6"/>
      <c r="R1142" s="6"/>
      <c r="S1142" s="6"/>
      <c r="T1142" s="6"/>
      <c r="U1142" s="6"/>
      <c r="V1142" s="6"/>
      <c r="W1142" s="6"/>
      <c r="X1142" s="6"/>
      <c r="Y1142" s="6"/>
      <c r="Z1142" s="6"/>
      <c r="AA1142" s="6"/>
    </row>
    <row r="1143" spans="1:27" hidden="1" x14ac:dyDescent="0.25">
      <c r="A1143" s="10">
        <v>8640</v>
      </c>
      <c r="B1143" s="8" t="s">
        <v>43</v>
      </c>
      <c r="C1143" s="21">
        <v>43829</v>
      </c>
      <c r="D1143" s="8" t="s">
        <v>49</v>
      </c>
      <c r="E1143" s="8" t="s">
        <v>49</v>
      </c>
      <c r="F1143" s="8">
        <v>0.27</v>
      </c>
      <c r="G1143" s="6"/>
      <c r="H1143" s="6"/>
      <c r="I1143" s="6"/>
      <c r="J1143" s="6"/>
      <c r="K1143" s="6"/>
      <c r="L1143" s="6"/>
      <c r="M1143" s="6"/>
      <c r="N1143" s="6"/>
      <c r="O1143" s="6"/>
      <c r="P1143" s="6"/>
      <c r="Q1143" s="6"/>
      <c r="R1143" s="6"/>
      <c r="S1143" s="6"/>
      <c r="T1143" s="6"/>
      <c r="U1143" s="6"/>
      <c r="V1143" s="6"/>
      <c r="W1143" s="6"/>
      <c r="X1143" s="6"/>
      <c r="Y1143" s="6"/>
      <c r="Z1143" s="6"/>
      <c r="AA1143" s="6"/>
    </row>
    <row r="1144" spans="1:27" hidden="1" x14ac:dyDescent="0.25">
      <c r="A1144" s="10">
        <v>8641</v>
      </c>
      <c r="B1144" s="8" t="s">
        <v>43</v>
      </c>
      <c r="C1144" s="21">
        <v>43829</v>
      </c>
      <c r="D1144" s="8" t="s">
        <v>42</v>
      </c>
      <c r="E1144" s="8" t="s">
        <v>60</v>
      </c>
      <c r="F1144" s="8">
        <v>2.12</v>
      </c>
      <c r="G1144" s="6"/>
      <c r="H1144" s="6"/>
      <c r="I1144" s="6"/>
      <c r="J1144" s="6"/>
      <c r="K1144" s="6"/>
      <c r="L1144" s="6"/>
      <c r="M1144" s="6"/>
      <c r="N1144" s="6"/>
      <c r="O1144" s="6"/>
      <c r="P1144" s="6"/>
      <c r="Q1144" s="6"/>
      <c r="R1144" s="6"/>
      <c r="S1144" s="6"/>
      <c r="T1144" s="6"/>
      <c r="U1144" s="6"/>
      <c r="V1144" s="6"/>
      <c r="W1144" s="6"/>
      <c r="X1144" s="6"/>
      <c r="Y1144" s="6"/>
      <c r="Z1144" s="6"/>
      <c r="AA1144" s="6"/>
    </row>
    <row r="1145" spans="1:27" hidden="1" x14ac:dyDescent="0.25">
      <c r="A1145" s="10">
        <v>8641</v>
      </c>
      <c r="B1145" s="8" t="s">
        <v>43</v>
      </c>
      <c r="C1145" s="21">
        <v>43829</v>
      </c>
      <c r="D1145" s="8" t="s">
        <v>42</v>
      </c>
      <c r="E1145" s="8" t="s">
        <v>59</v>
      </c>
      <c r="F1145" s="8">
        <v>2.1</v>
      </c>
      <c r="G1145" s="6"/>
      <c r="H1145" s="6"/>
      <c r="I1145" s="6"/>
      <c r="J1145" s="6"/>
      <c r="K1145" s="6"/>
      <c r="L1145" s="6"/>
      <c r="M1145" s="6"/>
      <c r="N1145" s="6"/>
      <c r="O1145" s="6"/>
      <c r="P1145" s="6"/>
      <c r="Q1145" s="6"/>
      <c r="R1145" s="6"/>
      <c r="S1145" s="6"/>
      <c r="T1145" s="6"/>
      <c r="U1145" s="6"/>
      <c r="V1145" s="6"/>
      <c r="W1145" s="6"/>
      <c r="X1145" s="6"/>
      <c r="Y1145" s="6"/>
      <c r="Z1145" s="6"/>
      <c r="AA1145" s="6"/>
    </row>
    <row r="1146" spans="1:27" hidden="1" x14ac:dyDescent="0.25">
      <c r="A1146" s="10">
        <v>8648</v>
      </c>
      <c r="B1146" s="8" t="s">
        <v>46</v>
      </c>
      <c r="C1146" s="21">
        <v>43829</v>
      </c>
      <c r="D1146" s="8" t="s">
        <v>47</v>
      </c>
      <c r="E1146" s="8" t="s">
        <v>47</v>
      </c>
      <c r="F1146" s="8">
        <v>1.98</v>
      </c>
      <c r="G1146" s="6"/>
      <c r="H1146" s="6"/>
      <c r="I1146" s="6"/>
      <c r="J1146" s="6"/>
      <c r="K1146" s="6"/>
      <c r="L1146" s="6"/>
      <c r="M1146" s="6"/>
      <c r="N1146" s="6"/>
      <c r="O1146" s="6"/>
      <c r="P1146" s="6"/>
      <c r="Q1146" s="6"/>
      <c r="R1146" s="6"/>
      <c r="S1146" s="6"/>
      <c r="T1146" s="6"/>
      <c r="U1146" s="6"/>
      <c r="V1146" s="6"/>
      <c r="W1146" s="6"/>
      <c r="X1146" s="6"/>
      <c r="Y1146" s="6"/>
      <c r="Z1146" s="6"/>
      <c r="AA1146" s="6"/>
    </row>
    <row r="1147" spans="1:27" hidden="1" x14ac:dyDescent="0.25">
      <c r="A1147" s="10">
        <v>8667</v>
      </c>
      <c r="B1147" s="8" t="s">
        <v>43</v>
      </c>
      <c r="C1147" s="21">
        <v>43829</v>
      </c>
      <c r="D1147" s="8" t="s">
        <v>42</v>
      </c>
      <c r="E1147" s="8" t="s">
        <v>63</v>
      </c>
      <c r="F1147" s="8">
        <v>2.9039999999999999</v>
      </c>
      <c r="G1147" s="6"/>
      <c r="H1147" s="6"/>
      <c r="I1147" s="6"/>
      <c r="J1147" s="6"/>
      <c r="K1147" s="6"/>
      <c r="L1147" s="6"/>
      <c r="M1147" s="6"/>
      <c r="N1147" s="6"/>
      <c r="O1147" s="6"/>
      <c r="P1147" s="6"/>
      <c r="Q1147" s="6"/>
      <c r="R1147" s="6"/>
      <c r="S1147" s="6"/>
      <c r="T1147" s="6"/>
      <c r="U1147" s="6"/>
      <c r="V1147" s="6"/>
      <c r="W1147" s="6"/>
      <c r="X1147" s="6"/>
      <c r="Y1147" s="6"/>
      <c r="Z1147" s="6"/>
      <c r="AA1147" s="6"/>
    </row>
    <row r="1148" spans="1:27" hidden="1" x14ac:dyDescent="0.25">
      <c r="A1148" s="10">
        <v>8667</v>
      </c>
      <c r="B1148" s="8" t="s">
        <v>43</v>
      </c>
      <c r="C1148" s="21">
        <v>43829</v>
      </c>
      <c r="D1148" s="8" t="s">
        <v>42</v>
      </c>
      <c r="E1148" s="8" t="s">
        <v>60</v>
      </c>
      <c r="F1148" s="8">
        <v>1.1200000000000001</v>
      </c>
      <c r="G1148" s="6"/>
      <c r="H1148" s="6"/>
      <c r="I1148" s="6"/>
      <c r="J1148" s="6"/>
      <c r="K1148" s="6"/>
      <c r="L1148" s="6"/>
      <c r="M1148" s="6"/>
      <c r="N1148" s="6"/>
      <c r="O1148" s="6"/>
      <c r="P1148" s="6"/>
      <c r="Q1148" s="6"/>
      <c r="R1148" s="6"/>
      <c r="S1148" s="6"/>
      <c r="T1148" s="6"/>
      <c r="U1148" s="6"/>
      <c r="V1148" s="6"/>
      <c r="W1148" s="6"/>
      <c r="X1148" s="6"/>
      <c r="Y1148" s="6"/>
      <c r="Z1148" s="6"/>
      <c r="AA1148" s="6"/>
    </row>
    <row r="1149" spans="1:27" hidden="1" x14ac:dyDescent="0.25">
      <c r="A1149" s="10">
        <v>8667</v>
      </c>
      <c r="B1149" s="8" t="s">
        <v>43</v>
      </c>
      <c r="C1149" s="21">
        <v>43829</v>
      </c>
      <c r="D1149" s="8" t="s">
        <v>42</v>
      </c>
      <c r="E1149" s="8" t="s">
        <v>59</v>
      </c>
      <c r="F1149" s="8">
        <v>2.9</v>
      </c>
      <c r="G1149" s="6"/>
      <c r="H1149" s="6"/>
      <c r="I1149" s="6"/>
      <c r="J1149" s="6"/>
      <c r="K1149" s="6"/>
      <c r="L1149" s="6"/>
      <c r="M1149" s="6"/>
      <c r="N1149" s="6"/>
      <c r="O1149" s="6"/>
      <c r="P1149" s="6"/>
      <c r="Q1149" s="6"/>
      <c r="R1149" s="6"/>
      <c r="S1149" s="6"/>
      <c r="T1149" s="6"/>
      <c r="U1149" s="6"/>
      <c r="V1149" s="6"/>
      <c r="W1149" s="6"/>
      <c r="X1149" s="6"/>
      <c r="Y1149" s="6"/>
      <c r="Z1149" s="6"/>
      <c r="AA1149" s="6"/>
    </row>
    <row r="1150" spans="1:27" hidden="1" x14ac:dyDescent="0.25">
      <c r="A1150" s="10">
        <v>8687</v>
      </c>
      <c r="B1150" s="8" t="s">
        <v>43</v>
      </c>
      <c r="C1150" s="21">
        <v>43829</v>
      </c>
      <c r="D1150" s="8" t="s">
        <v>49</v>
      </c>
      <c r="E1150" s="8" t="s">
        <v>49</v>
      </c>
      <c r="F1150" s="8">
        <v>0.60299999999999998</v>
      </c>
      <c r="G1150" s="6"/>
      <c r="H1150" s="6"/>
      <c r="I1150" s="6"/>
      <c r="J1150" s="6"/>
      <c r="K1150" s="6"/>
      <c r="L1150" s="6"/>
      <c r="M1150" s="6"/>
      <c r="N1150" s="6"/>
      <c r="O1150" s="6"/>
      <c r="P1150" s="6"/>
      <c r="Q1150" s="6"/>
      <c r="R1150" s="6"/>
      <c r="S1150" s="6"/>
      <c r="T1150" s="6"/>
      <c r="U1150" s="6"/>
      <c r="V1150" s="6"/>
      <c r="W1150" s="6"/>
      <c r="X1150" s="6"/>
      <c r="Y1150" s="6"/>
      <c r="Z1150" s="6"/>
      <c r="AA1150" s="6"/>
    </row>
    <row r="1151" spans="1:27" hidden="1" x14ac:dyDescent="0.25">
      <c r="A1151" s="10">
        <v>8689</v>
      </c>
      <c r="B1151" s="8" t="s">
        <v>52</v>
      </c>
      <c r="C1151" s="21">
        <v>43829</v>
      </c>
      <c r="D1151" s="8" t="s">
        <v>51</v>
      </c>
      <c r="E1151" s="8" t="s">
        <v>51</v>
      </c>
      <c r="F1151" s="8">
        <v>1.1200000000000001</v>
      </c>
      <c r="G1151" s="6"/>
      <c r="H1151" s="6"/>
      <c r="I1151" s="6"/>
      <c r="J1151" s="6"/>
      <c r="K1151" s="6"/>
      <c r="L1151" s="6"/>
      <c r="M1151" s="6"/>
      <c r="N1151" s="6"/>
      <c r="O1151" s="6"/>
      <c r="P1151" s="6"/>
      <c r="Q1151" s="6"/>
      <c r="R1151" s="6"/>
      <c r="S1151" s="6"/>
      <c r="T1151" s="6"/>
      <c r="U1151" s="6"/>
      <c r="V1151" s="6"/>
      <c r="W1151" s="6"/>
      <c r="X1151" s="6"/>
      <c r="Y1151" s="6"/>
      <c r="Z1151" s="6"/>
      <c r="AA1151" s="6"/>
    </row>
    <row r="1152" spans="1:27" hidden="1" x14ac:dyDescent="0.25">
      <c r="A1152" s="10">
        <v>8703</v>
      </c>
      <c r="B1152" s="8" t="s">
        <v>52</v>
      </c>
      <c r="C1152" s="21">
        <v>43829</v>
      </c>
      <c r="D1152" s="8" t="s">
        <v>56</v>
      </c>
      <c r="E1152" s="8" t="s">
        <v>56</v>
      </c>
      <c r="F1152" s="8">
        <v>1.778</v>
      </c>
      <c r="G1152" s="6"/>
      <c r="H1152" s="6"/>
      <c r="I1152" s="6"/>
      <c r="J1152" s="6"/>
      <c r="K1152" s="6"/>
      <c r="L1152" s="6"/>
      <c r="M1152" s="6"/>
      <c r="N1152" s="6"/>
      <c r="O1152" s="6"/>
      <c r="P1152" s="6"/>
      <c r="Q1152" s="6"/>
      <c r="R1152" s="6"/>
      <c r="S1152" s="6"/>
      <c r="T1152" s="6"/>
      <c r="U1152" s="6"/>
      <c r="V1152" s="6"/>
      <c r="W1152" s="6"/>
      <c r="X1152" s="6"/>
      <c r="Y1152" s="6"/>
      <c r="Z1152" s="6"/>
      <c r="AA1152" s="6"/>
    </row>
    <row r="1153" spans="1:27" hidden="1" x14ac:dyDescent="0.25">
      <c r="A1153" s="10">
        <v>8709</v>
      </c>
      <c r="B1153" s="8" t="s">
        <v>52</v>
      </c>
      <c r="C1153" s="21">
        <v>43829</v>
      </c>
      <c r="D1153" s="8" t="s">
        <v>56</v>
      </c>
      <c r="E1153" s="8" t="s">
        <v>56</v>
      </c>
      <c r="F1153" s="8">
        <v>1.3080000000000001</v>
      </c>
      <c r="G1153" s="6"/>
      <c r="H1153" s="6"/>
      <c r="I1153" s="6"/>
      <c r="J1153" s="6"/>
      <c r="K1153" s="6"/>
      <c r="L1153" s="6"/>
      <c r="M1153" s="6"/>
      <c r="N1153" s="6"/>
      <c r="O1153" s="6"/>
      <c r="P1153" s="6"/>
      <c r="Q1153" s="6"/>
      <c r="R1153" s="6"/>
      <c r="S1153" s="6"/>
      <c r="T1153" s="6"/>
      <c r="U1153" s="6"/>
      <c r="V1153" s="6"/>
      <c r="W1153" s="6"/>
      <c r="X1153" s="6"/>
      <c r="Y1153" s="6"/>
      <c r="Z1153" s="6"/>
      <c r="AA1153" s="6"/>
    </row>
    <row r="1154" spans="1:27" hidden="1" x14ac:dyDescent="0.25">
      <c r="A1154" s="10">
        <v>8713</v>
      </c>
      <c r="B1154" s="8" t="s">
        <v>43</v>
      </c>
      <c r="C1154" s="21">
        <v>43829</v>
      </c>
      <c r="D1154" s="8" t="s">
        <v>55</v>
      </c>
      <c r="E1154" s="8" t="s">
        <v>65</v>
      </c>
      <c r="F1154" s="8">
        <v>2.2999999999999998</v>
      </c>
      <c r="G1154" s="6"/>
      <c r="H1154" s="6"/>
      <c r="I1154" s="6"/>
      <c r="J1154" s="6"/>
      <c r="K1154" s="6"/>
      <c r="L1154" s="6"/>
      <c r="M1154" s="6"/>
      <c r="N1154" s="6"/>
      <c r="O1154" s="6"/>
      <c r="P1154" s="6"/>
      <c r="Q1154" s="6"/>
      <c r="R1154" s="6"/>
      <c r="S1154" s="6"/>
      <c r="T1154" s="6"/>
      <c r="U1154" s="6"/>
      <c r="V1154" s="6"/>
      <c r="W1154" s="6"/>
      <c r="X1154" s="6"/>
      <c r="Y1154" s="6"/>
      <c r="Z1154" s="6"/>
      <c r="AA1154" s="6"/>
    </row>
    <row r="1155" spans="1:27" hidden="1" x14ac:dyDescent="0.25">
      <c r="A1155" s="10">
        <v>8713</v>
      </c>
      <c r="B1155" s="8" t="s">
        <v>43</v>
      </c>
      <c r="C1155" s="21">
        <v>43829</v>
      </c>
      <c r="D1155" s="8" t="s">
        <v>55</v>
      </c>
      <c r="E1155" s="8" t="s">
        <v>55</v>
      </c>
      <c r="F1155" s="8">
        <v>2.1440000000000001</v>
      </c>
      <c r="G1155" s="6"/>
      <c r="H1155" s="6"/>
      <c r="I1155" s="6"/>
      <c r="J1155" s="6"/>
      <c r="K1155" s="6"/>
      <c r="L1155" s="6"/>
      <c r="M1155" s="6"/>
      <c r="N1155" s="6"/>
      <c r="O1155" s="6"/>
      <c r="P1155" s="6"/>
      <c r="Q1155" s="6"/>
      <c r="R1155" s="6"/>
      <c r="S1155" s="6"/>
      <c r="T1155" s="6"/>
      <c r="U1155" s="6"/>
      <c r="V1155" s="6"/>
      <c r="W1155" s="6"/>
      <c r="X1155" s="6"/>
      <c r="Y1155" s="6"/>
      <c r="Z1155" s="6"/>
      <c r="AA1155" s="6"/>
    </row>
    <row r="1156" spans="1:27" hidden="1" x14ac:dyDescent="0.25">
      <c r="A1156" s="10">
        <v>8715</v>
      </c>
      <c r="B1156" s="8" t="s">
        <v>52</v>
      </c>
      <c r="C1156" s="21">
        <v>43829</v>
      </c>
      <c r="D1156" s="8" t="s">
        <v>56</v>
      </c>
      <c r="E1156" s="8" t="s">
        <v>56</v>
      </c>
      <c r="F1156" s="8">
        <v>3.052</v>
      </c>
      <c r="G1156" s="6"/>
      <c r="H1156" s="6"/>
      <c r="I1156" s="6"/>
      <c r="J1156" s="6"/>
      <c r="K1156" s="6"/>
      <c r="L1156" s="6"/>
      <c r="M1156" s="6"/>
      <c r="N1156" s="6"/>
      <c r="O1156" s="6"/>
      <c r="P1156" s="6"/>
      <c r="Q1156" s="6"/>
      <c r="R1156" s="6"/>
      <c r="S1156" s="6"/>
      <c r="T1156" s="6"/>
      <c r="U1156" s="6"/>
      <c r="V1156" s="6"/>
      <c r="W1156" s="6"/>
      <c r="X1156" s="6"/>
      <c r="Y1156" s="6"/>
      <c r="Z1156" s="6"/>
      <c r="AA1156" s="6"/>
    </row>
    <row r="1157" spans="1:27" hidden="1" x14ac:dyDescent="0.25">
      <c r="A1157" s="10">
        <v>8726</v>
      </c>
      <c r="B1157" s="8" t="s">
        <v>43</v>
      </c>
      <c r="C1157" s="21">
        <v>43829</v>
      </c>
      <c r="D1157" s="8" t="s">
        <v>49</v>
      </c>
      <c r="E1157" s="8" t="s">
        <v>49</v>
      </c>
      <c r="F1157" s="8">
        <v>4.7</v>
      </c>
      <c r="G1157" s="6"/>
      <c r="H1157" s="6"/>
      <c r="I1157" s="6"/>
      <c r="J1157" s="6"/>
      <c r="K1157" s="6"/>
      <c r="L1157" s="6"/>
      <c r="M1157" s="6"/>
      <c r="N1157" s="6"/>
      <c r="O1157" s="6"/>
      <c r="P1157" s="6"/>
      <c r="Q1157" s="6"/>
      <c r="R1157" s="6"/>
      <c r="S1157" s="6"/>
      <c r="T1157" s="6"/>
      <c r="U1157" s="6"/>
      <c r="V1157" s="6"/>
      <c r="W1157" s="6"/>
      <c r="X1157" s="6"/>
      <c r="Y1157" s="6"/>
      <c r="Z1157" s="6"/>
      <c r="AA1157" s="6"/>
    </row>
    <row r="1158" spans="1:27" hidden="1" x14ac:dyDescent="0.25">
      <c r="A1158" s="10">
        <v>8757</v>
      </c>
      <c r="B1158" s="8" t="s">
        <v>52</v>
      </c>
      <c r="C1158" s="21">
        <v>43830</v>
      </c>
      <c r="D1158" s="8" t="s">
        <v>51</v>
      </c>
      <c r="E1158" s="8" t="s">
        <v>51</v>
      </c>
      <c r="F1158" s="8">
        <v>7.02</v>
      </c>
      <c r="G1158" s="6"/>
      <c r="H1158" s="6"/>
      <c r="I1158" s="6"/>
      <c r="J1158" s="6"/>
      <c r="K1158" s="6"/>
      <c r="L1158" s="6"/>
      <c r="M1158" s="6"/>
      <c r="N1158" s="6"/>
      <c r="O1158" s="6"/>
      <c r="P1158" s="6"/>
      <c r="Q1158" s="6"/>
      <c r="R1158" s="6"/>
      <c r="S1158" s="6"/>
      <c r="T1158" s="6"/>
      <c r="U1158" s="6"/>
      <c r="V1158" s="6"/>
      <c r="W1158" s="6"/>
      <c r="X1158" s="6"/>
      <c r="Y1158" s="6"/>
      <c r="Z1158" s="6"/>
      <c r="AA1158" s="6"/>
    </row>
    <row r="1159" spans="1:27" hidden="1" x14ac:dyDescent="0.25">
      <c r="A1159" s="10">
        <v>8758</v>
      </c>
      <c r="B1159" s="8" t="s">
        <v>52</v>
      </c>
      <c r="C1159" s="21">
        <v>43830</v>
      </c>
      <c r="D1159" s="8" t="s">
        <v>45</v>
      </c>
      <c r="E1159" s="8" t="s">
        <v>45</v>
      </c>
      <c r="F1159" s="8">
        <v>3.34</v>
      </c>
      <c r="G1159" s="6"/>
      <c r="H1159" s="6"/>
      <c r="I1159" s="6"/>
      <c r="J1159" s="6"/>
      <c r="K1159" s="6"/>
      <c r="L1159" s="6"/>
      <c r="M1159" s="6"/>
      <c r="N1159" s="6"/>
      <c r="O1159" s="6"/>
      <c r="P1159" s="6"/>
      <c r="Q1159" s="6"/>
      <c r="R1159" s="6"/>
      <c r="S1159" s="6"/>
      <c r="T1159" s="6"/>
      <c r="U1159" s="6"/>
      <c r="V1159" s="6"/>
      <c r="W1159" s="6"/>
      <c r="X1159" s="6"/>
      <c r="Y1159" s="6"/>
      <c r="Z1159" s="6"/>
      <c r="AA1159" s="6"/>
    </row>
    <row r="1160" spans="1:27" hidden="1" x14ac:dyDescent="0.25">
      <c r="A1160" s="10">
        <v>8761</v>
      </c>
      <c r="B1160" s="8" t="s">
        <v>52</v>
      </c>
      <c r="C1160" s="21">
        <v>43830</v>
      </c>
      <c r="D1160" s="8" t="s">
        <v>51</v>
      </c>
      <c r="E1160" s="8" t="s">
        <v>51</v>
      </c>
      <c r="F1160" s="8">
        <v>3.4</v>
      </c>
      <c r="G1160" s="6"/>
      <c r="H1160" s="6"/>
      <c r="I1160" s="6"/>
      <c r="J1160" s="6"/>
      <c r="K1160" s="6"/>
      <c r="L1160" s="6"/>
      <c r="M1160" s="6"/>
      <c r="N1160" s="6"/>
      <c r="O1160" s="6"/>
      <c r="P1160" s="6"/>
      <c r="Q1160" s="6"/>
      <c r="R1160" s="6"/>
      <c r="S1160" s="6"/>
      <c r="T1160" s="6"/>
      <c r="U1160" s="6"/>
      <c r="V1160" s="6"/>
      <c r="W1160" s="6"/>
      <c r="X1160" s="6"/>
      <c r="Y1160" s="6"/>
      <c r="Z1160" s="6"/>
      <c r="AA1160" s="6"/>
    </row>
    <row r="1161" spans="1:27" hidden="1" x14ac:dyDescent="0.25">
      <c r="A1161" s="10">
        <v>8764</v>
      </c>
      <c r="B1161" s="8" t="s">
        <v>43</v>
      </c>
      <c r="C1161" s="21">
        <v>43830</v>
      </c>
      <c r="D1161" s="8" t="s">
        <v>45</v>
      </c>
      <c r="E1161" s="8" t="s">
        <v>45</v>
      </c>
      <c r="F1161" s="8">
        <v>3.02</v>
      </c>
      <c r="G1161" s="6"/>
      <c r="H1161" s="6"/>
      <c r="I1161" s="6"/>
      <c r="J1161" s="6"/>
      <c r="K1161" s="6"/>
      <c r="L1161" s="6"/>
      <c r="M1161" s="6"/>
      <c r="N1161" s="6"/>
      <c r="O1161" s="6"/>
      <c r="P1161" s="6"/>
      <c r="Q1161" s="6"/>
      <c r="R1161" s="6"/>
      <c r="S1161" s="6"/>
      <c r="T1161" s="6"/>
      <c r="U1161" s="6"/>
      <c r="V1161" s="6"/>
      <c r="W1161" s="6"/>
      <c r="X1161" s="6"/>
      <c r="Y1161" s="6"/>
      <c r="Z1161" s="6"/>
      <c r="AA1161" s="6"/>
    </row>
    <row r="1162" spans="1:27" hidden="1" x14ac:dyDescent="0.25">
      <c r="A1162" s="10">
        <v>8766</v>
      </c>
      <c r="B1162" s="8" t="s">
        <v>52</v>
      </c>
      <c r="C1162" s="21">
        <v>43830</v>
      </c>
      <c r="D1162" s="8" t="s">
        <v>56</v>
      </c>
      <c r="E1162" s="8" t="s">
        <v>56</v>
      </c>
      <c r="F1162" s="8">
        <v>6.7</v>
      </c>
      <c r="G1162" s="6"/>
      <c r="H1162" s="6"/>
      <c r="I1162" s="6"/>
      <c r="J1162" s="6"/>
      <c r="K1162" s="6"/>
      <c r="L1162" s="6"/>
      <c r="M1162" s="6"/>
      <c r="N1162" s="6"/>
      <c r="O1162" s="6"/>
      <c r="P1162" s="6"/>
      <c r="Q1162" s="6"/>
      <c r="R1162" s="6"/>
      <c r="S1162" s="6"/>
      <c r="T1162" s="6"/>
      <c r="U1162" s="6"/>
      <c r="V1162" s="6"/>
      <c r="W1162" s="6"/>
      <c r="X1162" s="6"/>
      <c r="Y1162" s="6"/>
      <c r="Z1162" s="6"/>
      <c r="AA1162" s="6"/>
    </row>
    <row r="1163" spans="1:27" hidden="1" x14ac:dyDescent="0.25">
      <c r="A1163" s="10">
        <v>8767</v>
      </c>
      <c r="B1163" s="8" t="s">
        <v>43</v>
      </c>
      <c r="C1163" s="21">
        <v>43830</v>
      </c>
      <c r="D1163" s="8" t="s">
        <v>67</v>
      </c>
      <c r="E1163" s="8" t="s">
        <v>60</v>
      </c>
      <c r="F1163" s="8">
        <v>1.8</v>
      </c>
      <c r="G1163" s="6"/>
      <c r="H1163" s="6"/>
      <c r="I1163" s="6"/>
      <c r="J1163" s="6"/>
      <c r="K1163" s="6"/>
      <c r="L1163" s="6"/>
      <c r="M1163" s="6"/>
      <c r="N1163" s="6"/>
      <c r="O1163" s="6"/>
      <c r="P1163" s="6"/>
      <c r="Q1163" s="6"/>
      <c r="R1163" s="6"/>
      <c r="S1163" s="6"/>
      <c r="T1163" s="6"/>
      <c r="U1163" s="6"/>
      <c r="V1163" s="6"/>
      <c r="W1163" s="6"/>
      <c r="X1163" s="6"/>
      <c r="Y1163" s="6"/>
      <c r="Z1163" s="6"/>
      <c r="AA1163" s="6"/>
    </row>
    <row r="1164" spans="1:27" hidden="1" x14ac:dyDescent="0.25">
      <c r="A1164" s="10">
        <v>8773</v>
      </c>
      <c r="B1164" s="8" t="s">
        <v>43</v>
      </c>
      <c r="C1164" s="21">
        <v>43830</v>
      </c>
      <c r="D1164" s="8" t="s">
        <v>42</v>
      </c>
      <c r="E1164" s="8" t="s">
        <v>63</v>
      </c>
      <c r="F1164" s="8">
        <v>3.54</v>
      </c>
      <c r="G1164" s="6"/>
      <c r="H1164" s="6"/>
      <c r="I1164" s="6"/>
      <c r="J1164" s="6"/>
      <c r="K1164" s="6"/>
      <c r="L1164" s="6"/>
      <c r="M1164" s="6"/>
      <c r="N1164" s="6"/>
      <c r="O1164" s="6"/>
      <c r="P1164" s="6"/>
      <c r="Q1164" s="6"/>
      <c r="R1164" s="6"/>
      <c r="S1164" s="6"/>
      <c r="T1164" s="6"/>
      <c r="U1164" s="6"/>
      <c r="V1164" s="6"/>
      <c r="W1164" s="6"/>
      <c r="X1164" s="6"/>
      <c r="Y1164" s="6"/>
      <c r="Z1164" s="6"/>
      <c r="AA1164" s="6"/>
    </row>
    <row r="1165" spans="1:27" hidden="1" x14ac:dyDescent="0.25">
      <c r="A1165" s="10">
        <v>8773</v>
      </c>
      <c r="B1165" s="8" t="s">
        <v>43</v>
      </c>
      <c r="C1165" s="21">
        <v>43830</v>
      </c>
      <c r="D1165" s="8" t="s">
        <v>42</v>
      </c>
      <c r="E1165" s="8" t="s">
        <v>42</v>
      </c>
      <c r="F1165" s="8">
        <v>1.64</v>
      </c>
      <c r="G1165" s="6"/>
      <c r="H1165" s="6"/>
      <c r="I1165" s="6"/>
      <c r="J1165" s="6"/>
      <c r="K1165" s="6"/>
      <c r="L1165" s="6"/>
      <c r="M1165" s="6"/>
      <c r="N1165" s="6"/>
      <c r="O1165" s="6"/>
      <c r="P1165" s="6"/>
      <c r="Q1165" s="6"/>
      <c r="R1165" s="6"/>
      <c r="S1165" s="6"/>
      <c r="T1165" s="6"/>
      <c r="U1165" s="6"/>
      <c r="V1165" s="6"/>
      <c r="W1165" s="6"/>
      <c r="X1165" s="6"/>
      <c r="Y1165" s="6"/>
      <c r="Z1165" s="6"/>
      <c r="AA1165" s="6"/>
    </row>
    <row r="1166" spans="1:27" hidden="1" x14ac:dyDescent="0.25">
      <c r="A1166" s="10">
        <v>8780</v>
      </c>
      <c r="B1166" s="8" t="s">
        <v>43</v>
      </c>
      <c r="C1166" s="21">
        <v>43830</v>
      </c>
      <c r="D1166" s="8" t="s">
        <v>50</v>
      </c>
      <c r="E1166" s="8" t="s">
        <v>50</v>
      </c>
      <c r="F1166" s="8">
        <v>0.46</v>
      </c>
      <c r="G1166" s="6"/>
      <c r="H1166" s="6"/>
      <c r="I1166" s="6"/>
      <c r="J1166" s="6"/>
      <c r="K1166" s="6"/>
      <c r="L1166" s="6"/>
      <c r="M1166" s="6"/>
      <c r="N1166" s="6"/>
      <c r="O1166" s="6"/>
      <c r="P1166" s="6"/>
      <c r="Q1166" s="6"/>
      <c r="R1166" s="6"/>
      <c r="S1166" s="6"/>
      <c r="T1166" s="6"/>
      <c r="U1166" s="6"/>
      <c r="V1166" s="6"/>
      <c r="W1166" s="6"/>
      <c r="X1166" s="6"/>
      <c r="Y1166" s="6"/>
      <c r="Z1166" s="6"/>
      <c r="AA1166" s="6"/>
    </row>
    <row r="1167" spans="1:27" hidden="1" x14ac:dyDescent="0.25">
      <c r="A1167" s="10">
        <v>8792</v>
      </c>
      <c r="B1167" s="8" t="s">
        <v>52</v>
      </c>
      <c r="C1167" s="20">
        <v>43830</v>
      </c>
      <c r="D1167" s="8" t="s">
        <v>51</v>
      </c>
      <c r="E1167" s="8" t="s">
        <v>51</v>
      </c>
      <c r="F1167" s="8">
        <v>5.32</v>
      </c>
      <c r="G1167" s="6"/>
      <c r="H1167" s="6"/>
      <c r="I1167" s="6"/>
      <c r="J1167" s="6"/>
      <c r="K1167" s="6"/>
      <c r="L1167" s="6"/>
      <c r="M1167" s="6"/>
      <c r="N1167" s="6"/>
      <c r="O1167" s="6"/>
      <c r="P1167" s="6"/>
      <c r="Q1167" s="6"/>
      <c r="R1167" s="6"/>
      <c r="S1167" s="6"/>
      <c r="T1167" s="6"/>
      <c r="U1167" s="6"/>
      <c r="V1167" s="6"/>
      <c r="W1167" s="6"/>
      <c r="X1167" s="6"/>
      <c r="Y1167" s="6"/>
      <c r="Z1167" s="6"/>
      <c r="AA1167" s="6"/>
    </row>
    <row r="1168" spans="1:27" hidden="1" x14ac:dyDescent="0.25">
      <c r="A1168" s="10">
        <v>8808</v>
      </c>
      <c r="B1168" s="8" t="s">
        <v>43</v>
      </c>
      <c r="C1168" s="21">
        <v>43830</v>
      </c>
      <c r="D1168" s="8" t="s">
        <v>55</v>
      </c>
      <c r="E1168" s="8" t="s">
        <v>63</v>
      </c>
      <c r="F1168" s="8">
        <v>4.3600000000000003</v>
      </c>
      <c r="G1168" s="6"/>
      <c r="H1168" s="6"/>
      <c r="I1168" s="6"/>
      <c r="J1168" s="6"/>
      <c r="K1168" s="6"/>
      <c r="L1168" s="6"/>
      <c r="M1168" s="6"/>
      <c r="N1168" s="6"/>
      <c r="O1168" s="6"/>
      <c r="P1168" s="6"/>
      <c r="Q1168" s="6"/>
      <c r="R1168" s="6"/>
      <c r="S1168" s="6"/>
      <c r="T1168" s="6"/>
      <c r="U1168" s="6"/>
      <c r="V1168" s="6"/>
      <c r="W1168" s="6"/>
      <c r="X1168" s="6"/>
      <c r="Y1168" s="6"/>
      <c r="Z1168" s="6"/>
      <c r="AA1168" s="6"/>
    </row>
    <row r="1169" spans="1:27" hidden="1" x14ac:dyDescent="0.25">
      <c r="A1169" s="10">
        <v>8808</v>
      </c>
      <c r="B1169" s="8" t="s">
        <v>43</v>
      </c>
      <c r="C1169" s="20">
        <v>43830</v>
      </c>
      <c r="D1169" s="8" t="s">
        <v>55</v>
      </c>
      <c r="E1169" s="8" t="s">
        <v>55</v>
      </c>
      <c r="F1169" s="8">
        <v>0.42</v>
      </c>
      <c r="G1169" s="6"/>
      <c r="H1169" s="6"/>
      <c r="I1169" s="6"/>
      <c r="J1169" s="6"/>
      <c r="K1169" s="6"/>
      <c r="L1169" s="6"/>
      <c r="M1169" s="6"/>
      <c r="N1169" s="6"/>
      <c r="O1169" s="6"/>
      <c r="P1169" s="6"/>
      <c r="Q1169" s="6"/>
      <c r="R1169" s="6"/>
      <c r="S1169" s="6"/>
      <c r="T1169" s="6"/>
      <c r="U1169" s="6"/>
      <c r="V1169" s="6"/>
      <c r="W1169" s="6"/>
      <c r="X1169" s="6"/>
      <c r="Y1169" s="6"/>
      <c r="Z1169" s="6"/>
      <c r="AA1169" s="6"/>
    </row>
    <row r="1170" spans="1:27" hidden="1" x14ac:dyDescent="0.25">
      <c r="A1170" s="10">
        <v>8813</v>
      </c>
      <c r="B1170" s="8" t="s">
        <v>43</v>
      </c>
      <c r="C1170" s="21">
        <v>43830</v>
      </c>
      <c r="D1170" s="8" t="s">
        <v>49</v>
      </c>
      <c r="E1170" s="8" t="s">
        <v>49</v>
      </c>
      <c r="F1170" s="8">
        <v>0.88</v>
      </c>
      <c r="G1170" s="6"/>
      <c r="H1170" s="6"/>
      <c r="I1170" s="6"/>
      <c r="J1170" s="6"/>
      <c r="K1170" s="6"/>
      <c r="L1170" s="6"/>
      <c r="M1170" s="6"/>
      <c r="N1170" s="6"/>
      <c r="O1170" s="6"/>
      <c r="P1170" s="6"/>
      <c r="Q1170" s="6"/>
      <c r="R1170" s="6"/>
      <c r="S1170" s="6"/>
      <c r="T1170" s="6"/>
      <c r="U1170" s="6"/>
      <c r="V1170" s="6"/>
      <c r="W1170" s="6"/>
      <c r="X1170" s="6"/>
      <c r="Y1170" s="6"/>
      <c r="Z1170" s="6"/>
      <c r="AA1170" s="6"/>
    </row>
    <row r="1171" spans="1:27" hidden="1" x14ac:dyDescent="0.25">
      <c r="A1171" s="10">
        <v>8820</v>
      </c>
      <c r="B1171" s="8" t="s">
        <v>52</v>
      </c>
      <c r="C1171" s="21">
        <v>43830</v>
      </c>
      <c r="D1171" s="8" t="s">
        <v>51</v>
      </c>
      <c r="E1171" s="8" t="s">
        <v>51</v>
      </c>
      <c r="F1171" s="8">
        <v>1.54</v>
      </c>
      <c r="G1171" s="6"/>
      <c r="H1171" s="6"/>
      <c r="I1171" s="6"/>
      <c r="J1171" s="6"/>
      <c r="K1171" s="6"/>
      <c r="L1171" s="6"/>
      <c r="M1171" s="6"/>
      <c r="N1171" s="6"/>
      <c r="O1171" s="6"/>
      <c r="P1171" s="6"/>
      <c r="Q1171" s="6"/>
      <c r="R1171" s="6"/>
      <c r="S1171" s="6"/>
      <c r="T1171" s="6"/>
      <c r="U1171" s="6"/>
      <c r="V1171" s="6"/>
      <c r="W1171" s="6"/>
      <c r="X1171" s="6"/>
      <c r="Y1171" s="6"/>
      <c r="Z1171" s="6"/>
      <c r="AA1171" s="6"/>
    </row>
    <row r="1172" spans="1:27" hidden="1" x14ac:dyDescent="0.25">
      <c r="A1172" s="10">
        <v>8827</v>
      </c>
      <c r="B1172" s="8" t="s">
        <v>43</v>
      </c>
      <c r="C1172" s="21">
        <v>43830</v>
      </c>
      <c r="D1172" s="8" t="s">
        <v>41</v>
      </c>
      <c r="E1172" s="8" t="s">
        <v>45</v>
      </c>
      <c r="F1172" s="8">
        <v>5.34</v>
      </c>
      <c r="G1172" s="6"/>
      <c r="H1172" s="6"/>
      <c r="I1172" s="6"/>
      <c r="J1172" s="6"/>
      <c r="K1172" s="6"/>
      <c r="L1172" s="6"/>
      <c r="M1172" s="6"/>
      <c r="N1172" s="6"/>
      <c r="O1172" s="6"/>
      <c r="P1172" s="6"/>
      <c r="Q1172" s="6"/>
      <c r="R1172" s="6"/>
      <c r="S1172" s="6"/>
      <c r="T1172" s="6"/>
      <c r="U1172" s="6"/>
      <c r="V1172" s="6"/>
      <c r="W1172" s="6"/>
      <c r="X1172" s="6"/>
      <c r="Y1172" s="6"/>
      <c r="Z1172" s="6"/>
      <c r="AA1172" s="6"/>
    </row>
    <row r="1173" spans="1:27" hidden="1" x14ac:dyDescent="0.25">
      <c r="A1173" s="10">
        <v>8840</v>
      </c>
      <c r="B1173" s="8" t="s">
        <v>43</v>
      </c>
      <c r="C1173" s="21">
        <v>43830</v>
      </c>
      <c r="D1173" s="8" t="s">
        <v>41</v>
      </c>
      <c r="E1173" s="8" t="s">
        <v>41</v>
      </c>
      <c r="F1173" s="8">
        <v>4.4400000000000004</v>
      </c>
      <c r="G1173" s="6"/>
      <c r="H1173" s="6"/>
      <c r="I1173" s="6"/>
      <c r="J1173" s="6"/>
      <c r="K1173" s="6"/>
      <c r="L1173" s="6"/>
      <c r="M1173" s="6"/>
      <c r="N1173" s="6"/>
      <c r="O1173" s="6"/>
      <c r="P1173" s="6"/>
      <c r="Q1173" s="6"/>
      <c r="R1173" s="6"/>
      <c r="S1173" s="6"/>
      <c r="T1173" s="6"/>
      <c r="U1173" s="6"/>
      <c r="V1173" s="6"/>
      <c r="W1173" s="6"/>
      <c r="X1173" s="6"/>
      <c r="Y1173" s="6"/>
      <c r="Z1173" s="6"/>
      <c r="AA1173" s="6"/>
    </row>
    <row r="1174" spans="1:27" hidden="1" x14ac:dyDescent="0.25">
      <c r="A1174" s="10">
        <v>8840</v>
      </c>
      <c r="B1174" s="8" t="s">
        <v>43</v>
      </c>
      <c r="C1174" s="21">
        <v>43830</v>
      </c>
      <c r="D1174" s="8" t="s">
        <v>41</v>
      </c>
      <c r="E1174" s="8" t="s">
        <v>65</v>
      </c>
      <c r="F1174" s="8">
        <v>3.54</v>
      </c>
      <c r="G1174" s="6"/>
      <c r="H1174" s="6"/>
      <c r="I1174" s="6"/>
      <c r="J1174" s="6"/>
      <c r="K1174" s="6"/>
      <c r="L1174" s="6"/>
      <c r="M1174" s="6"/>
      <c r="N1174" s="6"/>
      <c r="O1174" s="6"/>
      <c r="P1174" s="6"/>
      <c r="Q1174" s="6"/>
      <c r="R1174" s="6"/>
      <c r="S1174" s="6"/>
      <c r="T1174" s="6"/>
      <c r="U1174" s="6"/>
      <c r="V1174" s="6"/>
      <c r="W1174" s="6"/>
      <c r="X1174" s="6"/>
      <c r="Y1174" s="6"/>
      <c r="Z1174" s="6"/>
      <c r="AA1174" s="6"/>
    </row>
    <row r="1175" spans="1:27" hidden="1" x14ac:dyDescent="0.25">
      <c r="A1175" s="10">
        <v>8842</v>
      </c>
      <c r="B1175" s="8" t="s">
        <v>43</v>
      </c>
      <c r="C1175" s="21">
        <v>43830</v>
      </c>
      <c r="D1175" s="8" t="s">
        <v>55</v>
      </c>
      <c r="E1175" s="8" t="s">
        <v>65</v>
      </c>
      <c r="F1175" s="8">
        <v>7.74</v>
      </c>
      <c r="G1175" s="6"/>
      <c r="H1175" s="6"/>
      <c r="I1175" s="6"/>
      <c r="J1175" s="6"/>
      <c r="K1175" s="6"/>
      <c r="L1175" s="6"/>
      <c r="M1175" s="6"/>
      <c r="N1175" s="6"/>
      <c r="O1175" s="6"/>
      <c r="P1175" s="6"/>
      <c r="Q1175" s="6"/>
      <c r="R1175" s="6"/>
      <c r="S1175" s="6"/>
      <c r="T1175" s="6"/>
      <c r="U1175" s="6"/>
      <c r="V1175" s="6"/>
      <c r="W1175" s="6"/>
      <c r="X1175" s="6"/>
      <c r="Y1175" s="6"/>
      <c r="Z1175" s="6"/>
      <c r="AA1175" s="6"/>
    </row>
    <row r="1176" spans="1:27" hidden="1" x14ac:dyDescent="0.25">
      <c r="A1176" s="10">
        <v>8842</v>
      </c>
      <c r="B1176" s="8" t="s">
        <v>43</v>
      </c>
      <c r="C1176" s="21">
        <v>43830</v>
      </c>
      <c r="D1176" s="8" t="s">
        <v>55</v>
      </c>
      <c r="E1176" s="8" t="s">
        <v>55</v>
      </c>
      <c r="F1176" s="8">
        <v>5.58</v>
      </c>
      <c r="G1176" s="6"/>
      <c r="H1176" s="6"/>
      <c r="I1176" s="6"/>
      <c r="J1176" s="6"/>
      <c r="K1176" s="6"/>
      <c r="L1176" s="6"/>
      <c r="M1176" s="6"/>
      <c r="N1176" s="6"/>
      <c r="O1176" s="6"/>
      <c r="P1176" s="6"/>
      <c r="Q1176" s="6"/>
      <c r="R1176" s="6"/>
      <c r="S1176" s="6"/>
      <c r="T1176" s="6"/>
      <c r="U1176" s="6"/>
      <c r="V1176" s="6"/>
      <c r="W1176" s="6"/>
      <c r="X1176" s="6"/>
      <c r="Y1176" s="6"/>
      <c r="Z1176" s="6"/>
      <c r="AA1176" s="6"/>
    </row>
    <row r="1177" spans="1:27" hidden="1" x14ac:dyDescent="0.25">
      <c r="A1177" s="10">
        <v>8844</v>
      </c>
      <c r="B1177" s="8" t="s">
        <v>52</v>
      </c>
      <c r="C1177" s="21">
        <v>43830</v>
      </c>
      <c r="D1177" s="8" t="s">
        <v>51</v>
      </c>
      <c r="E1177" s="8" t="s">
        <v>51</v>
      </c>
      <c r="F1177" s="8">
        <v>7</v>
      </c>
      <c r="G1177" s="6"/>
      <c r="H1177" s="6"/>
      <c r="I1177" s="6"/>
      <c r="J1177" s="6"/>
      <c r="K1177" s="6"/>
      <c r="L1177" s="6"/>
      <c r="M1177" s="6"/>
      <c r="N1177" s="6"/>
      <c r="O1177" s="6"/>
      <c r="P1177" s="6"/>
      <c r="Q1177" s="6"/>
      <c r="R1177" s="6"/>
      <c r="S1177" s="6"/>
      <c r="T1177" s="6"/>
      <c r="U1177" s="6"/>
      <c r="V1177" s="6"/>
      <c r="W1177" s="6"/>
      <c r="X1177" s="6"/>
      <c r="Y1177" s="6"/>
      <c r="Z1177" s="6"/>
      <c r="AA1177" s="6"/>
    </row>
    <row r="1178" spans="1:27" hidden="1" x14ac:dyDescent="0.25">
      <c r="A1178" s="10">
        <v>8854</v>
      </c>
      <c r="B1178" s="8" t="s">
        <v>43</v>
      </c>
      <c r="C1178" s="21">
        <v>43830</v>
      </c>
      <c r="D1178" s="8" t="s">
        <v>50</v>
      </c>
      <c r="E1178" s="8" t="s">
        <v>50</v>
      </c>
      <c r="F1178" s="8">
        <v>0.38</v>
      </c>
      <c r="G1178" s="6"/>
      <c r="H1178" s="6"/>
      <c r="I1178" s="6"/>
      <c r="J1178" s="6"/>
      <c r="K1178" s="6"/>
      <c r="L1178" s="6"/>
      <c r="M1178" s="6"/>
      <c r="N1178" s="6"/>
      <c r="O1178" s="6"/>
      <c r="P1178" s="6"/>
      <c r="Q1178" s="6"/>
      <c r="R1178" s="6"/>
      <c r="S1178" s="6"/>
      <c r="T1178" s="6"/>
      <c r="U1178" s="6"/>
      <c r="V1178" s="6"/>
      <c r="W1178" s="6"/>
      <c r="X1178" s="6"/>
      <c r="Y1178" s="6"/>
      <c r="Z1178" s="6"/>
      <c r="AA1178" s="6"/>
    </row>
    <row r="1179" spans="1:27" hidden="1" x14ac:dyDescent="0.25">
      <c r="A1179" s="10">
        <v>8888</v>
      </c>
      <c r="B1179" s="8" t="s">
        <v>43</v>
      </c>
      <c r="C1179" s="21">
        <v>43830</v>
      </c>
      <c r="D1179" s="8" t="s">
        <v>49</v>
      </c>
      <c r="E1179" s="8" t="s">
        <v>49</v>
      </c>
      <c r="F1179" s="8">
        <v>2.2999999999999998</v>
      </c>
      <c r="G1179" s="6"/>
      <c r="H1179" s="6"/>
      <c r="I1179" s="6"/>
      <c r="J1179" s="6"/>
      <c r="K1179" s="6"/>
      <c r="L1179" s="6"/>
      <c r="M1179" s="6"/>
      <c r="N1179" s="6"/>
      <c r="O1179" s="6"/>
      <c r="P1179" s="6"/>
      <c r="Q1179" s="6"/>
      <c r="R1179" s="6"/>
      <c r="S1179" s="6"/>
      <c r="T1179" s="6"/>
      <c r="U1179" s="6"/>
      <c r="V1179" s="6"/>
      <c r="W1179" s="6"/>
      <c r="X1179" s="6"/>
      <c r="Y1179" s="6"/>
      <c r="Z1179" s="6"/>
      <c r="AA1179" s="6"/>
    </row>
    <row r="1180" spans="1:27" hidden="1" x14ac:dyDescent="0.25">
      <c r="A1180" s="10">
        <v>8909</v>
      </c>
      <c r="B1180" s="8" t="s">
        <v>43</v>
      </c>
      <c r="C1180" s="20">
        <v>43830</v>
      </c>
      <c r="D1180" s="8" t="s">
        <v>49</v>
      </c>
      <c r="E1180" s="8" t="s">
        <v>49</v>
      </c>
      <c r="F1180" s="8">
        <v>0.2</v>
      </c>
      <c r="G1180" s="6"/>
      <c r="H1180" s="6"/>
      <c r="I1180" s="6"/>
      <c r="J1180" s="6"/>
      <c r="K1180" s="6"/>
      <c r="L1180" s="6"/>
      <c r="M1180" s="6"/>
      <c r="N1180" s="6"/>
      <c r="O1180" s="6"/>
      <c r="P1180" s="6"/>
      <c r="Q1180" s="6"/>
      <c r="R1180" s="6"/>
      <c r="S1180" s="6"/>
      <c r="T1180" s="6"/>
      <c r="U1180" s="6"/>
      <c r="V1180" s="6"/>
      <c r="W1180" s="6"/>
      <c r="X1180" s="6"/>
      <c r="Y1180" s="6"/>
      <c r="Z1180" s="6"/>
      <c r="AA1180" s="6"/>
    </row>
    <row r="1181" spans="1:27" hidden="1" x14ac:dyDescent="0.25">
      <c r="A1181" s="10">
        <v>8913</v>
      </c>
      <c r="B1181" s="8" t="s">
        <v>43</v>
      </c>
      <c r="C1181" s="20">
        <v>43830</v>
      </c>
      <c r="D1181" s="8" t="s">
        <v>49</v>
      </c>
      <c r="E1181" s="8" t="s">
        <v>49</v>
      </c>
      <c r="F1181" s="8">
        <v>0.2</v>
      </c>
      <c r="G1181" s="6"/>
      <c r="H1181" s="6"/>
      <c r="I1181" s="6"/>
      <c r="J1181" s="6"/>
      <c r="K1181" s="6"/>
      <c r="L1181" s="6"/>
      <c r="M1181" s="6"/>
      <c r="N1181" s="6"/>
      <c r="O1181" s="6"/>
      <c r="P1181" s="6"/>
      <c r="Q1181" s="6"/>
      <c r="R1181" s="6"/>
      <c r="S1181" s="6"/>
      <c r="T1181" s="6"/>
      <c r="U1181" s="6"/>
      <c r="V1181" s="6"/>
      <c r="W1181" s="6"/>
      <c r="X1181" s="6"/>
      <c r="Y1181" s="6"/>
      <c r="Z1181" s="6"/>
      <c r="AA1181" s="6"/>
    </row>
    <row r="1182" spans="1:27" hidden="1" x14ac:dyDescent="0.25">
      <c r="A1182" s="10">
        <v>8920</v>
      </c>
      <c r="B1182" s="8" t="s">
        <v>43</v>
      </c>
      <c r="C1182" s="21">
        <v>43830</v>
      </c>
      <c r="D1182" s="8" t="s">
        <v>45</v>
      </c>
      <c r="E1182" s="8" t="s">
        <v>45</v>
      </c>
      <c r="F1182" s="8">
        <v>1.3</v>
      </c>
      <c r="G1182" s="6"/>
      <c r="H1182" s="6"/>
      <c r="I1182" s="6"/>
      <c r="J1182" s="6"/>
      <c r="K1182" s="6"/>
      <c r="L1182" s="6"/>
      <c r="M1182" s="6"/>
      <c r="N1182" s="6"/>
      <c r="O1182" s="6"/>
      <c r="P1182" s="6"/>
      <c r="Q1182" s="6"/>
      <c r="R1182" s="6"/>
      <c r="S1182" s="6"/>
      <c r="T1182" s="6"/>
      <c r="U1182" s="6"/>
      <c r="V1182" s="6"/>
      <c r="W1182" s="6"/>
      <c r="X1182" s="6"/>
      <c r="Y1182" s="6"/>
      <c r="Z1182" s="6"/>
      <c r="AA1182" s="6"/>
    </row>
    <row r="1183" spans="1:27" hidden="1" x14ac:dyDescent="0.25">
      <c r="A1183" s="10">
        <v>8936</v>
      </c>
      <c r="B1183" s="8" t="s">
        <v>43</v>
      </c>
      <c r="C1183" s="20">
        <v>43830</v>
      </c>
      <c r="D1183" s="8" t="s">
        <v>49</v>
      </c>
      <c r="E1183" s="8" t="s">
        <v>49</v>
      </c>
      <c r="F1183" s="8">
        <v>0.34</v>
      </c>
      <c r="G1183" s="6"/>
      <c r="H1183" s="6"/>
      <c r="I1183" s="6"/>
      <c r="J1183" s="6"/>
      <c r="K1183" s="6"/>
      <c r="L1183" s="6"/>
      <c r="M1183" s="6"/>
      <c r="N1183" s="6"/>
      <c r="O1183" s="6"/>
      <c r="P1183" s="6"/>
      <c r="Q1183" s="6"/>
      <c r="R1183" s="6"/>
      <c r="S1183" s="6"/>
      <c r="T1183" s="6"/>
      <c r="U1183" s="6"/>
      <c r="V1183" s="6"/>
      <c r="W1183" s="6"/>
      <c r="X1183" s="6"/>
      <c r="Y1183" s="6"/>
      <c r="Z1183" s="6"/>
      <c r="AA1183" s="6"/>
    </row>
    <row r="1184" spans="1:27" hidden="1" x14ac:dyDescent="0.25">
      <c r="A1184" s="10">
        <v>8937</v>
      </c>
      <c r="B1184" s="8" t="s">
        <v>43</v>
      </c>
      <c r="C1184" s="21">
        <v>43830</v>
      </c>
      <c r="D1184" s="8" t="s">
        <v>45</v>
      </c>
      <c r="E1184" s="8" t="s">
        <v>45</v>
      </c>
      <c r="F1184" s="8">
        <v>9.1199999999999992</v>
      </c>
      <c r="G1184" s="6"/>
      <c r="H1184" s="6"/>
      <c r="I1184" s="6"/>
      <c r="J1184" s="6"/>
      <c r="K1184" s="6"/>
      <c r="L1184" s="6"/>
      <c r="M1184" s="6"/>
      <c r="N1184" s="6"/>
      <c r="O1184" s="6"/>
      <c r="P1184" s="6"/>
      <c r="Q1184" s="6"/>
      <c r="R1184" s="6"/>
      <c r="S1184" s="6"/>
      <c r="T1184" s="6"/>
      <c r="U1184" s="6"/>
      <c r="V1184" s="6"/>
      <c r="W1184" s="6"/>
      <c r="X1184" s="6"/>
      <c r="Y1184" s="6"/>
      <c r="Z1184" s="6"/>
      <c r="AA1184" s="6"/>
    </row>
    <row r="1185" spans="1:27" hidden="1" x14ac:dyDescent="0.25">
      <c r="A1185" s="10">
        <v>9080</v>
      </c>
      <c r="B1185" s="8" t="s">
        <v>64</v>
      </c>
      <c r="C1185" s="21">
        <v>43830</v>
      </c>
      <c r="D1185" s="8" t="s">
        <v>67</v>
      </c>
      <c r="E1185" s="8" t="s">
        <v>67</v>
      </c>
      <c r="F1185" s="8">
        <v>7</v>
      </c>
      <c r="G1185" s="6"/>
      <c r="H1185" s="6"/>
      <c r="I1185" s="6"/>
      <c r="J1185" s="6"/>
      <c r="K1185" s="6"/>
      <c r="L1185" s="6"/>
      <c r="M1185" s="6"/>
      <c r="N1185" s="6"/>
      <c r="O1185" s="6"/>
      <c r="P1185" s="6"/>
      <c r="Q1185" s="6"/>
      <c r="R1185" s="6"/>
      <c r="S1185" s="6"/>
      <c r="T1185" s="6"/>
      <c r="U1185" s="6"/>
      <c r="V1185" s="6"/>
      <c r="W1185" s="6"/>
      <c r="X1185" s="6"/>
      <c r="Y1185" s="6"/>
      <c r="Z1185" s="6"/>
      <c r="AA1185" s="6"/>
    </row>
    <row r="1186" spans="1:27" hidden="1" x14ac:dyDescent="0.25">
      <c r="A1186" s="10">
        <v>25283</v>
      </c>
      <c r="B1186" s="8" t="s">
        <v>52</v>
      </c>
      <c r="C1186" s="20">
        <v>43810</v>
      </c>
      <c r="D1186" s="8" t="s">
        <v>45</v>
      </c>
      <c r="E1186" s="8" t="s">
        <v>45</v>
      </c>
      <c r="F1186" s="8">
        <v>0.54800000000000004</v>
      </c>
      <c r="G1186" s="6"/>
      <c r="H1186" s="6"/>
      <c r="I1186" s="6"/>
      <c r="J1186" s="6"/>
      <c r="K1186" s="6"/>
      <c r="L1186" s="6"/>
      <c r="M1186" s="6"/>
      <c r="N1186" s="6"/>
      <c r="O1186" s="6"/>
      <c r="P1186" s="6"/>
      <c r="Q1186" s="6"/>
      <c r="R1186" s="6"/>
      <c r="S1186" s="6"/>
      <c r="T1186" s="6"/>
      <c r="U1186" s="6"/>
      <c r="V1186" s="6"/>
      <c r="W1186" s="6"/>
      <c r="X1186" s="6"/>
      <c r="Y1186" s="6"/>
      <c r="Z1186" s="6"/>
      <c r="AA1186" s="6"/>
    </row>
    <row r="1187" spans="1:27" hidden="1" x14ac:dyDescent="0.25">
      <c r="A1187" s="10">
        <v>25420</v>
      </c>
      <c r="B1187" s="8" t="s">
        <v>52</v>
      </c>
      <c r="C1187" s="20">
        <v>43812</v>
      </c>
      <c r="D1187" s="8" t="s">
        <v>45</v>
      </c>
      <c r="E1187" s="8" t="s">
        <v>45</v>
      </c>
      <c r="F1187" s="8">
        <v>2.8</v>
      </c>
      <c r="G1187" s="6"/>
      <c r="H1187" s="6"/>
      <c r="I1187" s="6"/>
      <c r="J1187" s="6"/>
      <c r="K1187" s="6"/>
      <c r="L1187" s="6"/>
      <c r="M1187" s="6"/>
      <c r="N1187" s="6"/>
      <c r="O1187" s="6"/>
      <c r="P1187" s="6"/>
      <c r="Q1187" s="6"/>
      <c r="R1187" s="6"/>
      <c r="S1187" s="6"/>
      <c r="T1187" s="6"/>
      <c r="U1187" s="6"/>
      <c r="V1187" s="6"/>
      <c r="W1187" s="6"/>
      <c r="X1187" s="6"/>
      <c r="Y1187" s="6"/>
      <c r="Z1187" s="6"/>
      <c r="AA1187" s="6"/>
    </row>
    <row r="1188" spans="1:27" hidden="1" x14ac:dyDescent="0.25">
      <c r="A1188" s="10">
        <v>25538</v>
      </c>
      <c r="B1188" s="8" t="s">
        <v>52</v>
      </c>
      <c r="C1188" s="20">
        <v>43815</v>
      </c>
      <c r="D1188" s="8" t="s">
        <v>45</v>
      </c>
      <c r="E1188" s="8" t="s">
        <v>45</v>
      </c>
      <c r="F1188" s="8">
        <v>4.18</v>
      </c>
      <c r="G1188" s="6"/>
      <c r="H1188" s="6"/>
      <c r="I1188" s="6"/>
      <c r="J1188" s="6"/>
      <c r="K1188" s="6"/>
      <c r="L1188" s="6"/>
      <c r="M1188" s="6"/>
      <c r="N1188" s="6"/>
      <c r="O1188" s="6"/>
      <c r="P1188" s="6"/>
      <c r="Q1188" s="6"/>
      <c r="R1188" s="6"/>
      <c r="S1188" s="6"/>
      <c r="T1188" s="6"/>
      <c r="U1188" s="6"/>
      <c r="V1188" s="6"/>
      <c r="W1188" s="6"/>
      <c r="X1188" s="6"/>
      <c r="Y1188" s="6"/>
      <c r="Z1188" s="6"/>
      <c r="AA1188" s="6"/>
    </row>
    <row r="1189" spans="1:27" hidden="1" x14ac:dyDescent="0.25">
      <c r="A1189" s="10">
        <v>26008</v>
      </c>
      <c r="B1189" s="8" t="s">
        <v>52</v>
      </c>
      <c r="C1189" s="21">
        <v>43822</v>
      </c>
      <c r="D1189" s="8" t="s">
        <v>45</v>
      </c>
      <c r="E1189" s="8" t="s">
        <v>45</v>
      </c>
      <c r="F1189" s="8">
        <v>2.34</v>
      </c>
      <c r="G1189" s="6"/>
      <c r="H1189" s="6"/>
      <c r="I1189" s="6"/>
      <c r="J1189" s="6"/>
      <c r="K1189" s="6"/>
      <c r="L1189" s="6"/>
      <c r="M1189" s="6"/>
      <c r="N1189" s="6"/>
      <c r="O1189" s="6"/>
      <c r="P1189" s="6"/>
      <c r="Q1189" s="6"/>
      <c r="R1189" s="6"/>
      <c r="S1189" s="6"/>
      <c r="T1189" s="6"/>
      <c r="U1189" s="6"/>
      <c r="V1189" s="6"/>
      <c r="W1189" s="6"/>
      <c r="X1189" s="6"/>
      <c r="Y1189" s="6"/>
      <c r="Z1189" s="6"/>
      <c r="AA1189" s="6"/>
    </row>
    <row r="1190" spans="1:27" hidden="1" x14ac:dyDescent="0.25">
      <c r="A1190" s="10">
        <v>26406</v>
      </c>
      <c r="B1190" s="8" t="s">
        <v>52</v>
      </c>
      <c r="C1190" s="21">
        <v>43829</v>
      </c>
      <c r="D1190" s="8" t="s">
        <v>45</v>
      </c>
      <c r="E1190" s="8" t="s">
        <v>45</v>
      </c>
      <c r="F1190" s="8">
        <v>4.8</v>
      </c>
      <c r="G1190" s="6"/>
      <c r="H1190" s="6"/>
      <c r="I1190" s="6"/>
      <c r="J1190" s="6"/>
      <c r="K1190" s="6"/>
      <c r="L1190" s="6"/>
      <c r="M1190" s="6"/>
      <c r="N1190" s="6"/>
      <c r="O1190" s="6"/>
      <c r="P1190" s="6"/>
      <c r="Q1190" s="6"/>
      <c r="R1190" s="6"/>
      <c r="S1190" s="6"/>
      <c r="T1190" s="6"/>
      <c r="U1190" s="6"/>
      <c r="V1190" s="6"/>
      <c r="W1190" s="6"/>
      <c r="X1190" s="6"/>
      <c r="Y1190" s="6"/>
      <c r="Z1190" s="6"/>
      <c r="AA1190" s="6"/>
    </row>
    <row r="1191" spans="1:27" hidden="1" x14ac:dyDescent="0.25">
      <c r="A1191" s="23">
        <v>2101389</v>
      </c>
      <c r="B1191" s="8" t="s">
        <v>43</v>
      </c>
      <c r="C1191" s="20">
        <v>43810</v>
      </c>
      <c r="D1191" s="8" t="s">
        <v>74</v>
      </c>
      <c r="E1191" s="8" t="s">
        <v>60</v>
      </c>
      <c r="F1191" s="8">
        <v>1.76</v>
      </c>
      <c r="G1191" s="6"/>
      <c r="H1191" s="6"/>
      <c r="I1191" s="6"/>
      <c r="J1191" s="6"/>
      <c r="K1191" s="6"/>
      <c r="L1191" s="6"/>
      <c r="M1191" s="6"/>
      <c r="N1191" s="6"/>
      <c r="O1191" s="6"/>
      <c r="P1191" s="6"/>
      <c r="Q1191" s="6"/>
      <c r="R1191" s="6"/>
      <c r="S1191" s="6"/>
      <c r="T1191" s="6"/>
      <c r="U1191" s="6"/>
      <c r="V1191" s="6"/>
      <c r="W1191" s="6"/>
      <c r="X1191" s="6"/>
      <c r="Y1191" s="6"/>
      <c r="Z1191" s="6"/>
      <c r="AA1191" s="6"/>
    </row>
    <row r="1192" spans="1:27" hidden="1" x14ac:dyDescent="0.25">
      <c r="A1192" s="10">
        <v>3543</v>
      </c>
      <c r="B1192" s="8" t="s">
        <v>52</v>
      </c>
      <c r="C1192" s="13">
        <v>43801</v>
      </c>
      <c r="D1192" s="8" t="s">
        <v>56</v>
      </c>
      <c r="E1192" s="8" t="s">
        <v>56</v>
      </c>
      <c r="F1192" s="8">
        <v>6.52</v>
      </c>
      <c r="G1192" s="6"/>
      <c r="H1192" s="6"/>
      <c r="I1192" s="6"/>
      <c r="J1192" s="6"/>
      <c r="K1192" s="6"/>
      <c r="L1192" s="6"/>
      <c r="M1192" s="6"/>
      <c r="N1192" s="6"/>
      <c r="O1192" s="6"/>
      <c r="P1192" s="6"/>
      <c r="Q1192" s="6"/>
      <c r="R1192" s="6"/>
      <c r="S1192" s="6"/>
      <c r="T1192" s="6"/>
      <c r="U1192" s="6"/>
      <c r="V1192" s="6"/>
      <c r="W1192" s="6"/>
      <c r="X1192" s="6"/>
      <c r="Y1192" s="6"/>
      <c r="Z1192" s="6"/>
      <c r="AA1192" s="6"/>
    </row>
    <row r="1193" spans="1:27" hidden="1" x14ac:dyDescent="0.25">
      <c r="A1193" s="23" t="s">
        <v>90</v>
      </c>
      <c r="B1193" s="8" t="s">
        <v>52</v>
      </c>
      <c r="C1193" s="21">
        <v>43820</v>
      </c>
      <c r="D1193" s="8" t="s">
        <v>51</v>
      </c>
      <c r="E1193" s="8" t="s">
        <v>51</v>
      </c>
      <c r="F1193" s="8">
        <v>2.2999999999999998</v>
      </c>
      <c r="G1193" s="6"/>
      <c r="H1193" s="6"/>
      <c r="I1193" s="6"/>
      <c r="J1193" s="6"/>
      <c r="K1193" s="6"/>
      <c r="L1193" s="6"/>
      <c r="M1193" s="6"/>
      <c r="N1193" s="6"/>
      <c r="O1193" s="6"/>
      <c r="P1193" s="6"/>
      <c r="Q1193" s="6"/>
      <c r="R1193" s="6"/>
      <c r="S1193" s="6"/>
      <c r="T1193" s="6"/>
      <c r="U1193" s="6"/>
      <c r="V1193" s="6"/>
      <c r="W1193" s="6"/>
      <c r="X1193" s="6"/>
      <c r="Y1193" s="6"/>
      <c r="Z1193" s="6"/>
      <c r="AA1193" s="6"/>
    </row>
    <row r="1194" spans="1:27" hidden="1" x14ac:dyDescent="0.25">
      <c r="A1194" s="23" t="s">
        <v>90</v>
      </c>
      <c r="B1194" s="8" t="s">
        <v>52</v>
      </c>
      <c r="C1194" s="21">
        <v>43827</v>
      </c>
      <c r="D1194" s="8" t="s">
        <v>51</v>
      </c>
      <c r="E1194" s="8" t="s">
        <v>60</v>
      </c>
      <c r="F1194" s="8">
        <v>2.68</v>
      </c>
      <c r="G1194" s="6"/>
      <c r="H1194" s="6"/>
      <c r="I1194" s="6"/>
      <c r="J1194" s="6"/>
      <c r="K1194" s="6"/>
      <c r="L1194" s="6"/>
      <c r="M1194" s="6"/>
      <c r="N1194" s="6"/>
      <c r="O1194" s="6"/>
      <c r="P1194" s="6"/>
      <c r="Q1194" s="6"/>
      <c r="R1194" s="6"/>
      <c r="S1194" s="6"/>
      <c r="T1194" s="6"/>
      <c r="U1194" s="6"/>
      <c r="V1194" s="6"/>
      <c r="W1194" s="6"/>
      <c r="X1194" s="6"/>
      <c r="Y1194" s="6"/>
      <c r="Z1194" s="6"/>
      <c r="AA1194" s="6"/>
    </row>
    <row r="1195" spans="1:27" hidden="1" x14ac:dyDescent="0.25">
      <c r="A1195" s="23" t="s">
        <v>90</v>
      </c>
      <c r="B1195" s="8" t="s">
        <v>43</v>
      </c>
      <c r="C1195" s="21">
        <v>43827</v>
      </c>
      <c r="D1195" s="8" t="s">
        <v>54</v>
      </c>
      <c r="E1195" s="8" t="s">
        <v>45</v>
      </c>
      <c r="F1195" s="8">
        <v>6.3</v>
      </c>
      <c r="G1195" s="6"/>
      <c r="H1195" s="6"/>
      <c r="I1195" s="6"/>
      <c r="J1195" s="6"/>
      <c r="K1195" s="6"/>
      <c r="L1195" s="6"/>
      <c r="M1195" s="6"/>
      <c r="N1195" s="6"/>
      <c r="O1195" s="6"/>
      <c r="P1195" s="6"/>
      <c r="Q1195" s="6"/>
      <c r="R1195" s="6"/>
      <c r="S1195" s="6"/>
      <c r="T1195" s="6"/>
      <c r="U1195" s="6"/>
      <c r="V1195" s="6"/>
      <c r="W1195" s="6"/>
      <c r="X1195" s="6"/>
      <c r="Y1195" s="6"/>
      <c r="Z1195" s="6"/>
      <c r="AA1195" s="6"/>
    </row>
    <row r="1196" spans="1:27" hidden="1" x14ac:dyDescent="0.25">
      <c r="A1196" s="23" t="s">
        <v>90</v>
      </c>
      <c r="B1196" s="8" t="s">
        <v>52</v>
      </c>
      <c r="C1196" s="21">
        <v>43826</v>
      </c>
      <c r="D1196" s="8" t="s">
        <v>56</v>
      </c>
      <c r="E1196" s="8" t="s">
        <v>56</v>
      </c>
      <c r="F1196" s="8">
        <v>6.22</v>
      </c>
      <c r="G1196" s="6"/>
      <c r="H1196" s="6"/>
      <c r="I1196" s="6"/>
      <c r="J1196" s="6"/>
      <c r="K1196" s="6"/>
      <c r="L1196" s="6"/>
      <c r="M1196" s="6"/>
      <c r="N1196" s="6"/>
      <c r="O1196" s="6"/>
      <c r="P1196" s="6"/>
      <c r="Q1196" s="6"/>
      <c r="R1196" s="6"/>
      <c r="S1196" s="6"/>
      <c r="T1196" s="6"/>
      <c r="U1196" s="6"/>
      <c r="V1196" s="6"/>
      <c r="W1196" s="6"/>
      <c r="X1196" s="6"/>
      <c r="Y1196" s="6"/>
      <c r="Z1196" s="6"/>
      <c r="AA1196" s="6"/>
    </row>
    <row r="1197" spans="1:27" hidden="1" x14ac:dyDescent="0.25">
      <c r="A1197" s="23" t="s">
        <v>90</v>
      </c>
      <c r="B1197" s="8" t="s">
        <v>52</v>
      </c>
      <c r="C1197" s="21">
        <v>43820</v>
      </c>
      <c r="D1197" s="8" t="s">
        <v>56</v>
      </c>
      <c r="E1197" s="8" t="s">
        <v>56</v>
      </c>
      <c r="F1197" s="8">
        <v>2.66</v>
      </c>
      <c r="G1197" s="6"/>
      <c r="H1197" s="6"/>
      <c r="I1197" s="6"/>
      <c r="J1197" s="6"/>
      <c r="K1197" s="6"/>
      <c r="L1197" s="6"/>
      <c r="M1197" s="6"/>
      <c r="N1197" s="6"/>
      <c r="O1197" s="6"/>
      <c r="P1197" s="6"/>
      <c r="Q1197" s="6"/>
      <c r="R1197" s="6"/>
      <c r="S1197" s="6"/>
      <c r="T1197" s="6"/>
      <c r="U1197" s="6"/>
      <c r="V1197" s="6"/>
      <c r="W1197" s="6"/>
      <c r="X1197" s="6"/>
      <c r="Y1197" s="6"/>
      <c r="Z1197" s="6"/>
      <c r="AA1197" s="6"/>
    </row>
    <row r="1198" spans="1:27" hidden="1" x14ac:dyDescent="0.25">
      <c r="A1198" s="23" t="s">
        <v>90</v>
      </c>
      <c r="B1198" s="8" t="s">
        <v>52</v>
      </c>
      <c r="C1198" s="21">
        <v>43820</v>
      </c>
      <c r="D1198" s="8" t="s">
        <v>56</v>
      </c>
      <c r="E1198" s="8" t="s">
        <v>56</v>
      </c>
      <c r="F1198" s="8">
        <v>4.18</v>
      </c>
      <c r="G1198" s="6"/>
      <c r="H1198" s="6"/>
      <c r="I1198" s="6"/>
      <c r="J1198" s="6"/>
      <c r="K1198" s="6"/>
      <c r="L1198" s="6"/>
      <c r="M1198" s="6"/>
      <c r="N1198" s="6"/>
      <c r="O1198" s="6"/>
      <c r="P1198" s="6"/>
      <c r="Q1198" s="6"/>
      <c r="R1198" s="6"/>
      <c r="S1198" s="6"/>
      <c r="T1198" s="6"/>
      <c r="U1198" s="6"/>
      <c r="V1198" s="6"/>
      <c r="W1198" s="6"/>
      <c r="X1198" s="6"/>
      <c r="Y1198" s="6"/>
      <c r="Z1198" s="6"/>
      <c r="AA1198" s="6"/>
    </row>
    <row r="1199" spans="1:27" hidden="1" x14ac:dyDescent="0.25">
      <c r="A1199" s="23" t="s">
        <v>90</v>
      </c>
      <c r="B1199" s="8" t="s">
        <v>52</v>
      </c>
      <c r="C1199" s="21">
        <v>43820</v>
      </c>
      <c r="D1199" s="8" t="s">
        <v>56</v>
      </c>
      <c r="E1199" s="8" t="s">
        <v>56</v>
      </c>
      <c r="F1199" s="8">
        <v>3.76</v>
      </c>
      <c r="G1199" s="6"/>
      <c r="H1199" s="6"/>
      <c r="I1199" s="6"/>
      <c r="J1199" s="6"/>
      <c r="K1199" s="6"/>
      <c r="L1199" s="6"/>
      <c r="M1199" s="6"/>
      <c r="N1199" s="6"/>
      <c r="O1199" s="6"/>
      <c r="P1199" s="6"/>
      <c r="Q1199" s="6"/>
      <c r="R1199" s="6"/>
      <c r="S1199" s="6"/>
      <c r="T1199" s="6"/>
      <c r="U1199" s="6"/>
      <c r="V1199" s="6"/>
      <c r="W1199" s="6"/>
      <c r="X1199" s="6"/>
      <c r="Y1199" s="6"/>
      <c r="Z1199" s="6"/>
      <c r="AA1199" s="6"/>
    </row>
    <row r="1200" spans="1:27" hidden="1" x14ac:dyDescent="0.25">
      <c r="A1200" s="23" t="s">
        <v>90</v>
      </c>
      <c r="B1200" s="8" t="s">
        <v>52</v>
      </c>
      <c r="C1200" s="21">
        <v>43820</v>
      </c>
      <c r="D1200" s="8" t="s">
        <v>56</v>
      </c>
      <c r="E1200" s="8" t="s">
        <v>56</v>
      </c>
      <c r="F1200" s="8">
        <v>2.8</v>
      </c>
      <c r="G1200" s="6"/>
      <c r="H1200" s="6"/>
      <c r="I1200" s="6"/>
      <c r="J1200" s="6"/>
      <c r="K1200" s="6"/>
      <c r="L1200" s="6"/>
      <c r="M1200" s="6"/>
      <c r="N1200" s="6"/>
      <c r="O1200" s="6"/>
      <c r="P1200" s="6"/>
      <c r="Q1200" s="6"/>
      <c r="R1200" s="6"/>
      <c r="S1200" s="6"/>
      <c r="T1200" s="6"/>
      <c r="U1200" s="6"/>
      <c r="V1200" s="6"/>
      <c r="W1200" s="6"/>
      <c r="X1200" s="6"/>
      <c r="Y1200" s="6"/>
      <c r="Z1200" s="6"/>
      <c r="AA1200" s="6"/>
    </row>
    <row r="1201" spans="1:27" hidden="1" x14ac:dyDescent="0.25">
      <c r="A1201" s="23" t="s">
        <v>91</v>
      </c>
      <c r="B1201" s="8" t="s">
        <v>52</v>
      </c>
      <c r="C1201" s="19">
        <v>43806</v>
      </c>
      <c r="D1201" s="8" t="s">
        <v>56</v>
      </c>
      <c r="E1201" s="8" t="s">
        <v>56</v>
      </c>
      <c r="F1201" s="8">
        <v>3.74</v>
      </c>
      <c r="G1201" s="6"/>
      <c r="H1201" s="6"/>
      <c r="I1201" s="6"/>
      <c r="J1201" s="6"/>
      <c r="K1201" s="6"/>
      <c r="L1201" s="6"/>
      <c r="M1201" s="6"/>
      <c r="N1201" s="6"/>
      <c r="O1201" s="6"/>
      <c r="P1201" s="6"/>
      <c r="Q1201" s="6"/>
      <c r="R1201" s="6"/>
      <c r="S1201" s="6"/>
      <c r="T1201" s="6"/>
      <c r="U1201" s="6"/>
      <c r="V1201" s="6"/>
      <c r="W1201" s="6"/>
      <c r="X1201" s="6"/>
      <c r="Y1201" s="6"/>
      <c r="Z1201" s="6"/>
      <c r="AA1201" s="6"/>
    </row>
    <row r="1202" spans="1:27" hidden="1" x14ac:dyDescent="0.25">
      <c r="A1202" s="23" t="s">
        <v>91</v>
      </c>
      <c r="B1202" s="8" t="s">
        <v>52</v>
      </c>
      <c r="C1202" s="21">
        <v>43821</v>
      </c>
      <c r="D1202" s="8" t="s">
        <v>51</v>
      </c>
      <c r="E1202" s="8" t="s">
        <v>45</v>
      </c>
      <c r="F1202" s="8">
        <v>4.92</v>
      </c>
      <c r="G1202" s="6"/>
      <c r="H1202" s="6"/>
      <c r="I1202" s="6"/>
      <c r="J1202" s="6"/>
      <c r="K1202" s="6"/>
      <c r="L1202" s="6"/>
      <c r="M1202" s="6"/>
      <c r="N1202" s="6"/>
      <c r="O1202" s="6"/>
      <c r="P1202" s="6"/>
      <c r="Q1202" s="6"/>
      <c r="R1202" s="6"/>
      <c r="S1202" s="6"/>
      <c r="T1202" s="6"/>
      <c r="U1202" s="6"/>
      <c r="V1202" s="6"/>
      <c r="W1202" s="6"/>
      <c r="X1202" s="6"/>
      <c r="Y1202" s="6"/>
      <c r="Z1202" s="6"/>
      <c r="AA1202" s="6"/>
    </row>
    <row r="1203" spans="1:27" hidden="1" x14ac:dyDescent="0.25">
      <c r="A1203" s="23" t="s">
        <v>92</v>
      </c>
      <c r="B1203" s="8" t="s">
        <v>52</v>
      </c>
      <c r="C1203" s="21">
        <v>43821</v>
      </c>
      <c r="D1203" s="8" t="s">
        <v>45</v>
      </c>
      <c r="E1203" s="8" t="s">
        <v>45</v>
      </c>
      <c r="F1203" s="8">
        <v>3.3</v>
      </c>
      <c r="G1203" s="6"/>
      <c r="H1203" s="6"/>
      <c r="I1203" s="6"/>
      <c r="J1203" s="6"/>
      <c r="K1203" s="6"/>
      <c r="L1203" s="6"/>
      <c r="M1203" s="6"/>
      <c r="N1203" s="6"/>
      <c r="O1203" s="6"/>
      <c r="P1203" s="6"/>
      <c r="Q1203" s="6"/>
      <c r="R1203" s="6"/>
      <c r="S1203" s="6"/>
      <c r="T1203" s="6"/>
      <c r="U1203" s="6"/>
      <c r="V1203" s="6"/>
      <c r="W1203" s="6"/>
      <c r="X1203" s="6"/>
      <c r="Y1203" s="6"/>
      <c r="Z1203" s="6"/>
      <c r="AA1203" s="6"/>
    </row>
  </sheetData>
  <autoFilter ref="A1:AA1203">
    <filterColumn colId="0">
      <filters>
        <filter val="003979"/>
      </filters>
    </filterColumn>
  </autoFilter>
  <pageMargins left="0.7" right="0.7" top="0.75" bottom="0.75" header="0" footer="0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G1259"/>
  <sheetViews>
    <sheetView workbookViewId="0">
      <selection activeCell="G116" sqref="G116:G1198"/>
    </sheetView>
  </sheetViews>
  <sheetFormatPr baseColWidth="10" defaultColWidth="12.625" defaultRowHeight="15" customHeight="1" x14ac:dyDescent="0.2"/>
  <cols>
    <col min="1" max="1" width="9.375" customWidth="1"/>
    <col min="2" max="3" width="10" customWidth="1"/>
    <col min="4" max="5" width="32.5" customWidth="1"/>
    <col min="6" max="6" width="15.875" customWidth="1"/>
  </cols>
  <sheetData>
    <row r="1" spans="1:6" x14ac:dyDescent="0.25">
      <c r="A1" s="2" t="s">
        <v>0</v>
      </c>
      <c r="B1" s="4" t="s">
        <v>2</v>
      </c>
      <c r="C1" s="4" t="s">
        <v>4</v>
      </c>
      <c r="D1" s="4" t="s">
        <v>5</v>
      </c>
      <c r="E1" s="6" t="s">
        <v>6</v>
      </c>
      <c r="F1" s="4" t="s">
        <v>8</v>
      </c>
    </row>
    <row r="2" spans="1:6" hidden="1" x14ac:dyDescent="0.25">
      <c r="A2" s="7">
        <v>4402</v>
      </c>
      <c r="B2" s="43" t="s">
        <v>31</v>
      </c>
      <c r="C2" s="9">
        <v>43804</v>
      </c>
      <c r="D2" s="8" t="s">
        <v>41</v>
      </c>
      <c r="E2" s="8" t="s">
        <v>41</v>
      </c>
      <c r="F2" s="8">
        <v>1.38</v>
      </c>
    </row>
    <row r="3" spans="1:6" hidden="1" x14ac:dyDescent="0.25">
      <c r="A3" s="7">
        <v>4634</v>
      </c>
      <c r="B3" s="43" t="s">
        <v>31</v>
      </c>
      <c r="C3" s="9">
        <v>43805</v>
      </c>
      <c r="D3" s="8" t="s">
        <v>42</v>
      </c>
      <c r="E3" s="8" t="s">
        <v>42</v>
      </c>
      <c r="F3" s="8">
        <v>0.17599999999999999</v>
      </c>
    </row>
    <row r="4" spans="1:6" hidden="1" x14ac:dyDescent="0.25">
      <c r="A4" s="7">
        <v>4641</v>
      </c>
      <c r="B4" s="43" t="s">
        <v>31</v>
      </c>
      <c r="C4" s="9">
        <v>43805</v>
      </c>
      <c r="D4" s="8" t="s">
        <v>42</v>
      </c>
      <c r="E4" s="8" t="s">
        <v>42</v>
      </c>
      <c r="F4" s="8">
        <v>2.7160000000000002</v>
      </c>
    </row>
    <row r="5" spans="1:6" hidden="1" x14ac:dyDescent="0.25">
      <c r="A5" s="7">
        <v>4662</v>
      </c>
      <c r="B5" s="43" t="s">
        <v>31</v>
      </c>
      <c r="C5" s="9">
        <v>43805</v>
      </c>
      <c r="D5" s="8" t="s">
        <v>42</v>
      </c>
      <c r="E5" s="8" t="s">
        <v>42</v>
      </c>
      <c r="F5" s="8">
        <v>2.157</v>
      </c>
    </row>
    <row r="6" spans="1:6" hidden="1" x14ac:dyDescent="0.25">
      <c r="A6" s="7">
        <v>4914</v>
      </c>
      <c r="B6" s="43" t="s">
        <v>31</v>
      </c>
      <c r="C6" s="9">
        <v>43808</v>
      </c>
      <c r="D6" s="8" t="s">
        <v>42</v>
      </c>
      <c r="E6" s="8" t="s">
        <v>42</v>
      </c>
      <c r="F6" s="8">
        <v>2.8969999999999998</v>
      </c>
    </row>
    <row r="7" spans="1:6" hidden="1" x14ac:dyDescent="0.25">
      <c r="A7" s="7">
        <v>4926</v>
      </c>
      <c r="B7" s="43" t="s">
        <v>31</v>
      </c>
      <c r="C7" s="9">
        <v>43808</v>
      </c>
      <c r="D7" s="8" t="s">
        <v>42</v>
      </c>
      <c r="E7" s="8" t="s">
        <v>42</v>
      </c>
      <c r="F7" s="8">
        <v>2.464</v>
      </c>
    </row>
    <row r="8" spans="1:6" hidden="1" x14ac:dyDescent="0.25">
      <c r="A8" s="7">
        <v>4929</v>
      </c>
      <c r="B8" s="43" t="s">
        <v>31</v>
      </c>
      <c r="C8" s="9">
        <v>43808</v>
      </c>
      <c r="D8" s="8" t="s">
        <v>42</v>
      </c>
      <c r="E8" s="8" t="s">
        <v>42</v>
      </c>
      <c r="F8" s="8">
        <v>2.3319999999999999</v>
      </c>
    </row>
    <row r="9" spans="1:6" hidden="1" x14ac:dyDescent="0.25">
      <c r="A9" s="7">
        <v>4945</v>
      </c>
      <c r="B9" s="43" t="s">
        <v>31</v>
      </c>
      <c r="C9" s="9">
        <v>43808</v>
      </c>
      <c r="D9" s="8" t="s">
        <v>42</v>
      </c>
      <c r="E9" s="8" t="s">
        <v>42</v>
      </c>
      <c r="F9" s="8">
        <v>1.863</v>
      </c>
    </row>
    <row r="10" spans="1:6" hidden="1" x14ac:dyDescent="0.25">
      <c r="A10" s="7">
        <v>4990</v>
      </c>
      <c r="B10" s="43" t="s">
        <v>31</v>
      </c>
      <c r="C10" s="9">
        <v>43808</v>
      </c>
      <c r="D10" s="8" t="s">
        <v>42</v>
      </c>
      <c r="E10" s="8" t="s">
        <v>42</v>
      </c>
      <c r="F10" s="8">
        <v>2.6379999999999999</v>
      </c>
    </row>
    <row r="11" spans="1:6" hidden="1" x14ac:dyDescent="0.25">
      <c r="A11" s="7">
        <v>5101</v>
      </c>
      <c r="B11" s="43" t="s">
        <v>31</v>
      </c>
      <c r="C11" s="9">
        <v>43808</v>
      </c>
      <c r="D11" s="8" t="s">
        <v>42</v>
      </c>
      <c r="E11" s="8" t="s">
        <v>42</v>
      </c>
      <c r="F11" s="8">
        <v>3.2789999999999999</v>
      </c>
    </row>
    <row r="12" spans="1:6" hidden="1" x14ac:dyDescent="0.25">
      <c r="A12" s="7">
        <v>5234</v>
      </c>
      <c r="B12" s="43" t="s">
        <v>31</v>
      </c>
      <c r="C12" s="9">
        <v>43809</v>
      </c>
      <c r="D12" s="8" t="s">
        <v>42</v>
      </c>
      <c r="E12" s="8" t="s">
        <v>42</v>
      </c>
      <c r="F12" s="8">
        <v>3.8809999999999998</v>
      </c>
    </row>
    <row r="13" spans="1:6" hidden="1" x14ac:dyDescent="0.25">
      <c r="A13" s="7">
        <v>5258</v>
      </c>
      <c r="B13" s="43" t="s">
        <v>31</v>
      </c>
      <c r="C13" s="9">
        <v>43809</v>
      </c>
      <c r="D13" s="8" t="s">
        <v>42</v>
      </c>
      <c r="E13" s="8" t="s">
        <v>42</v>
      </c>
      <c r="F13" s="8">
        <v>0.41</v>
      </c>
    </row>
    <row r="14" spans="1:6" hidden="1" x14ac:dyDescent="0.25">
      <c r="A14" s="7">
        <v>5499</v>
      </c>
      <c r="B14" s="43" t="s">
        <v>31</v>
      </c>
      <c r="C14" s="9">
        <v>43810</v>
      </c>
      <c r="D14" s="8" t="s">
        <v>42</v>
      </c>
      <c r="E14" s="8" t="s">
        <v>42</v>
      </c>
      <c r="F14" s="8">
        <v>2.198</v>
      </c>
    </row>
    <row r="15" spans="1:6" hidden="1" x14ac:dyDescent="0.25">
      <c r="A15" s="7">
        <v>5567</v>
      </c>
      <c r="B15" s="43" t="s">
        <v>31</v>
      </c>
      <c r="C15" s="9">
        <v>43810</v>
      </c>
      <c r="D15" s="8" t="s">
        <v>42</v>
      </c>
      <c r="E15" s="8" t="s">
        <v>42</v>
      </c>
      <c r="F15" s="8">
        <v>0.76800000000000002</v>
      </c>
    </row>
    <row r="16" spans="1:6" hidden="1" x14ac:dyDescent="0.25">
      <c r="A16" s="7">
        <v>5669</v>
      </c>
      <c r="B16" s="43" t="s">
        <v>31</v>
      </c>
      <c r="C16" s="9">
        <v>43811</v>
      </c>
      <c r="D16" s="8" t="s">
        <v>42</v>
      </c>
      <c r="E16" s="8" t="s">
        <v>42</v>
      </c>
      <c r="F16" s="8">
        <v>0.10100000000000001</v>
      </c>
    </row>
    <row r="17" spans="1:6" hidden="1" x14ac:dyDescent="0.25">
      <c r="A17" s="7">
        <v>5788</v>
      </c>
      <c r="B17" s="43" t="s">
        <v>31</v>
      </c>
      <c r="C17" s="9">
        <v>43811</v>
      </c>
      <c r="D17" s="8" t="s">
        <v>42</v>
      </c>
      <c r="E17" s="8" t="s">
        <v>42</v>
      </c>
      <c r="F17" s="8">
        <v>4.43</v>
      </c>
    </row>
    <row r="18" spans="1:6" hidden="1" x14ac:dyDescent="0.25">
      <c r="A18" s="7">
        <v>5925</v>
      </c>
      <c r="B18" s="43" t="s">
        <v>31</v>
      </c>
      <c r="C18" s="9">
        <v>43812</v>
      </c>
      <c r="D18" s="8" t="s">
        <v>42</v>
      </c>
      <c r="E18" s="8" t="s">
        <v>42</v>
      </c>
      <c r="F18" s="8">
        <v>8.2000000000000003E-2</v>
      </c>
    </row>
    <row r="19" spans="1:6" hidden="1" x14ac:dyDescent="0.25">
      <c r="A19" s="7">
        <v>6210</v>
      </c>
      <c r="B19" s="43" t="s">
        <v>31</v>
      </c>
      <c r="C19" s="9">
        <v>43815</v>
      </c>
      <c r="D19" s="8" t="s">
        <v>42</v>
      </c>
      <c r="E19" s="8" t="s">
        <v>42</v>
      </c>
      <c r="F19" s="8">
        <v>0.11</v>
      </c>
    </row>
    <row r="20" spans="1:6" hidden="1" x14ac:dyDescent="0.25">
      <c r="A20" s="7">
        <v>6468</v>
      </c>
      <c r="B20" s="43" t="s">
        <v>31</v>
      </c>
      <c r="C20" s="9">
        <v>43816</v>
      </c>
      <c r="D20" s="8" t="s">
        <v>42</v>
      </c>
      <c r="E20" s="8" t="s">
        <v>42</v>
      </c>
      <c r="F20" s="8">
        <v>1.64</v>
      </c>
    </row>
    <row r="21" spans="1:6" ht="15.75" hidden="1" customHeight="1" x14ac:dyDescent="0.25">
      <c r="A21" s="7">
        <v>6469</v>
      </c>
      <c r="B21" s="43" t="s">
        <v>31</v>
      </c>
      <c r="C21" s="9">
        <v>43816</v>
      </c>
      <c r="D21" s="8" t="s">
        <v>42</v>
      </c>
      <c r="E21" s="8" t="s">
        <v>42</v>
      </c>
      <c r="F21" s="8">
        <v>0.09</v>
      </c>
    </row>
    <row r="22" spans="1:6" ht="15.75" hidden="1" customHeight="1" x14ac:dyDescent="0.25">
      <c r="A22" s="7">
        <v>6716</v>
      </c>
      <c r="B22" s="43" t="s">
        <v>31</v>
      </c>
      <c r="C22" s="9">
        <v>43817</v>
      </c>
      <c r="D22" s="8" t="s">
        <v>42</v>
      </c>
      <c r="E22" s="8" t="s">
        <v>42</v>
      </c>
      <c r="F22" s="8">
        <v>2.61</v>
      </c>
    </row>
    <row r="23" spans="1:6" ht="15.75" hidden="1" customHeight="1" x14ac:dyDescent="0.25">
      <c r="A23" s="7">
        <v>6733</v>
      </c>
      <c r="B23" s="43" t="s">
        <v>31</v>
      </c>
      <c r="C23" s="9">
        <v>43817</v>
      </c>
      <c r="D23" s="8" t="s">
        <v>42</v>
      </c>
      <c r="E23" s="8" t="s">
        <v>42</v>
      </c>
      <c r="F23" s="8">
        <v>0.60299999999999998</v>
      </c>
    </row>
    <row r="24" spans="1:6" ht="15.75" hidden="1" customHeight="1" x14ac:dyDescent="0.25">
      <c r="A24" s="7">
        <v>6744</v>
      </c>
      <c r="B24" s="43" t="s">
        <v>31</v>
      </c>
      <c r="C24" s="9">
        <v>43817</v>
      </c>
      <c r="D24" s="8" t="s">
        <v>42</v>
      </c>
      <c r="E24" s="8" t="s">
        <v>42</v>
      </c>
      <c r="F24" s="8">
        <v>7.9000000000000001E-2</v>
      </c>
    </row>
    <row r="25" spans="1:6" ht="15.75" hidden="1" customHeight="1" x14ac:dyDescent="0.25">
      <c r="A25" s="7">
        <v>6979</v>
      </c>
      <c r="B25" s="43" t="s">
        <v>31</v>
      </c>
      <c r="C25" s="9">
        <v>43818</v>
      </c>
      <c r="D25" s="8" t="s">
        <v>42</v>
      </c>
      <c r="E25" s="8" t="s">
        <v>42</v>
      </c>
      <c r="F25" s="8">
        <v>2.6659999999999999</v>
      </c>
    </row>
    <row r="26" spans="1:6" ht="15.75" hidden="1" customHeight="1" x14ac:dyDescent="0.25">
      <c r="A26" s="7">
        <v>7241</v>
      </c>
      <c r="B26" s="43" t="s">
        <v>31</v>
      </c>
      <c r="C26" s="9">
        <v>43819</v>
      </c>
      <c r="D26" s="8" t="s">
        <v>42</v>
      </c>
      <c r="E26" s="8" t="s">
        <v>42</v>
      </c>
      <c r="F26" s="8">
        <v>7.0000000000000007E-2</v>
      </c>
    </row>
    <row r="27" spans="1:6" ht="15.75" hidden="1" customHeight="1" x14ac:dyDescent="0.25">
      <c r="A27" s="7">
        <v>7461</v>
      </c>
      <c r="B27" s="43" t="s">
        <v>31</v>
      </c>
      <c r="C27" s="9">
        <v>43822</v>
      </c>
      <c r="D27" s="8" t="s">
        <v>42</v>
      </c>
      <c r="E27" s="8" t="s">
        <v>42</v>
      </c>
      <c r="F27" s="8">
        <v>2.8069999999999999</v>
      </c>
    </row>
    <row r="28" spans="1:6" ht="15.75" hidden="1" customHeight="1" x14ac:dyDescent="0.25">
      <c r="A28" s="7">
        <v>7469</v>
      </c>
      <c r="B28" s="43" t="s">
        <v>31</v>
      </c>
      <c r="C28" s="9">
        <v>43822</v>
      </c>
      <c r="D28" s="8" t="s">
        <v>42</v>
      </c>
      <c r="E28" s="8" t="s">
        <v>42</v>
      </c>
      <c r="F28" s="8">
        <v>8.3000000000000004E-2</v>
      </c>
    </row>
    <row r="29" spans="1:6" ht="15.75" hidden="1" customHeight="1" x14ac:dyDescent="0.25">
      <c r="A29" s="7">
        <v>7634</v>
      </c>
      <c r="B29" s="43" t="s">
        <v>31</v>
      </c>
      <c r="C29" s="9">
        <v>43822</v>
      </c>
      <c r="D29" s="8" t="s">
        <v>42</v>
      </c>
      <c r="E29" s="8" t="s">
        <v>42</v>
      </c>
      <c r="F29" s="8">
        <v>2.6190000000000002</v>
      </c>
    </row>
    <row r="30" spans="1:6" ht="15.75" hidden="1" customHeight="1" x14ac:dyDescent="0.25">
      <c r="A30" s="7">
        <v>7741</v>
      </c>
      <c r="B30" s="43" t="s">
        <v>31</v>
      </c>
      <c r="C30" s="9">
        <v>43823</v>
      </c>
      <c r="D30" s="8" t="s">
        <v>42</v>
      </c>
      <c r="E30" s="8" t="s">
        <v>42</v>
      </c>
      <c r="F30" s="8">
        <v>1.0999999999999999E-2</v>
      </c>
    </row>
    <row r="31" spans="1:6" ht="15.75" hidden="1" customHeight="1" x14ac:dyDescent="0.25">
      <c r="A31" s="7">
        <v>8336</v>
      </c>
      <c r="B31" s="43" t="s">
        <v>31</v>
      </c>
      <c r="C31" s="9">
        <v>43826</v>
      </c>
      <c r="D31" s="8" t="s">
        <v>42</v>
      </c>
      <c r="E31" s="8" t="s">
        <v>42</v>
      </c>
      <c r="F31" s="8">
        <v>1.877</v>
      </c>
    </row>
    <row r="32" spans="1:6" ht="15.75" hidden="1" customHeight="1" x14ac:dyDescent="0.25">
      <c r="A32" s="7">
        <v>8316</v>
      </c>
      <c r="B32" s="43" t="s">
        <v>31</v>
      </c>
      <c r="C32" s="9">
        <v>43826</v>
      </c>
      <c r="D32" s="8" t="s">
        <v>42</v>
      </c>
      <c r="E32" s="8" t="s">
        <v>42</v>
      </c>
      <c r="F32" s="8">
        <v>9.7000000000000003E-2</v>
      </c>
    </row>
    <row r="33" spans="1:6" ht="15.75" hidden="1" customHeight="1" x14ac:dyDescent="0.25">
      <c r="A33" s="7">
        <v>8350</v>
      </c>
      <c r="B33" s="43" t="s">
        <v>31</v>
      </c>
      <c r="C33" s="9">
        <v>43826</v>
      </c>
      <c r="D33" s="8" t="s">
        <v>42</v>
      </c>
      <c r="E33" s="8" t="s">
        <v>42</v>
      </c>
      <c r="F33" s="8">
        <v>3.2450000000000001</v>
      </c>
    </row>
    <row r="34" spans="1:6" ht="15.75" hidden="1" customHeight="1" x14ac:dyDescent="0.25">
      <c r="A34" s="7">
        <v>8552</v>
      </c>
      <c r="B34" s="43" t="s">
        <v>31</v>
      </c>
      <c r="C34" s="9">
        <v>43829</v>
      </c>
      <c r="D34" s="8" t="s">
        <v>42</v>
      </c>
      <c r="E34" s="8" t="s">
        <v>42</v>
      </c>
      <c r="F34" s="8">
        <v>0.08</v>
      </c>
    </row>
    <row r="35" spans="1:6" ht="15.75" hidden="1" customHeight="1" x14ac:dyDescent="0.25">
      <c r="A35" s="7">
        <v>8566</v>
      </c>
      <c r="B35" s="43" t="s">
        <v>31</v>
      </c>
      <c r="C35" s="9">
        <v>43829</v>
      </c>
      <c r="D35" s="8" t="s">
        <v>42</v>
      </c>
      <c r="E35" s="8" t="s">
        <v>42</v>
      </c>
      <c r="F35" s="8">
        <v>1.889</v>
      </c>
    </row>
    <row r="36" spans="1:6" ht="15.75" hidden="1" customHeight="1" x14ac:dyDescent="0.25">
      <c r="A36" s="7">
        <v>8609</v>
      </c>
      <c r="B36" s="43" t="s">
        <v>31</v>
      </c>
      <c r="C36" s="9">
        <v>43829</v>
      </c>
      <c r="D36" s="8" t="s">
        <v>42</v>
      </c>
      <c r="E36" s="8" t="s">
        <v>42</v>
      </c>
      <c r="F36" s="8">
        <v>2.8860000000000001</v>
      </c>
    </row>
    <row r="37" spans="1:6" ht="15.75" hidden="1" customHeight="1" x14ac:dyDescent="0.25">
      <c r="A37" s="7">
        <v>8621</v>
      </c>
      <c r="B37" s="43" t="s">
        <v>31</v>
      </c>
      <c r="C37" s="9">
        <v>43829</v>
      </c>
      <c r="D37" s="8" t="s">
        <v>42</v>
      </c>
      <c r="E37" s="8" t="s">
        <v>42</v>
      </c>
      <c r="F37" s="8">
        <v>3.0739999999999998</v>
      </c>
    </row>
    <row r="38" spans="1:6" ht="15.75" hidden="1" customHeight="1" x14ac:dyDescent="0.25">
      <c r="A38" s="7">
        <v>8641</v>
      </c>
      <c r="B38" s="43" t="s">
        <v>31</v>
      </c>
      <c r="C38" s="9">
        <v>43829</v>
      </c>
      <c r="D38" s="8" t="s">
        <v>42</v>
      </c>
      <c r="E38" s="8" t="s">
        <v>42</v>
      </c>
      <c r="F38" s="8">
        <v>2.593</v>
      </c>
    </row>
    <row r="39" spans="1:6" ht="15.75" hidden="1" customHeight="1" x14ac:dyDescent="0.25">
      <c r="A39" s="7">
        <v>8650</v>
      </c>
      <c r="B39" s="43" t="s">
        <v>31</v>
      </c>
      <c r="C39" s="9">
        <v>43829</v>
      </c>
      <c r="D39" s="8" t="s">
        <v>42</v>
      </c>
      <c r="E39" s="8" t="s">
        <v>42</v>
      </c>
      <c r="F39" s="8">
        <v>0.74099999999999999</v>
      </c>
    </row>
    <row r="40" spans="1:6" ht="15.75" hidden="1" customHeight="1" x14ac:dyDescent="0.25">
      <c r="A40" s="7">
        <v>8667</v>
      </c>
      <c r="B40" s="43" t="s">
        <v>31</v>
      </c>
      <c r="C40" s="9">
        <v>43829</v>
      </c>
      <c r="D40" s="6"/>
      <c r="E40" s="8" t="s">
        <v>42</v>
      </c>
      <c r="F40" s="8">
        <v>1.333</v>
      </c>
    </row>
    <row r="41" spans="1:6" ht="15.75" hidden="1" customHeight="1" x14ac:dyDescent="0.25">
      <c r="A41" s="7">
        <v>8773</v>
      </c>
      <c r="B41" s="43" t="s">
        <v>31</v>
      </c>
      <c r="C41" s="9">
        <v>43830</v>
      </c>
      <c r="D41" s="8" t="s">
        <v>42</v>
      </c>
      <c r="E41" s="8" t="s">
        <v>42</v>
      </c>
      <c r="F41" s="8">
        <v>3.298</v>
      </c>
    </row>
    <row r="42" spans="1:6" ht="15.75" hidden="1" customHeight="1" x14ac:dyDescent="0.25">
      <c r="A42" s="7">
        <v>4936</v>
      </c>
      <c r="B42" s="43" t="s">
        <v>31</v>
      </c>
      <c r="C42" s="9">
        <v>43808</v>
      </c>
      <c r="D42" s="8" t="s">
        <v>42</v>
      </c>
      <c r="E42" s="8" t="s">
        <v>42</v>
      </c>
      <c r="F42" s="8">
        <v>3.802</v>
      </c>
    </row>
    <row r="43" spans="1:6" ht="15.75" hidden="1" customHeight="1" x14ac:dyDescent="0.25">
      <c r="A43" s="7">
        <v>6496</v>
      </c>
      <c r="B43" s="43" t="s">
        <v>31</v>
      </c>
      <c r="C43" s="9">
        <v>43816</v>
      </c>
      <c r="D43" s="8" t="s">
        <v>42</v>
      </c>
      <c r="E43" s="8" t="s">
        <v>42</v>
      </c>
      <c r="F43" s="8">
        <v>2.38</v>
      </c>
    </row>
    <row r="44" spans="1:6" ht="15.75" hidden="1" customHeight="1" x14ac:dyDescent="0.25">
      <c r="A44" s="7">
        <v>7741</v>
      </c>
      <c r="B44" s="43" t="s">
        <v>31</v>
      </c>
      <c r="C44" s="9">
        <v>43823</v>
      </c>
      <c r="D44" s="8" t="s">
        <v>42</v>
      </c>
      <c r="E44" s="8" t="s">
        <v>42</v>
      </c>
      <c r="F44" s="8">
        <v>8.4000000000000005E-2</v>
      </c>
    </row>
    <row r="45" spans="1:6" ht="15.75" hidden="1" customHeight="1" x14ac:dyDescent="0.25">
      <c r="A45" s="7">
        <v>4402</v>
      </c>
      <c r="B45" s="43" t="s">
        <v>31</v>
      </c>
      <c r="C45" s="9">
        <v>43804</v>
      </c>
      <c r="D45" s="8" t="s">
        <v>42</v>
      </c>
      <c r="E45" s="8" t="s">
        <v>42</v>
      </c>
      <c r="F45" s="8">
        <v>2.1999999999999999E-2</v>
      </c>
    </row>
    <row r="46" spans="1:6" ht="15.75" hidden="1" customHeight="1" x14ac:dyDescent="0.25">
      <c r="A46" s="7">
        <v>4634</v>
      </c>
      <c r="B46" s="43" t="s">
        <v>31</v>
      </c>
      <c r="C46" s="9">
        <v>43805</v>
      </c>
      <c r="D46" s="8" t="s">
        <v>42</v>
      </c>
      <c r="E46" s="8" t="s">
        <v>42</v>
      </c>
      <c r="F46" s="8">
        <v>2.8319999999999999</v>
      </c>
    </row>
    <row r="47" spans="1:6" ht="15.75" hidden="1" customHeight="1" x14ac:dyDescent="0.25">
      <c r="A47" s="7">
        <v>4641</v>
      </c>
      <c r="B47" s="43" t="s">
        <v>31</v>
      </c>
      <c r="C47" s="9">
        <v>43805</v>
      </c>
      <c r="D47" s="8" t="s">
        <v>42</v>
      </c>
      <c r="E47" s="8" t="s">
        <v>42</v>
      </c>
      <c r="F47" s="8">
        <v>7.5999999999999998E-2</v>
      </c>
    </row>
    <row r="48" spans="1:6" ht="15.75" hidden="1" customHeight="1" x14ac:dyDescent="0.25">
      <c r="A48" s="7">
        <v>4662</v>
      </c>
      <c r="B48" s="43" t="s">
        <v>31</v>
      </c>
      <c r="C48" s="9">
        <v>43805</v>
      </c>
      <c r="D48" s="8" t="s">
        <v>42</v>
      </c>
      <c r="E48" s="8" t="s">
        <v>42</v>
      </c>
      <c r="F48" s="8">
        <v>9.8000000000000004E-2</v>
      </c>
    </row>
    <row r="49" spans="1:6" ht="15.75" hidden="1" customHeight="1" x14ac:dyDescent="0.25">
      <c r="A49" s="7">
        <v>4914</v>
      </c>
      <c r="B49" s="43" t="s">
        <v>31</v>
      </c>
      <c r="C49" s="9">
        <v>43808</v>
      </c>
      <c r="D49" s="8" t="s">
        <v>42</v>
      </c>
      <c r="E49" s="8" t="s">
        <v>42</v>
      </c>
      <c r="F49" s="8">
        <v>2.3580000000000001</v>
      </c>
    </row>
    <row r="50" spans="1:6" ht="15.75" hidden="1" customHeight="1" x14ac:dyDescent="0.25">
      <c r="A50" s="7">
        <v>4926</v>
      </c>
      <c r="B50" s="43" t="s">
        <v>31</v>
      </c>
      <c r="C50" s="9">
        <v>43808</v>
      </c>
      <c r="D50" s="8" t="s">
        <v>42</v>
      </c>
      <c r="E50" s="8" t="s">
        <v>42</v>
      </c>
      <c r="F50" s="8">
        <v>2.2309999999999999</v>
      </c>
    </row>
    <row r="51" spans="1:6" ht="15.75" hidden="1" customHeight="1" x14ac:dyDescent="0.25">
      <c r="A51" s="7">
        <v>4929</v>
      </c>
      <c r="B51" s="43" t="s">
        <v>31</v>
      </c>
      <c r="C51" s="9">
        <v>43808</v>
      </c>
      <c r="D51" s="8" t="s">
        <v>42</v>
      </c>
      <c r="E51" s="8" t="s">
        <v>42</v>
      </c>
      <c r="F51" s="8">
        <v>3.2000000000000001E-2</v>
      </c>
    </row>
    <row r="52" spans="1:6" ht="15.75" hidden="1" customHeight="1" x14ac:dyDescent="0.25">
      <c r="A52" s="7">
        <v>4945</v>
      </c>
      <c r="B52" s="43" t="s">
        <v>31</v>
      </c>
      <c r="C52" s="9">
        <v>43808</v>
      </c>
      <c r="D52" s="8" t="s">
        <v>42</v>
      </c>
      <c r="E52" s="8" t="s">
        <v>42</v>
      </c>
      <c r="F52" s="8">
        <v>2.3279999999999998</v>
      </c>
    </row>
    <row r="53" spans="1:6" ht="15.75" hidden="1" customHeight="1" x14ac:dyDescent="0.25">
      <c r="A53" s="7">
        <v>4990</v>
      </c>
      <c r="B53" s="43" t="s">
        <v>31</v>
      </c>
      <c r="C53" s="9">
        <v>43808</v>
      </c>
      <c r="D53" s="8" t="s">
        <v>42</v>
      </c>
      <c r="E53" s="8" t="s">
        <v>42</v>
      </c>
      <c r="F53" s="8">
        <v>2.1</v>
      </c>
    </row>
    <row r="54" spans="1:6" ht="15.75" hidden="1" customHeight="1" x14ac:dyDescent="0.25">
      <c r="A54" s="7">
        <v>5101</v>
      </c>
      <c r="B54" s="43" t="s">
        <v>31</v>
      </c>
      <c r="C54" s="9">
        <v>43808</v>
      </c>
      <c r="D54" s="8" t="s">
        <v>42</v>
      </c>
      <c r="E54" s="8" t="s">
        <v>42</v>
      </c>
      <c r="F54" s="8">
        <v>8.2000000000000003E-2</v>
      </c>
    </row>
    <row r="55" spans="1:6" ht="15.75" hidden="1" customHeight="1" x14ac:dyDescent="0.25">
      <c r="A55" s="7">
        <v>5234</v>
      </c>
      <c r="B55" s="43" t="s">
        <v>31</v>
      </c>
      <c r="C55" s="9">
        <v>43809</v>
      </c>
      <c r="D55" s="8" t="s">
        <v>42</v>
      </c>
      <c r="E55" s="8" t="s">
        <v>42</v>
      </c>
      <c r="F55" s="8">
        <v>1.478</v>
      </c>
    </row>
    <row r="56" spans="1:6" ht="15.75" hidden="1" customHeight="1" x14ac:dyDescent="0.25">
      <c r="A56" s="7">
        <v>5258</v>
      </c>
      <c r="B56" s="43" t="s">
        <v>31</v>
      </c>
      <c r="C56" s="9">
        <v>43809</v>
      </c>
      <c r="D56" s="8" t="s">
        <v>42</v>
      </c>
      <c r="E56" s="8" t="s">
        <v>42</v>
      </c>
      <c r="F56" s="8">
        <v>2.2799999999999998</v>
      </c>
    </row>
    <row r="57" spans="1:6" ht="15.75" hidden="1" customHeight="1" x14ac:dyDescent="0.25">
      <c r="A57" s="7">
        <v>5499</v>
      </c>
      <c r="B57" s="43" t="s">
        <v>31</v>
      </c>
      <c r="C57" s="9">
        <v>43810</v>
      </c>
      <c r="D57" s="8" t="s">
        <v>42</v>
      </c>
      <c r="E57" s="8" t="s">
        <v>42</v>
      </c>
      <c r="F57" s="8">
        <v>8.5000000000000006E-2</v>
      </c>
    </row>
    <row r="58" spans="1:6" ht="15.75" hidden="1" customHeight="1" x14ac:dyDescent="0.25">
      <c r="A58" s="7">
        <v>5567</v>
      </c>
      <c r="B58" s="43" t="s">
        <v>31</v>
      </c>
      <c r="C58" s="9">
        <v>43810</v>
      </c>
      <c r="D58" s="8" t="s">
        <v>42</v>
      </c>
      <c r="E58" s="8" t="s">
        <v>42</v>
      </c>
      <c r="F58" s="8">
        <v>8.3000000000000004E-2</v>
      </c>
    </row>
    <row r="59" spans="1:6" ht="15.75" hidden="1" customHeight="1" x14ac:dyDescent="0.25">
      <c r="A59" s="7">
        <v>5669</v>
      </c>
      <c r="B59" s="43" t="s">
        <v>31</v>
      </c>
      <c r="C59" s="9">
        <v>43811</v>
      </c>
      <c r="D59" s="6"/>
      <c r="E59" s="8" t="s">
        <v>42</v>
      </c>
      <c r="F59" s="8">
        <v>2.4860000000000002</v>
      </c>
    </row>
    <row r="60" spans="1:6" ht="15.75" hidden="1" customHeight="1" x14ac:dyDescent="0.25">
      <c r="A60" s="7">
        <v>5788</v>
      </c>
      <c r="B60" s="43" t="s">
        <v>31</v>
      </c>
      <c r="C60" s="9">
        <v>43811</v>
      </c>
      <c r="D60" s="8" t="s">
        <v>42</v>
      </c>
      <c r="E60" s="8" t="s">
        <v>42</v>
      </c>
      <c r="F60" s="8">
        <v>8.5000000000000006E-2</v>
      </c>
    </row>
    <row r="61" spans="1:6" ht="15.75" hidden="1" customHeight="1" x14ac:dyDescent="0.25">
      <c r="A61" s="7">
        <v>5925</v>
      </c>
      <c r="B61" s="43" t="s">
        <v>31</v>
      </c>
      <c r="C61" s="9">
        <v>43812</v>
      </c>
      <c r="D61" s="6"/>
      <c r="E61" s="8" t="s">
        <v>42</v>
      </c>
      <c r="F61" s="8">
        <v>0.95199999999999996</v>
      </c>
    </row>
    <row r="62" spans="1:6" ht="15.75" hidden="1" customHeight="1" x14ac:dyDescent="0.25">
      <c r="A62" s="7">
        <v>6210</v>
      </c>
      <c r="B62" s="43" t="s">
        <v>31</v>
      </c>
      <c r="C62" s="9">
        <v>43815</v>
      </c>
      <c r="D62" s="8" t="s">
        <v>42</v>
      </c>
      <c r="E62" s="8" t="s">
        <v>42</v>
      </c>
      <c r="F62" s="8">
        <v>0.16200000000000001</v>
      </c>
    </row>
    <row r="63" spans="1:6" ht="15.75" hidden="1" customHeight="1" x14ac:dyDescent="0.25">
      <c r="A63" s="7">
        <v>6468</v>
      </c>
      <c r="B63" s="43" t="s">
        <v>31</v>
      </c>
      <c r="C63" s="9">
        <v>43816</v>
      </c>
      <c r="D63" s="8" t="s">
        <v>42</v>
      </c>
      <c r="E63" s="8" t="s">
        <v>42</v>
      </c>
      <c r="F63" s="8">
        <v>7.8E-2</v>
      </c>
    </row>
    <row r="64" spans="1:6" ht="15.75" hidden="1" customHeight="1" x14ac:dyDescent="0.25">
      <c r="A64" s="7">
        <v>6716</v>
      </c>
      <c r="B64" s="43" t="s">
        <v>31</v>
      </c>
      <c r="C64" s="9">
        <v>43817</v>
      </c>
      <c r="D64" s="8" t="s">
        <v>42</v>
      </c>
      <c r="E64" s="8" t="s">
        <v>42</v>
      </c>
      <c r="F64" s="8">
        <v>8.7999999999999995E-2</v>
      </c>
    </row>
    <row r="65" spans="1:6" ht="15.75" hidden="1" customHeight="1" x14ac:dyDescent="0.25">
      <c r="A65" s="7">
        <v>6733</v>
      </c>
      <c r="B65" s="43" t="s">
        <v>31</v>
      </c>
      <c r="C65" s="9">
        <v>43817</v>
      </c>
      <c r="D65" s="8" t="s">
        <v>42</v>
      </c>
      <c r="E65" s="8" t="s">
        <v>42</v>
      </c>
      <c r="F65" s="8">
        <v>1.976</v>
      </c>
    </row>
    <row r="66" spans="1:6" ht="15.75" hidden="1" customHeight="1" x14ac:dyDescent="0.25">
      <c r="A66" s="7">
        <v>6744</v>
      </c>
      <c r="B66" s="43" t="s">
        <v>31</v>
      </c>
      <c r="C66" s="9">
        <v>43817</v>
      </c>
      <c r="D66" s="8" t="s">
        <v>42</v>
      </c>
      <c r="E66" s="8" t="s">
        <v>42</v>
      </c>
      <c r="F66" s="8">
        <v>7.1999999999999995E-2</v>
      </c>
    </row>
    <row r="67" spans="1:6" ht="15.75" hidden="1" customHeight="1" x14ac:dyDescent="0.25">
      <c r="A67" s="7">
        <v>6979</v>
      </c>
      <c r="B67" s="43" t="s">
        <v>31</v>
      </c>
      <c r="C67" s="9">
        <v>43818</v>
      </c>
      <c r="D67" s="8" t="s">
        <v>42</v>
      </c>
      <c r="E67" s="8" t="s">
        <v>42</v>
      </c>
      <c r="F67" s="8">
        <v>0.83399999999999996</v>
      </c>
    </row>
    <row r="68" spans="1:6" ht="15.75" hidden="1" customHeight="1" x14ac:dyDescent="0.25">
      <c r="A68" s="7">
        <v>7241</v>
      </c>
      <c r="B68" s="43" t="s">
        <v>31</v>
      </c>
      <c r="C68" s="9">
        <v>43819</v>
      </c>
      <c r="D68" s="8" t="s">
        <v>42</v>
      </c>
      <c r="E68" s="8" t="s">
        <v>42</v>
      </c>
      <c r="F68" s="8">
        <v>0.03</v>
      </c>
    </row>
    <row r="69" spans="1:6" ht="15.75" hidden="1" customHeight="1" x14ac:dyDescent="0.25">
      <c r="A69" s="7">
        <v>7461</v>
      </c>
      <c r="B69" s="43" t="s">
        <v>31</v>
      </c>
      <c r="C69" s="9">
        <v>43822</v>
      </c>
      <c r="D69" s="8" t="s">
        <v>42</v>
      </c>
      <c r="E69" s="8" t="s">
        <v>42</v>
      </c>
      <c r="F69" s="8">
        <v>0.04</v>
      </c>
    </row>
    <row r="70" spans="1:6" ht="15.75" hidden="1" customHeight="1" x14ac:dyDescent="0.25">
      <c r="A70" s="7">
        <v>7469</v>
      </c>
      <c r="B70" s="43" t="s">
        <v>31</v>
      </c>
      <c r="C70" s="9">
        <v>43822</v>
      </c>
      <c r="D70" s="8" t="s">
        <v>42</v>
      </c>
      <c r="E70" s="8" t="s">
        <v>42</v>
      </c>
      <c r="F70" s="8">
        <v>0.54800000000000004</v>
      </c>
    </row>
    <row r="71" spans="1:6" ht="15.75" hidden="1" customHeight="1" x14ac:dyDescent="0.25">
      <c r="A71" s="7">
        <v>7634</v>
      </c>
      <c r="B71" s="43" t="s">
        <v>31</v>
      </c>
      <c r="C71" s="9">
        <v>43822</v>
      </c>
      <c r="D71" s="6"/>
      <c r="E71" s="8" t="s">
        <v>42</v>
      </c>
      <c r="F71" s="8">
        <v>2.59</v>
      </c>
    </row>
    <row r="72" spans="1:6" ht="15.75" hidden="1" customHeight="1" x14ac:dyDescent="0.25">
      <c r="A72" s="7">
        <v>7741</v>
      </c>
      <c r="B72" s="43" t="s">
        <v>31</v>
      </c>
      <c r="C72" s="9">
        <v>43823</v>
      </c>
      <c r="D72" s="8" t="s">
        <v>42</v>
      </c>
      <c r="E72" s="8" t="s">
        <v>42</v>
      </c>
      <c r="F72" s="8">
        <v>1.1759999999999999</v>
      </c>
    </row>
    <row r="73" spans="1:6" ht="15.75" hidden="1" customHeight="1" x14ac:dyDescent="0.25">
      <c r="A73" s="7">
        <v>8336</v>
      </c>
      <c r="B73" s="43" t="s">
        <v>31</v>
      </c>
      <c r="C73" s="9">
        <v>43826</v>
      </c>
      <c r="D73" s="8" t="s">
        <v>42</v>
      </c>
      <c r="E73" s="8" t="s">
        <v>42</v>
      </c>
      <c r="F73" s="8">
        <v>0.108</v>
      </c>
    </row>
    <row r="74" spans="1:6" ht="15.75" hidden="1" customHeight="1" x14ac:dyDescent="0.25">
      <c r="A74" s="7">
        <v>8316</v>
      </c>
      <c r="B74" s="43" t="s">
        <v>31</v>
      </c>
      <c r="C74" s="9">
        <v>43826</v>
      </c>
      <c r="D74" s="8" t="s">
        <v>42</v>
      </c>
      <c r="E74" s="8" t="s">
        <v>42</v>
      </c>
      <c r="F74" s="8">
        <v>3.04</v>
      </c>
    </row>
    <row r="75" spans="1:6" ht="15.75" hidden="1" customHeight="1" x14ac:dyDescent="0.25">
      <c r="A75" s="7">
        <v>8350</v>
      </c>
      <c r="B75" s="43" t="s">
        <v>31</v>
      </c>
      <c r="C75" s="9">
        <v>43826</v>
      </c>
      <c r="D75" s="8" t="s">
        <v>42</v>
      </c>
      <c r="E75" s="8" t="s">
        <v>42</v>
      </c>
      <c r="F75" s="8">
        <v>2.12</v>
      </c>
    </row>
    <row r="76" spans="1:6" ht="15.75" hidden="1" customHeight="1" x14ac:dyDescent="0.25">
      <c r="A76" s="7">
        <v>8552</v>
      </c>
      <c r="B76" s="43" t="s">
        <v>31</v>
      </c>
      <c r="C76" s="9">
        <v>43829</v>
      </c>
      <c r="D76" s="8" t="s">
        <v>42</v>
      </c>
      <c r="E76" s="8" t="s">
        <v>42</v>
      </c>
      <c r="F76" s="8">
        <v>0.84599999999999997</v>
      </c>
    </row>
    <row r="77" spans="1:6" ht="15.75" hidden="1" customHeight="1" x14ac:dyDescent="0.25">
      <c r="A77" s="7">
        <v>8566</v>
      </c>
      <c r="B77" s="43" t="s">
        <v>31</v>
      </c>
      <c r="C77" s="9">
        <v>43829</v>
      </c>
      <c r="D77" s="8" t="s">
        <v>42</v>
      </c>
      <c r="E77" s="8" t="s">
        <v>42</v>
      </c>
      <c r="F77" s="8">
        <v>0.27</v>
      </c>
    </row>
    <row r="78" spans="1:6" ht="15.75" hidden="1" customHeight="1" x14ac:dyDescent="0.25">
      <c r="A78" s="7">
        <v>8609</v>
      </c>
      <c r="B78" s="43" t="s">
        <v>31</v>
      </c>
      <c r="C78" s="9">
        <v>43829</v>
      </c>
      <c r="D78" s="8" t="s">
        <v>42</v>
      </c>
      <c r="E78" s="8" t="s">
        <v>42</v>
      </c>
      <c r="F78" s="8">
        <v>3.3000000000000002E-2</v>
      </c>
    </row>
    <row r="79" spans="1:6" ht="15.75" hidden="1" customHeight="1" x14ac:dyDescent="0.25">
      <c r="A79" s="7">
        <v>8621</v>
      </c>
      <c r="B79" s="43" t="s">
        <v>31</v>
      </c>
      <c r="C79" s="9">
        <v>43829</v>
      </c>
      <c r="D79" s="8" t="s">
        <v>42</v>
      </c>
      <c r="E79" s="8" t="s">
        <v>42</v>
      </c>
      <c r="F79" s="8">
        <v>1.94</v>
      </c>
    </row>
    <row r="80" spans="1:6" ht="15.75" hidden="1" customHeight="1" x14ac:dyDescent="0.25">
      <c r="A80" s="7">
        <v>8641</v>
      </c>
      <c r="B80" s="43" t="s">
        <v>31</v>
      </c>
      <c r="C80" s="9">
        <v>43829</v>
      </c>
      <c r="D80" s="8" t="s">
        <v>42</v>
      </c>
      <c r="E80" s="8" t="s">
        <v>42</v>
      </c>
      <c r="F80" s="8">
        <v>0.96599999999999997</v>
      </c>
    </row>
    <row r="81" spans="1:6" ht="15.75" hidden="1" customHeight="1" x14ac:dyDescent="0.25">
      <c r="A81" s="7">
        <v>8650</v>
      </c>
      <c r="B81" s="43" t="s">
        <v>31</v>
      </c>
      <c r="C81" s="9">
        <v>43829</v>
      </c>
      <c r="D81" s="8" t="s">
        <v>42</v>
      </c>
      <c r="E81" s="8" t="s">
        <v>42</v>
      </c>
      <c r="F81" s="8">
        <v>0.106</v>
      </c>
    </row>
    <row r="82" spans="1:6" ht="15.75" hidden="1" customHeight="1" x14ac:dyDescent="0.25">
      <c r="A82" s="7">
        <v>8667</v>
      </c>
      <c r="B82" s="43" t="s">
        <v>31</v>
      </c>
      <c r="C82" s="9">
        <v>43829</v>
      </c>
      <c r="D82" s="8" t="s">
        <v>42</v>
      </c>
      <c r="E82" s="8" t="s">
        <v>42</v>
      </c>
      <c r="F82" s="8">
        <v>6.9000000000000006E-2</v>
      </c>
    </row>
    <row r="83" spans="1:6" ht="15.75" hidden="1" customHeight="1" x14ac:dyDescent="0.25">
      <c r="A83" s="7">
        <v>8773</v>
      </c>
      <c r="B83" s="43" t="s">
        <v>31</v>
      </c>
      <c r="C83" s="9">
        <v>43830</v>
      </c>
      <c r="D83" s="8" t="s">
        <v>42</v>
      </c>
      <c r="E83" s="8" t="s">
        <v>42</v>
      </c>
      <c r="F83" s="8">
        <v>1.9359999999999999</v>
      </c>
    </row>
    <row r="84" spans="1:6" ht="15.75" hidden="1" customHeight="1" x14ac:dyDescent="0.25">
      <c r="A84" s="7">
        <v>3671</v>
      </c>
      <c r="B84" s="43" t="s">
        <v>31</v>
      </c>
      <c r="C84" s="9">
        <v>43801</v>
      </c>
      <c r="D84" s="8" t="s">
        <v>42</v>
      </c>
      <c r="E84" s="8" t="s">
        <v>42</v>
      </c>
      <c r="F84" s="8">
        <v>0.84</v>
      </c>
    </row>
    <row r="85" spans="1:6" ht="15.75" hidden="1" customHeight="1" x14ac:dyDescent="0.25">
      <c r="A85" s="7">
        <v>4402</v>
      </c>
      <c r="B85" s="43" t="s">
        <v>31</v>
      </c>
      <c r="C85" s="9">
        <v>43804</v>
      </c>
      <c r="D85" s="8" t="s">
        <v>42</v>
      </c>
      <c r="E85" s="8" t="s">
        <v>42</v>
      </c>
      <c r="F85" s="8">
        <v>1.7999999999999999E-2</v>
      </c>
    </row>
    <row r="86" spans="1:6" ht="15.75" hidden="1" customHeight="1" x14ac:dyDescent="0.25">
      <c r="A86" s="7">
        <v>4914</v>
      </c>
      <c r="B86" s="43" t="s">
        <v>31</v>
      </c>
      <c r="C86" s="9">
        <v>43808</v>
      </c>
      <c r="D86" s="8" t="s">
        <v>42</v>
      </c>
      <c r="E86" s="8" t="s">
        <v>42</v>
      </c>
      <c r="F86" s="8">
        <v>8.8999999999999996E-2</v>
      </c>
    </row>
    <row r="87" spans="1:6" ht="15.75" hidden="1" customHeight="1" x14ac:dyDescent="0.25">
      <c r="A87" s="7">
        <v>4926</v>
      </c>
      <c r="B87" s="43" t="s">
        <v>31</v>
      </c>
      <c r="C87" s="9">
        <v>43808</v>
      </c>
      <c r="D87" s="8" t="s">
        <v>42</v>
      </c>
      <c r="E87" s="8" t="s">
        <v>42</v>
      </c>
      <c r="F87" s="8">
        <v>0.02</v>
      </c>
    </row>
    <row r="88" spans="1:6" ht="15.75" hidden="1" customHeight="1" x14ac:dyDescent="0.25">
      <c r="A88" s="7">
        <v>4945</v>
      </c>
      <c r="B88" s="43" t="s">
        <v>31</v>
      </c>
      <c r="C88" s="9">
        <v>43808</v>
      </c>
      <c r="D88" s="8" t="s">
        <v>42</v>
      </c>
      <c r="E88" s="8" t="s">
        <v>42</v>
      </c>
      <c r="F88" s="8">
        <v>0.98399999999999999</v>
      </c>
    </row>
    <row r="89" spans="1:6" ht="15.75" hidden="1" customHeight="1" x14ac:dyDescent="0.25">
      <c r="A89" s="7">
        <v>4990</v>
      </c>
      <c r="B89" s="43" t="s">
        <v>31</v>
      </c>
      <c r="C89" s="9">
        <v>43808</v>
      </c>
      <c r="D89" s="8" t="s">
        <v>42</v>
      </c>
      <c r="E89" s="8" t="s">
        <v>42</v>
      </c>
      <c r="F89" s="8">
        <v>7.8E-2</v>
      </c>
    </row>
    <row r="90" spans="1:6" ht="15.75" hidden="1" customHeight="1" x14ac:dyDescent="0.25">
      <c r="A90" s="7">
        <v>5101</v>
      </c>
      <c r="B90" s="43" t="s">
        <v>31</v>
      </c>
      <c r="C90" s="9">
        <v>43808</v>
      </c>
      <c r="D90" s="8" t="s">
        <v>42</v>
      </c>
      <c r="E90" s="8" t="s">
        <v>42</v>
      </c>
      <c r="F90" s="8">
        <v>9.9000000000000005E-2</v>
      </c>
    </row>
    <row r="91" spans="1:6" ht="15.75" hidden="1" customHeight="1" x14ac:dyDescent="0.25">
      <c r="A91" s="7">
        <v>5258</v>
      </c>
      <c r="B91" s="43" t="s">
        <v>31</v>
      </c>
      <c r="C91" s="9">
        <v>43809</v>
      </c>
      <c r="D91" s="8" t="s">
        <v>42</v>
      </c>
      <c r="E91" s="8" t="s">
        <v>42</v>
      </c>
      <c r="F91" s="8">
        <v>0.74</v>
      </c>
    </row>
    <row r="92" spans="1:6" ht="15.75" hidden="1" customHeight="1" x14ac:dyDescent="0.25">
      <c r="A92" s="7">
        <v>5567</v>
      </c>
      <c r="B92" s="43" t="s">
        <v>31</v>
      </c>
      <c r="C92" s="9">
        <v>43810</v>
      </c>
      <c r="D92" s="8" t="s">
        <v>42</v>
      </c>
      <c r="E92" s="8" t="s">
        <v>42</v>
      </c>
      <c r="F92" s="8">
        <v>0.10199999999999999</v>
      </c>
    </row>
    <row r="93" spans="1:6" ht="15.75" hidden="1" customHeight="1" x14ac:dyDescent="0.25">
      <c r="A93" s="7">
        <v>5669</v>
      </c>
      <c r="B93" s="43" t="s">
        <v>31</v>
      </c>
      <c r="C93" s="9">
        <v>43811</v>
      </c>
      <c r="D93" s="8" t="s">
        <v>42</v>
      </c>
      <c r="E93" s="8" t="s">
        <v>42</v>
      </c>
      <c r="F93" s="8">
        <v>1.05</v>
      </c>
    </row>
    <row r="94" spans="1:6" ht="15.75" hidden="1" customHeight="1" x14ac:dyDescent="0.25">
      <c r="A94" s="7">
        <v>5788</v>
      </c>
      <c r="B94" s="43" t="s">
        <v>31</v>
      </c>
      <c r="C94" s="9">
        <v>43811</v>
      </c>
      <c r="D94" s="8" t="s">
        <v>42</v>
      </c>
      <c r="E94" s="8" t="s">
        <v>42</v>
      </c>
      <c r="F94" s="8">
        <v>7.1999999999999995E-2</v>
      </c>
    </row>
    <row r="95" spans="1:6" ht="15.75" hidden="1" customHeight="1" x14ac:dyDescent="0.25">
      <c r="A95" s="7">
        <v>5925</v>
      </c>
      <c r="B95" s="43" t="s">
        <v>31</v>
      </c>
      <c r="C95" s="9">
        <v>43812</v>
      </c>
      <c r="D95" s="6"/>
      <c r="E95" s="8" t="s">
        <v>42</v>
      </c>
      <c r="F95" s="8">
        <v>0.104</v>
      </c>
    </row>
    <row r="96" spans="1:6" ht="15.75" hidden="1" customHeight="1" x14ac:dyDescent="0.25">
      <c r="A96" s="7">
        <v>6210</v>
      </c>
      <c r="B96" s="43" t="s">
        <v>31</v>
      </c>
      <c r="C96" s="9">
        <v>43815</v>
      </c>
      <c r="D96" s="8" t="s">
        <v>42</v>
      </c>
      <c r="E96" s="8" t="s">
        <v>42</v>
      </c>
      <c r="F96" s="8">
        <v>3.9E-2</v>
      </c>
    </row>
    <row r="97" spans="1:6" ht="15.75" hidden="1" customHeight="1" x14ac:dyDescent="0.25">
      <c r="A97" s="7">
        <v>6468</v>
      </c>
      <c r="B97" s="43" t="s">
        <v>31</v>
      </c>
      <c r="C97" s="9">
        <v>43816</v>
      </c>
      <c r="D97" s="8" t="s">
        <v>42</v>
      </c>
      <c r="E97" s="8" t="s">
        <v>42</v>
      </c>
      <c r="F97" s="8">
        <v>7.3999999999999996E-2</v>
      </c>
    </row>
    <row r="98" spans="1:6" ht="15.75" hidden="1" customHeight="1" x14ac:dyDescent="0.25">
      <c r="A98" s="7">
        <v>6469</v>
      </c>
      <c r="B98" s="43" t="s">
        <v>31</v>
      </c>
      <c r="C98" s="9">
        <v>43816</v>
      </c>
      <c r="D98" s="8" t="s">
        <v>42</v>
      </c>
      <c r="E98" s="8" t="s">
        <v>42</v>
      </c>
      <c r="F98" s="8">
        <v>2.7E-2</v>
      </c>
    </row>
    <row r="99" spans="1:6" ht="15.75" hidden="1" customHeight="1" x14ac:dyDescent="0.25">
      <c r="A99" s="7">
        <v>6716</v>
      </c>
      <c r="B99" s="43" t="s">
        <v>31</v>
      </c>
      <c r="C99" s="9">
        <v>43817</v>
      </c>
      <c r="D99" s="8" t="s">
        <v>42</v>
      </c>
      <c r="E99" s="8" t="s">
        <v>42</v>
      </c>
      <c r="F99" s="8">
        <v>9.7000000000000003E-2</v>
      </c>
    </row>
    <row r="100" spans="1:6" ht="15.75" hidden="1" customHeight="1" x14ac:dyDescent="0.25">
      <c r="A100" s="7">
        <v>7207</v>
      </c>
      <c r="B100" s="43" t="s">
        <v>31</v>
      </c>
      <c r="C100" s="9">
        <v>43819</v>
      </c>
      <c r="D100" s="8" t="s">
        <v>42</v>
      </c>
      <c r="E100" s="8" t="s">
        <v>42</v>
      </c>
      <c r="F100" s="8">
        <v>0.67200000000000004</v>
      </c>
    </row>
    <row r="101" spans="1:6" ht="15.75" hidden="1" customHeight="1" x14ac:dyDescent="0.25">
      <c r="A101" s="7">
        <v>7461</v>
      </c>
      <c r="B101" s="43" t="s">
        <v>31</v>
      </c>
      <c r="C101" s="9">
        <v>43822</v>
      </c>
      <c r="D101" s="6"/>
      <c r="E101" s="8" t="s">
        <v>42</v>
      </c>
      <c r="F101" s="8">
        <v>9.5000000000000001E-2</v>
      </c>
    </row>
    <row r="102" spans="1:6" ht="15.75" hidden="1" customHeight="1" x14ac:dyDescent="0.25">
      <c r="A102" s="7">
        <v>7469</v>
      </c>
      <c r="B102" s="43" t="s">
        <v>31</v>
      </c>
      <c r="C102" s="9">
        <v>43822</v>
      </c>
      <c r="D102" s="8" t="s">
        <v>42</v>
      </c>
      <c r="E102" s="8" t="s">
        <v>42</v>
      </c>
      <c r="F102" s="8">
        <v>0.29799999999999999</v>
      </c>
    </row>
    <row r="103" spans="1:6" ht="15.75" hidden="1" customHeight="1" x14ac:dyDescent="0.25">
      <c r="A103" s="7">
        <v>8032</v>
      </c>
      <c r="B103" s="43" t="s">
        <v>31</v>
      </c>
      <c r="C103" s="9">
        <v>43825</v>
      </c>
      <c r="D103" s="8" t="s">
        <v>42</v>
      </c>
      <c r="E103" s="8" t="s">
        <v>42</v>
      </c>
      <c r="F103" s="8">
        <v>1.26</v>
      </c>
    </row>
    <row r="104" spans="1:6" ht="15.75" hidden="1" customHeight="1" x14ac:dyDescent="0.25">
      <c r="A104" s="7">
        <v>8316</v>
      </c>
      <c r="B104" s="43" t="s">
        <v>31</v>
      </c>
      <c r="C104" s="9">
        <v>43826</v>
      </c>
      <c r="D104" s="8" t="s">
        <v>42</v>
      </c>
      <c r="E104" s="8" t="s">
        <v>42</v>
      </c>
      <c r="F104" s="8">
        <v>2.48</v>
      </c>
    </row>
    <row r="105" spans="1:6" ht="15.75" hidden="1" customHeight="1" x14ac:dyDescent="0.25">
      <c r="A105" s="7">
        <v>8552</v>
      </c>
      <c r="B105" s="43" t="s">
        <v>31</v>
      </c>
      <c r="C105" s="9">
        <v>43829</v>
      </c>
      <c r="D105" s="8" t="s">
        <v>42</v>
      </c>
      <c r="E105" s="8" t="s">
        <v>42</v>
      </c>
      <c r="F105" s="8">
        <v>1.056</v>
      </c>
    </row>
    <row r="106" spans="1:6" ht="15.75" hidden="1" customHeight="1" x14ac:dyDescent="0.25">
      <c r="A106" s="7">
        <v>8566</v>
      </c>
      <c r="B106" s="43" t="s">
        <v>31</v>
      </c>
      <c r="C106" s="9">
        <v>43829</v>
      </c>
      <c r="D106" s="8" t="s">
        <v>42</v>
      </c>
      <c r="E106" s="8" t="s">
        <v>42</v>
      </c>
      <c r="F106" s="8">
        <v>1.278</v>
      </c>
    </row>
    <row r="107" spans="1:6" ht="15.75" hidden="1" customHeight="1" x14ac:dyDescent="0.25">
      <c r="A107" s="7">
        <v>8609</v>
      </c>
      <c r="B107" s="43" t="s">
        <v>31</v>
      </c>
      <c r="C107" s="9">
        <v>43829</v>
      </c>
      <c r="D107" s="8" t="s">
        <v>42</v>
      </c>
      <c r="E107" s="8" t="s">
        <v>42</v>
      </c>
      <c r="F107" s="8">
        <v>1.8</v>
      </c>
    </row>
    <row r="108" spans="1:6" ht="15.75" hidden="1" customHeight="1" x14ac:dyDescent="0.25">
      <c r="A108" s="7">
        <v>8621</v>
      </c>
      <c r="B108" s="43" t="s">
        <v>31</v>
      </c>
      <c r="C108" s="9">
        <v>43829</v>
      </c>
      <c r="D108" s="8" t="s">
        <v>42</v>
      </c>
      <c r="E108" s="8" t="s">
        <v>42</v>
      </c>
      <c r="F108" s="8">
        <v>0.106</v>
      </c>
    </row>
    <row r="109" spans="1:6" ht="15.75" hidden="1" customHeight="1" x14ac:dyDescent="0.25">
      <c r="A109" s="7">
        <v>8650</v>
      </c>
      <c r="B109" s="43" t="s">
        <v>31</v>
      </c>
      <c r="C109" s="9">
        <v>43829</v>
      </c>
      <c r="D109" s="8" t="s">
        <v>42</v>
      </c>
      <c r="E109" s="8" t="s">
        <v>42</v>
      </c>
      <c r="F109" s="8">
        <v>0.09</v>
      </c>
    </row>
    <row r="110" spans="1:6" ht="15.75" hidden="1" customHeight="1" x14ac:dyDescent="0.25">
      <c r="A110" s="7">
        <v>8667</v>
      </c>
      <c r="B110" s="43" t="s">
        <v>31</v>
      </c>
      <c r="C110" s="9">
        <v>43829</v>
      </c>
      <c r="D110" s="8" t="s">
        <v>42</v>
      </c>
      <c r="E110" s="8" t="s">
        <v>42</v>
      </c>
      <c r="F110" s="8">
        <v>0.83199999999999996</v>
      </c>
    </row>
    <row r="111" spans="1:6" ht="15.75" hidden="1" customHeight="1" x14ac:dyDescent="0.25">
      <c r="A111" s="7">
        <v>8773</v>
      </c>
      <c r="B111" s="43" t="s">
        <v>31</v>
      </c>
      <c r="C111" s="9">
        <v>43830</v>
      </c>
      <c r="D111" s="8" t="s">
        <v>42</v>
      </c>
      <c r="E111" s="8" t="s">
        <v>42</v>
      </c>
      <c r="F111" s="8">
        <v>8.1000000000000003E-2</v>
      </c>
    </row>
    <row r="112" spans="1:6" ht="15.75" hidden="1" customHeight="1" x14ac:dyDescent="0.25">
      <c r="A112" s="7">
        <v>6469</v>
      </c>
      <c r="B112" s="43" t="s">
        <v>31</v>
      </c>
      <c r="C112" s="9">
        <v>43816</v>
      </c>
      <c r="D112" s="8" t="s">
        <v>42</v>
      </c>
      <c r="E112" s="8" t="s">
        <v>42</v>
      </c>
      <c r="F112" s="8">
        <v>0.108</v>
      </c>
    </row>
    <row r="113" spans="1:7" ht="15.75" hidden="1" customHeight="1" x14ac:dyDescent="0.25">
      <c r="A113" s="7">
        <v>8552</v>
      </c>
      <c r="B113" s="43" t="s">
        <v>31</v>
      </c>
      <c r="C113" s="9">
        <v>43829</v>
      </c>
      <c r="D113" s="8" t="s">
        <v>42</v>
      </c>
      <c r="E113" s="8" t="s">
        <v>42</v>
      </c>
      <c r="F113" s="8">
        <v>1.6080000000000001</v>
      </c>
    </row>
    <row r="114" spans="1:7" ht="15.75" hidden="1" customHeight="1" x14ac:dyDescent="0.25">
      <c r="A114" s="7">
        <v>8566</v>
      </c>
      <c r="B114" s="43" t="s">
        <v>31</v>
      </c>
      <c r="C114" s="9">
        <v>43829</v>
      </c>
      <c r="D114" s="8" t="s">
        <v>67</v>
      </c>
      <c r="E114" s="8" t="s">
        <v>67</v>
      </c>
      <c r="F114" s="8">
        <v>4.1500000000000004</v>
      </c>
    </row>
    <row r="115" spans="1:7" ht="15.75" hidden="1" customHeight="1" x14ac:dyDescent="0.25">
      <c r="A115" s="7">
        <v>8621</v>
      </c>
      <c r="B115" s="43" t="s">
        <v>31</v>
      </c>
      <c r="C115" s="9">
        <v>43829</v>
      </c>
      <c r="D115" s="8" t="s">
        <v>67</v>
      </c>
      <c r="E115" s="8" t="s">
        <v>67</v>
      </c>
      <c r="F115" s="8">
        <v>2.4900000000000002</v>
      </c>
    </row>
    <row r="116" spans="1:7" ht="15.75" customHeight="1" x14ac:dyDescent="0.25">
      <c r="A116" s="17">
        <v>3979</v>
      </c>
      <c r="B116" s="43" t="s">
        <v>31</v>
      </c>
      <c r="C116" s="18">
        <v>43802</v>
      </c>
      <c r="D116" s="8" t="s">
        <v>67</v>
      </c>
      <c r="E116" s="8" t="s">
        <v>67</v>
      </c>
      <c r="F116" s="55">
        <v>2.1059999999999999</v>
      </c>
      <c r="G116" s="56"/>
    </row>
    <row r="117" spans="1:7" ht="15.75" customHeight="1" x14ac:dyDescent="0.25">
      <c r="A117" s="17">
        <v>3979</v>
      </c>
      <c r="B117" s="43" t="s">
        <v>31</v>
      </c>
      <c r="C117" s="18">
        <v>43802</v>
      </c>
      <c r="D117" s="6"/>
      <c r="E117" s="8" t="s">
        <v>49</v>
      </c>
      <c r="F117" s="8">
        <v>3.66</v>
      </c>
      <c r="G117" s="56"/>
    </row>
    <row r="118" spans="1:7" ht="15.75" customHeight="1" x14ac:dyDescent="0.25">
      <c r="A118" s="17">
        <v>3979</v>
      </c>
      <c r="B118" s="43" t="s">
        <v>31</v>
      </c>
      <c r="C118" s="18">
        <v>43802</v>
      </c>
      <c r="D118" s="8" t="s">
        <v>67</v>
      </c>
      <c r="E118" s="8" t="s">
        <v>68</v>
      </c>
      <c r="F118" s="8">
        <v>7.8</v>
      </c>
      <c r="G118" s="56"/>
    </row>
    <row r="119" spans="1:7" ht="15.75" hidden="1" customHeight="1" x14ac:dyDescent="0.25">
      <c r="A119" s="17">
        <v>4240</v>
      </c>
      <c r="B119" s="43" t="s">
        <v>31</v>
      </c>
      <c r="C119" s="18">
        <v>43803</v>
      </c>
      <c r="D119" s="6"/>
      <c r="E119" s="8" t="s">
        <v>47</v>
      </c>
      <c r="F119" s="8">
        <v>3.2</v>
      </c>
    </row>
    <row r="120" spans="1:7" ht="15.75" hidden="1" customHeight="1" x14ac:dyDescent="0.25">
      <c r="A120" s="17">
        <v>4240</v>
      </c>
      <c r="B120" s="43" t="s">
        <v>31</v>
      </c>
      <c r="C120" s="18">
        <v>43803</v>
      </c>
      <c r="D120" s="6"/>
      <c r="E120" s="8" t="s">
        <v>49</v>
      </c>
      <c r="F120" s="8">
        <v>7.42</v>
      </c>
    </row>
    <row r="121" spans="1:7" ht="15.75" hidden="1" customHeight="1" x14ac:dyDescent="0.25">
      <c r="A121" s="17">
        <v>4240</v>
      </c>
      <c r="B121" s="43" t="s">
        <v>31</v>
      </c>
      <c r="C121" s="18">
        <v>43803</v>
      </c>
      <c r="D121" s="6"/>
      <c r="E121" s="8" t="s">
        <v>49</v>
      </c>
      <c r="F121" s="8">
        <v>1.76</v>
      </c>
    </row>
    <row r="122" spans="1:7" ht="15.75" hidden="1" customHeight="1" x14ac:dyDescent="0.25">
      <c r="A122" s="17">
        <v>4254</v>
      </c>
      <c r="B122" s="43" t="s">
        <v>31</v>
      </c>
      <c r="C122" s="18">
        <v>43803</v>
      </c>
      <c r="D122" s="6"/>
      <c r="E122" s="8" t="s">
        <v>49</v>
      </c>
      <c r="F122" s="8">
        <v>1.84</v>
      </c>
    </row>
    <row r="123" spans="1:7" ht="15.75" hidden="1" customHeight="1" x14ac:dyDescent="0.25">
      <c r="A123" s="17">
        <v>4263</v>
      </c>
      <c r="B123" s="43" t="s">
        <v>31</v>
      </c>
      <c r="C123" s="18">
        <v>43803</v>
      </c>
      <c r="D123" s="6"/>
      <c r="E123" s="8" t="s">
        <v>49</v>
      </c>
      <c r="F123" s="8">
        <v>2.98</v>
      </c>
    </row>
    <row r="124" spans="1:7" ht="15.75" hidden="1" customHeight="1" x14ac:dyDescent="0.25">
      <c r="A124" s="17">
        <v>4263</v>
      </c>
      <c r="B124" s="43" t="s">
        <v>31</v>
      </c>
      <c r="C124" s="18">
        <v>43803</v>
      </c>
      <c r="D124" s="6"/>
      <c r="E124" s="8" t="s">
        <v>49</v>
      </c>
      <c r="F124" s="8">
        <v>2.84</v>
      </c>
    </row>
    <row r="125" spans="1:7" ht="15.75" hidden="1" customHeight="1" x14ac:dyDescent="0.25">
      <c r="A125" s="17">
        <v>4734</v>
      </c>
      <c r="B125" s="43" t="s">
        <v>31</v>
      </c>
      <c r="C125" s="18">
        <v>43805</v>
      </c>
      <c r="D125" s="8" t="s">
        <v>67</v>
      </c>
      <c r="E125" s="8" t="s">
        <v>67</v>
      </c>
      <c r="F125" s="8">
        <v>1.4159999999999999</v>
      </c>
    </row>
    <row r="126" spans="1:7" ht="15.75" hidden="1" customHeight="1" x14ac:dyDescent="0.25">
      <c r="A126" s="17">
        <v>5467</v>
      </c>
      <c r="B126" s="43" t="s">
        <v>31</v>
      </c>
      <c r="C126" s="18">
        <v>43810</v>
      </c>
      <c r="D126" s="8" t="s">
        <v>67</v>
      </c>
      <c r="E126" s="8" t="s">
        <v>68</v>
      </c>
      <c r="F126" s="8">
        <v>0.55200000000000005</v>
      </c>
    </row>
    <row r="127" spans="1:7" ht="15.75" hidden="1" customHeight="1" x14ac:dyDescent="0.25">
      <c r="A127" s="17">
        <v>5508</v>
      </c>
      <c r="B127" s="43" t="s">
        <v>31</v>
      </c>
      <c r="C127" s="18">
        <v>43810</v>
      </c>
      <c r="D127" s="8" t="s">
        <v>67</v>
      </c>
      <c r="E127" s="8" t="s">
        <v>68</v>
      </c>
      <c r="F127" s="8">
        <v>0.88200000000000001</v>
      </c>
    </row>
    <row r="128" spans="1:7" ht="15.75" hidden="1" customHeight="1" x14ac:dyDescent="0.25">
      <c r="A128" s="17">
        <v>5507</v>
      </c>
      <c r="B128" s="43" t="s">
        <v>31</v>
      </c>
      <c r="C128" s="18">
        <v>43810</v>
      </c>
      <c r="D128" s="8" t="s">
        <v>67</v>
      </c>
      <c r="E128" s="8" t="s">
        <v>68</v>
      </c>
      <c r="F128" s="8">
        <v>4.4000000000000004</v>
      </c>
    </row>
    <row r="129" spans="1:6" ht="15.75" hidden="1" customHeight="1" x14ac:dyDescent="0.25">
      <c r="A129" s="17">
        <v>5588</v>
      </c>
      <c r="B129" s="43" t="s">
        <v>31</v>
      </c>
      <c r="C129" s="18">
        <v>43810</v>
      </c>
      <c r="D129" s="8" t="s">
        <v>67</v>
      </c>
      <c r="E129" s="8" t="s">
        <v>67</v>
      </c>
      <c r="F129" s="8">
        <v>2.36</v>
      </c>
    </row>
    <row r="130" spans="1:6" ht="15.75" hidden="1" customHeight="1" x14ac:dyDescent="0.25">
      <c r="A130" s="17">
        <v>6039</v>
      </c>
      <c r="B130" s="43" t="s">
        <v>31</v>
      </c>
      <c r="C130" s="18">
        <v>43812</v>
      </c>
      <c r="D130" s="8" t="s">
        <v>67</v>
      </c>
      <c r="E130" s="8" t="s">
        <v>67</v>
      </c>
      <c r="F130" s="8">
        <v>0.94399999999999995</v>
      </c>
    </row>
    <row r="131" spans="1:6" ht="15.75" hidden="1" customHeight="1" x14ac:dyDescent="0.25">
      <c r="A131" s="17">
        <v>6039</v>
      </c>
      <c r="B131" s="43" t="s">
        <v>31</v>
      </c>
      <c r="C131" s="18">
        <v>43812</v>
      </c>
      <c r="D131" s="6"/>
      <c r="E131" s="8" t="s">
        <v>47</v>
      </c>
      <c r="F131" s="8">
        <v>4.82</v>
      </c>
    </row>
    <row r="132" spans="1:6" ht="15.75" hidden="1" customHeight="1" x14ac:dyDescent="0.25">
      <c r="A132" s="17">
        <v>6039</v>
      </c>
      <c r="B132" s="43" t="s">
        <v>31</v>
      </c>
      <c r="C132" s="18">
        <v>43812</v>
      </c>
      <c r="D132" s="6"/>
      <c r="E132" s="8" t="s">
        <v>47</v>
      </c>
      <c r="F132" s="8">
        <v>7.66</v>
      </c>
    </row>
    <row r="133" spans="1:6" ht="15.75" hidden="1" customHeight="1" x14ac:dyDescent="0.25">
      <c r="A133" s="17">
        <v>6461</v>
      </c>
      <c r="B133" s="43" t="s">
        <v>31</v>
      </c>
      <c r="C133" s="18">
        <v>43816</v>
      </c>
      <c r="D133" s="8" t="s">
        <v>67</v>
      </c>
      <c r="E133" s="8" t="s">
        <v>68</v>
      </c>
      <c r="F133" s="8">
        <v>0.82799999999999996</v>
      </c>
    </row>
    <row r="134" spans="1:6" ht="15.75" hidden="1" customHeight="1" x14ac:dyDescent="0.25">
      <c r="A134" s="17">
        <v>6461</v>
      </c>
      <c r="B134" s="43" t="s">
        <v>31</v>
      </c>
      <c r="C134" s="18">
        <v>43816</v>
      </c>
      <c r="D134" s="8" t="s">
        <v>67</v>
      </c>
      <c r="E134" s="8" t="s">
        <v>67</v>
      </c>
      <c r="F134" s="8">
        <v>9.0399999999999991</v>
      </c>
    </row>
    <row r="135" spans="1:6" ht="15.75" hidden="1" customHeight="1" x14ac:dyDescent="0.25">
      <c r="A135" s="17">
        <v>6532</v>
      </c>
      <c r="B135" s="43" t="s">
        <v>31</v>
      </c>
      <c r="C135" s="18">
        <v>43816</v>
      </c>
      <c r="D135" s="8" t="s">
        <v>67</v>
      </c>
      <c r="E135" s="8" t="s">
        <v>68</v>
      </c>
      <c r="F135" s="8">
        <v>0.216</v>
      </c>
    </row>
    <row r="136" spans="1:6" ht="15.75" hidden="1" customHeight="1" x14ac:dyDescent="0.25">
      <c r="A136" s="17">
        <v>6803</v>
      </c>
      <c r="B136" s="43" t="s">
        <v>31</v>
      </c>
      <c r="C136" s="18">
        <v>43817</v>
      </c>
      <c r="D136" s="8" t="s">
        <v>67</v>
      </c>
      <c r="E136" s="8" t="s">
        <v>68</v>
      </c>
      <c r="F136" s="8">
        <v>0.86399999999999999</v>
      </c>
    </row>
    <row r="137" spans="1:6" ht="15.75" hidden="1" customHeight="1" x14ac:dyDescent="0.25">
      <c r="A137" s="17">
        <v>6803</v>
      </c>
      <c r="B137" s="43" t="s">
        <v>31</v>
      </c>
      <c r="C137" s="18">
        <v>43817</v>
      </c>
      <c r="D137" s="6"/>
      <c r="E137" s="8" t="s">
        <v>68</v>
      </c>
      <c r="F137" s="8">
        <v>7.02</v>
      </c>
    </row>
    <row r="138" spans="1:6" ht="15.75" hidden="1" customHeight="1" x14ac:dyDescent="0.25">
      <c r="A138" s="17">
        <v>6803</v>
      </c>
      <c r="B138" s="43" t="s">
        <v>31</v>
      </c>
      <c r="C138" s="18">
        <v>43817</v>
      </c>
      <c r="D138" s="6"/>
      <c r="E138" s="8" t="s">
        <v>49</v>
      </c>
      <c r="F138" s="8">
        <v>3.46</v>
      </c>
    </row>
    <row r="139" spans="1:6" ht="15.75" hidden="1" customHeight="1" x14ac:dyDescent="0.25">
      <c r="A139" s="17">
        <v>6916</v>
      </c>
      <c r="B139" s="43" t="s">
        <v>31</v>
      </c>
      <c r="C139" s="18">
        <v>43818</v>
      </c>
      <c r="D139" s="8" t="s">
        <v>67</v>
      </c>
      <c r="E139" s="8" t="s">
        <v>67</v>
      </c>
      <c r="F139" s="8">
        <v>3.51</v>
      </c>
    </row>
    <row r="140" spans="1:6" ht="15.75" hidden="1" customHeight="1" x14ac:dyDescent="0.25">
      <c r="A140" s="17">
        <v>7164</v>
      </c>
      <c r="B140" s="43" t="s">
        <v>31</v>
      </c>
      <c r="C140" s="18">
        <v>43819</v>
      </c>
      <c r="D140" s="8" t="s">
        <v>67</v>
      </c>
      <c r="E140" s="8" t="s">
        <v>67</v>
      </c>
      <c r="F140" s="8">
        <v>3.78</v>
      </c>
    </row>
    <row r="141" spans="1:6" ht="15.75" hidden="1" customHeight="1" x14ac:dyDescent="0.25">
      <c r="A141" s="17">
        <v>7192</v>
      </c>
      <c r="B141" s="43" t="s">
        <v>31</v>
      </c>
      <c r="C141" s="18">
        <v>43819</v>
      </c>
      <c r="D141" s="8" t="s">
        <v>69</v>
      </c>
      <c r="E141" s="8" t="s">
        <v>59</v>
      </c>
      <c r="F141" s="8">
        <v>1.94</v>
      </c>
    </row>
    <row r="142" spans="1:6" ht="15.75" hidden="1" customHeight="1" x14ac:dyDescent="0.25">
      <c r="A142" s="17">
        <v>7222</v>
      </c>
      <c r="B142" s="43" t="s">
        <v>31</v>
      </c>
      <c r="C142" s="18">
        <v>43819</v>
      </c>
      <c r="D142" s="8" t="s">
        <v>67</v>
      </c>
      <c r="E142" s="8" t="s">
        <v>67</v>
      </c>
      <c r="F142" s="8">
        <v>2.2679999999999998</v>
      </c>
    </row>
    <row r="143" spans="1:6" ht="15.75" hidden="1" customHeight="1" x14ac:dyDescent="0.25">
      <c r="A143" s="17">
        <v>7496</v>
      </c>
      <c r="B143" s="43" t="s">
        <v>31</v>
      </c>
      <c r="C143" s="18">
        <v>43822</v>
      </c>
      <c r="D143" s="6"/>
      <c r="E143" s="8" t="s">
        <v>49</v>
      </c>
      <c r="F143" s="8">
        <v>4.38</v>
      </c>
    </row>
    <row r="144" spans="1:6" ht="15.75" hidden="1" customHeight="1" x14ac:dyDescent="0.25">
      <c r="A144" s="17">
        <v>7576</v>
      </c>
      <c r="B144" s="43" t="s">
        <v>31</v>
      </c>
      <c r="C144" s="18">
        <v>43822</v>
      </c>
      <c r="D144" s="6"/>
      <c r="E144" s="8" t="s">
        <v>49</v>
      </c>
      <c r="F144" s="8">
        <v>2.36</v>
      </c>
    </row>
    <row r="145" spans="1:6" ht="15.75" hidden="1" customHeight="1" x14ac:dyDescent="0.25">
      <c r="A145" s="17">
        <v>7730</v>
      </c>
      <c r="B145" s="43" t="s">
        <v>31</v>
      </c>
      <c r="C145" s="18">
        <v>43823</v>
      </c>
      <c r="D145" s="8" t="s">
        <v>41</v>
      </c>
      <c r="E145" s="8" t="s">
        <v>41</v>
      </c>
      <c r="F145" s="8">
        <v>1.48</v>
      </c>
    </row>
    <row r="146" spans="1:6" ht="15.75" hidden="1" customHeight="1" x14ac:dyDescent="0.25">
      <c r="A146" s="17">
        <v>7730</v>
      </c>
      <c r="B146" s="43" t="s">
        <v>31</v>
      </c>
      <c r="C146" s="18">
        <v>43823</v>
      </c>
      <c r="D146" s="6"/>
      <c r="E146" s="8" t="s">
        <v>47</v>
      </c>
      <c r="F146" s="8">
        <v>4.24</v>
      </c>
    </row>
    <row r="147" spans="1:6" ht="15.75" hidden="1" customHeight="1" x14ac:dyDescent="0.25">
      <c r="A147" s="17">
        <v>8029</v>
      </c>
      <c r="B147" s="43" t="s">
        <v>31</v>
      </c>
      <c r="C147" s="18">
        <v>43825</v>
      </c>
      <c r="D147" s="6"/>
      <c r="E147" s="8" t="s">
        <v>49</v>
      </c>
      <c r="F147" s="8">
        <v>2.56</v>
      </c>
    </row>
    <row r="148" spans="1:6" ht="15.75" hidden="1" customHeight="1" x14ac:dyDescent="0.25">
      <c r="A148" s="17">
        <v>8029</v>
      </c>
      <c r="B148" s="43" t="s">
        <v>31</v>
      </c>
      <c r="C148" s="18">
        <v>43825</v>
      </c>
      <c r="D148" s="8" t="s">
        <v>41</v>
      </c>
      <c r="E148" s="8" t="s">
        <v>41</v>
      </c>
      <c r="F148" s="8">
        <v>1.38</v>
      </c>
    </row>
    <row r="149" spans="1:6" ht="15.75" hidden="1" customHeight="1" x14ac:dyDescent="0.25">
      <c r="A149" s="17">
        <v>8383</v>
      </c>
      <c r="B149" s="43" t="s">
        <v>31</v>
      </c>
      <c r="C149" s="18">
        <v>43826</v>
      </c>
      <c r="D149" s="8" t="s">
        <v>45</v>
      </c>
      <c r="E149" s="8" t="s">
        <v>49</v>
      </c>
      <c r="F149" s="8">
        <v>1.78</v>
      </c>
    </row>
    <row r="150" spans="1:6" ht="15.75" hidden="1" customHeight="1" x14ac:dyDescent="0.25">
      <c r="A150" s="17">
        <v>8391</v>
      </c>
      <c r="B150" s="43" t="s">
        <v>31</v>
      </c>
      <c r="C150" s="18">
        <v>43826</v>
      </c>
      <c r="D150" s="8" t="s">
        <v>67</v>
      </c>
      <c r="E150" s="8" t="s">
        <v>67</v>
      </c>
      <c r="F150" s="8">
        <v>1.512</v>
      </c>
    </row>
    <row r="151" spans="1:6" ht="15.75" hidden="1" customHeight="1" x14ac:dyDescent="0.25">
      <c r="A151" s="17">
        <v>8634</v>
      </c>
      <c r="B151" s="43" t="s">
        <v>31</v>
      </c>
      <c r="C151" s="18">
        <v>43829</v>
      </c>
      <c r="D151" s="6"/>
      <c r="E151" s="8" t="s">
        <v>49</v>
      </c>
      <c r="F151" s="8">
        <v>2.88</v>
      </c>
    </row>
    <row r="152" spans="1:6" ht="15.75" hidden="1" customHeight="1" x14ac:dyDescent="0.25">
      <c r="A152" s="17">
        <v>3547</v>
      </c>
      <c r="B152" s="43" t="s">
        <v>31</v>
      </c>
      <c r="C152" s="18">
        <v>43801</v>
      </c>
      <c r="D152" s="8" t="s">
        <v>69</v>
      </c>
      <c r="E152" s="8" t="s">
        <v>59</v>
      </c>
      <c r="F152" s="8">
        <v>2.68</v>
      </c>
    </row>
    <row r="153" spans="1:6" ht="15.75" hidden="1" customHeight="1" x14ac:dyDescent="0.25">
      <c r="A153" s="17">
        <v>3568</v>
      </c>
      <c r="B153" s="43" t="s">
        <v>31</v>
      </c>
      <c r="C153" s="18">
        <v>43801</v>
      </c>
      <c r="D153" s="8" t="s">
        <v>67</v>
      </c>
      <c r="E153" s="8" t="s">
        <v>68</v>
      </c>
      <c r="F153" s="8">
        <v>11.32</v>
      </c>
    </row>
    <row r="154" spans="1:6" ht="15.75" hidden="1" customHeight="1" x14ac:dyDescent="0.25">
      <c r="A154" s="17">
        <v>3690</v>
      </c>
      <c r="B154" s="43" t="s">
        <v>31</v>
      </c>
      <c r="C154" s="18">
        <v>43801</v>
      </c>
      <c r="D154" s="6"/>
      <c r="E154" s="8" t="s">
        <v>49</v>
      </c>
      <c r="F154" s="8">
        <v>3.78</v>
      </c>
    </row>
    <row r="155" spans="1:6" ht="15.75" hidden="1" customHeight="1" x14ac:dyDescent="0.25">
      <c r="A155" s="17">
        <v>3823</v>
      </c>
      <c r="B155" s="43" t="s">
        <v>31</v>
      </c>
      <c r="C155" s="18">
        <v>43802</v>
      </c>
      <c r="D155" s="8" t="s">
        <v>67</v>
      </c>
      <c r="E155" s="8" t="s">
        <v>68</v>
      </c>
      <c r="F155" s="8">
        <v>6.1120000000000001</v>
      </c>
    </row>
    <row r="156" spans="1:6" ht="15.75" hidden="1" customHeight="1" x14ac:dyDescent="0.25">
      <c r="A156" s="17">
        <v>3829</v>
      </c>
      <c r="B156" s="43" t="s">
        <v>31</v>
      </c>
      <c r="C156" s="18">
        <v>43802</v>
      </c>
      <c r="D156" s="8" t="s">
        <v>41</v>
      </c>
      <c r="E156" s="8" t="s">
        <v>41</v>
      </c>
      <c r="F156" s="8">
        <v>1.38</v>
      </c>
    </row>
    <row r="157" spans="1:6" ht="15.75" hidden="1" customHeight="1" x14ac:dyDescent="0.25">
      <c r="A157" s="17">
        <v>3855</v>
      </c>
      <c r="B157" s="43" t="s">
        <v>31</v>
      </c>
      <c r="C157" s="18">
        <v>43802</v>
      </c>
      <c r="D157" s="6"/>
      <c r="E157" s="8" t="s">
        <v>47</v>
      </c>
      <c r="F157" s="8">
        <v>8.44</v>
      </c>
    </row>
    <row r="158" spans="1:6" ht="15.75" hidden="1" customHeight="1" x14ac:dyDescent="0.25">
      <c r="A158" s="17">
        <v>4104</v>
      </c>
      <c r="B158" s="43" t="s">
        <v>31</v>
      </c>
      <c r="C158" s="18">
        <v>43803</v>
      </c>
      <c r="D158" s="8" t="s">
        <v>45</v>
      </c>
      <c r="E158" s="8" t="s">
        <v>49</v>
      </c>
      <c r="F158" s="8">
        <v>1.38</v>
      </c>
    </row>
    <row r="159" spans="1:6" ht="15.75" hidden="1" customHeight="1" x14ac:dyDescent="0.25">
      <c r="A159" s="17">
        <v>4115</v>
      </c>
      <c r="B159" s="43" t="s">
        <v>31</v>
      </c>
      <c r="C159" s="18">
        <v>43803</v>
      </c>
      <c r="D159" s="6"/>
      <c r="E159" s="8" t="s">
        <v>49</v>
      </c>
      <c r="F159" s="8">
        <v>1.86</v>
      </c>
    </row>
    <row r="160" spans="1:6" ht="15.75" hidden="1" customHeight="1" x14ac:dyDescent="0.25">
      <c r="A160" s="17">
        <v>4128</v>
      </c>
      <c r="B160" s="43" t="s">
        <v>31</v>
      </c>
      <c r="C160" s="18">
        <v>43803</v>
      </c>
      <c r="D160" s="8" t="s">
        <v>67</v>
      </c>
      <c r="E160" s="8" t="s">
        <v>68</v>
      </c>
      <c r="F160" s="8">
        <v>10.5</v>
      </c>
    </row>
    <row r="161" spans="1:6" ht="15.75" hidden="1" customHeight="1" x14ac:dyDescent="0.25">
      <c r="A161" s="17">
        <v>4153</v>
      </c>
      <c r="B161" s="43" t="s">
        <v>31</v>
      </c>
      <c r="C161" s="18">
        <v>43803</v>
      </c>
      <c r="D161" s="6"/>
      <c r="E161" s="8" t="s">
        <v>49</v>
      </c>
      <c r="F161" s="8">
        <v>2.72</v>
      </c>
    </row>
    <row r="162" spans="1:6" ht="15.75" hidden="1" customHeight="1" x14ac:dyDescent="0.25">
      <c r="A162" s="17">
        <v>4357</v>
      </c>
      <c r="B162" s="43" t="s">
        <v>31</v>
      </c>
      <c r="C162" s="18">
        <v>43804</v>
      </c>
      <c r="D162" s="8" t="s">
        <v>67</v>
      </c>
      <c r="E162" s="8" t="s">
        <v>67</v>
      </c>
      <c r="F162" s="8">
        <v>8.74</v>
      </c>
    </row>
    <row r="163" spans="1:6" ht="15.75" hidden="1" customHeight="1" x14ac:dyDescent="0.25">
      <c r="A163" s="17">
        <v>4372</v>
      </c>
      <c r="B163" s="43" t="s">
        <v>31</v>
      </c>
      <c r="C163" s="18">
        <v>43804</v>
      </c>
      <c r="D163" s="8" t="s">
        <v>67</v>
      </c>
      <c r="E163" s="8" t="s">
        <v>68</v>
      </c>
      <c r="F163" s="8">
        <v>1.528</v>
      </c>
    </row>
    <row r="164" spans="1:6" ht="15.75" hidden="1" customHeight="1" x14ac:dyDescent="0.25">
      <c r="A164" s="17">
        <v>4393</v>
      </c>
      <c r="B164" s="43" t="s">
        <v>31</v>
      </c>
      <c r="C164" s="18">
        <v>43804</v>
      </c>
      <c r="D164" s="8" t="s">
        <v>41</v>
      </c>
      <c r="E164" s="8" t="s">
        <v>41</v>
      </c>
      <c r="F164" s="8">
        <v>1.82</v>
      </c>
    </row>
    <row r="165" spans="1:6" ht="15.75" hidden="1" customHeight="1" x14ac:dyDescent="0.25">
      <c r="A165" s="17">
        <v>4438</v>
      </c>
      <c r="B165" s="43" t="s">
        <v>31</v>
      </c>
      <c r="C165" s="18">
        <v>43804</v>
      </c>
      <c r="D165" s="8" t="s">
        <v>67</v>
      </c>
      <c r="E165" s="8" t="s">
        <v>67</v>
      </c>
      <c r="F165" s="8">
        <v>1.66</v>
      </c>
    </row>
    <row r="166" spans="1:6" ht="15.75" hidden="1" customHeight="1" x14ac:dyDescent="0.25">
      <c r="A166" s="17">
        <v>4616</v>
      </c>
      <c r="B166" s="43" t="s">
        <v>31</v>
      </c>
      <c r="C166" s="18">
        <v>43805</v>
      </c>
      <c r="D166" s="8" t="s">
        <v>42</v>
      </c>
      <c r="E166" s="8" t="s">
        <v>42</v>
      </c>
      <c r="F166" s="8">
        <v>0.98799999999999999</v>
      </c>
    </row>
    <row r="167" spans="1:6" ht="15.75" hidden="1" customHeight="1" x14ac:dyDescent="0.25">
      <c r="A167" s="17">
        <v>4630</v>
      </c>
      <c r="B167" s="43" t="s">
        <v>31</v>
      </c>
      <c r="C167" s="18">
        <v>43805</v>
      </c>
      <c r="D167" s="6"/>
      <c r="E167" s="8" t="s">
        <v>49</v>
      </c>
      <c r="F167" s="8">
        <v>2.38</v>
      </c>
    </row>
    <row r="168" spans="1:6" ht="15.75" hidden="1" customHeight="1" x14ac:dyDescent="0.25">
      <c r="A168" s="17">
        <v>4665</v>
      </c>
      <c r="B168" s="43" t="s">
        <v>31</v>
      </c>
      <c r="C168" s="18">
        <v>43805</v>
      </c>
      <c r="D168" s="8" t="s">
        <v>67</v>
      </c>
      <c r="E168" s="8" t="s">
        <v>68</v>
      </c>
      <c r="F168" s="8">
        <v>7.92</v>
      </c>
    </row>
    <row r="169" spans="1:6" ht="15.75" hidden="1" customHeight="1" x14ac:dyDescent="0.25">
      <c r="A169" s="17">
        <v>4690</v>
      </c>
      <c r="B169" s="43" t="s">
        <v>31</v>
      </c>
      <c r="C169" s="18">
        <v>43805</v>
      </c>
      <c r="D169" s="8" t="s">
        <v>67</v>
      </c>
      <c r="E169" s="8" t="s">
        <v>67</v>
      </c>
      <c r="F169" s="8">
        <v>1.42</v>
      </c>
    </row>
    <row r="170" spans="1:6" ht="15.75" hidden="1" customHeight="1" x14ac:dyDescent="0.25">
      <c r="A170" s="17">
        <v>4901</v>
      </c>
      <c r="B170" s="43" t="s">
        <v>31</v>
      </c>
      <c r="C170" s="18">
        <v>43808</v>
      </c>
      <c r="D170" s="6"/>
      <c r="E170" s="8" t="s">
        <v>49</v>
      </c>
      <c r="F170" s="8">
        <v>3.34</v>
      </c>
    </row>
    <row r="171" spans="1:6" ht="15.75" hidden="1" customHeight="1" x14ac:dyDescent="0.25">
      <c r="A171" s="17">
        <v>4910</v>
      </c>
      <c r="B171" s="43" t="s">
        <v>31</v>
      </c>
      <c r="C171" s="18">
        <v>43808</v>
      </c>
      <c r="D171" s="6"/>
      <c r="E171" s="8" t="s">
        <v>49</v>
      </c>
      <c r="F171" s="8">
        <v>5.8</v>
      </c>
    </row>
    <row r="172" spans="1:6" ht="15.75" hidden="1" customHeight="1" x14ac:dyDescent="0.25">
      <c r="A172" s="17">
        <v>4924</v>
      </c>
      <c r="B172" s="43" t="s">
        <v>31</v>
      </c>
      <c r="C172" s="18">
        <v>43808</v>
      </c>
      <c r="D172" s="6"/>
      <c r="E172" s="8" t="s">
        <v>49</v>
      </c>
      <c r="F172" s="8">
        <v>2.66</v>
      </c>
    </row>
    <row r="173" spans="1:6" ht="15.75" hidden="1" customHeight="1" x14ac:dyDescent="0.25">
      <c r="A173" s="17">
        <v>4931</v>
      </c>
      <c r="B173" s="43" t="s">
        <v>31</v>
      </c>
      <c r="C173" s="18">
        <v>43808</v>
      </c>
      <c r="D173" s="8" t="s">
        <v>67</v>
      </c>
      <c r="E173" s="8" t="s">
        <v>67</v>
      </c>
      <c r="F173" s="8">
        <v>1.4039999999999999</v>
      </c>
    </row>
    <row r="174" spans="1:6" ht="15.75" hidden="1" customHeight="1" x14ac:dyDescent="0.25">
      <c r="A174" s="17">
        <v>4950</v>
      </c>
      <c r="B174" s="43" t="s">
        <v>31</v>
      </c>
      <c r="C174" s="18">
        <v>43808</v>
      </c>
      <c r="D174" s="6"/>
      <c r="E174" s="8" t="s">
        <v>49</v>
      </c>
      <c r="F174" s="8">
        <v>2.64</v>
      </c>
    </row>
    <row r="175" spans="1:6" ht="15.75" hidden="1" customHeight="1" x14ac:dyDescent="0.25">
      <c r="A175" s="17">
        <v>5000</v>
      </c>
      <c r="B175" s="43" t="s">
        <v>31</v>
      </c>
      <c r="C175" s="18">
        <v>43808</v>
      </c>
      <c r="D175" s="6"/>
      <c r="E175" s="8" t="s">
        <v>49</v>
      </c>
      <c r="F175" s="8">
        <v>1.28</v>
      </c>
    </row>
    <row r="176" spans="1:6" ht="15.75" hidden="1" customHeight="1" x14ac:dyDescent="0.25">
      <c r="A176" s="17">
        <v>5147</v>
      </c>
      <c r="B176" s="43" t="s">
        <v>31</v>
      </c>
      <c r="C176" s="18">
        <v>43809</v>
      </c>
      <c r="D176" s="8" t="s">
        <v>67</v>
      </c>
      <c r="E176" s="8" t="s">
        <v>68</v>
      </c>
      <c r="F176" s="8">
        <v>7.9</v>
      </c>
    </row>
    <row r="177" spans="1:6" ht="15.75" hidden="1" customHeight="1" x14ac:dyDescent="0.25">
      <c r="A177" s="17">
        <v>5160</v>
      </c>
      <c r="B177" s="43" t="s">
        <v>31</v>
      </c>
      <c r="C177" s="18">
        <v>43809</v>
      </c>
      <c r="D177" s="8" t="s">
        <v>45</v>
      </c>
      <c r="E177" s="8" t="s">
        <v>49</v>
      </c>
      <c r="F177" s="8">
        <v>1.32</v>
      </c>
    </row>
    <row r="178" spans="1:6" ht="15.75" hidden="1" customHeight="1" x14ac:dyDescent="0.25">
      <c r="A178" s="17">
        <v>5189</v>
      </c>
      <c r="B178" s="43" t="s">
        <v>31</v>
      </c>
      <c r="C178" s="18">
        <v>43809</v>
      </c>
      <c r="D178" s="6"/>
      <c r="E178" s="8" t="s">
        <v>49</v>
      </c>
      <c r="F178" s="8">
        <v>3.06</v>
      </c>
    </row>
    <row r="179" spans="1:6" ht="15.75" hidden="1" customHeight="1" x14ac:dyDescent="0.25">
      <c r="A179" s="17">
        <v>5213</v>
      </c>
      <c r="B179" s="43" t="s">
        <v>31</v>
      </c>
      <c r="C179" s="18">
        <v>43809</v>
      </c>
      <c r="D179" s="6"/>
      <c r="E179" s="8" t="s">
        <v>47</v>
      </c>
      <c r="F179" s="8">
        <v>6.02</v>
      </c>
    </row>
    <row r="180" spans="1:6" ht="15.75" hidden="1" customHeight="1" x14ac:dyDescent="0.25">
      <c r="A180" s="17">
        <v>5396</v>
      </c>
      <c r="B180" s="43" t="s">
        <v>31</v>
      </c>
      <c r="C180" s="18">
        <v>43810</v>
      </c>
      <c r="D180" s="8" t="s">
        <v>67</v>
      </c>
      <c r="E180" s="8" t="s">
        <v>68</v>
      </c>
      <c r="F180" s="8">
        <v>0.378</v>
      </c>
    </row>
    <row r="181" spans="1:6" ht="15.75" hidden="1" customHeight="1" x14ac:dyDescent="0.25">
      <c r="A181" s="17">
        <v>5405</v>
      </c>
      <c r="B181" s="43" t="s">
        <v>31</v>
      </c>
      <c r="C181" s="18">
        <v>43810</v>
      </c>
      <c r="D181" s="6"/>
      <c r="E181" s="8" t="s">
        <v>47</v>
      </c>
      <c r="F181" s="8">
        <v>3.64</v>
      </c>
    </row>
    <row r="182" spans="1:6" ht="15.75" hidden="1" customHeight="1" x14ac:dyDescent="0.25">
      <c r="A182" s="17">
        <v>5417</v>
      </c>
      <c r="B182" s="43" t="s">
        <v>31</v>
      </c>
      <c r="C182" s="18">
        <v>43810</v>
      </c>
      <c r="D182" s="6"/>
      <c r="E182" s="8" t="s">
        <v>49</v>
      </c>
      <c r="F182" s="8">
        <v>3.7</v>
      </c>
    </row>
    <row r="183" spans="1:6" ht="15.75" hidden="1" customHeight="1" x14ac:dyDescent="0.25">
      <c r="A183" s="17">
        <v>5456</v>
      </c>
      <c r="B183" s="43" t="s">
        <v>31</v>
      </c>
      <c r="C183" s="18">
        <v>43810</v>
      </c>
      <c r="D183" s="6"/>
      <c r="E183" s="8" t="s">
        <v>49</v>
      </c>
      <c r="F183" s="8">
        <v>1.18</v>
      </c>
    </row>
    <row r="184" spans="1:6" ht="15.75" hidden="1" customHeight="1" x14ac:dyDescent="0.25">
      <c r="A184" s="17">
        <v>5514</v>
      </c>
      <c r="B184" s="43" t="s">
        <v>31</v>
      </c>
      <c r="C184" s="18">
        <v>43810</v>
      </c>
      <c r="D184" s="6"/>
      <c r="E184" s="8" t="s">
        <v>49</v>
      </c>
      <c r="F184" s="8">
        <v>3.76</v>
      </c>
    </row>
    <row r="185" spans="1:6" ht="15.75" hidden="1" customHeight="1" x14ac:dyDescent="0.25">
      <c r="A185" s="17">
        <v>5640</v>
      </c>
      <c r="B185" s="43" t="s">
        <v>31</v>
      </c>
      <c r="C185" s="18">
        <v>43811</v>
      </c>
      <c r="D185" s="6"/>
      <c r="E185" s="8" t="s">
        <v>49</v>
      </c>
      <c r="F185" s="8">
        <v>1.5</v>
      </c>
    </row>
    <row r="186" spans="1:6" ht="15.75" hidden="1" customHeight="1" x14ac:dyDescent="0.25">
      <c r="A186" s="17">
        <v>5654</v>
      </c>
      <c r="B186" s="43" t="s">
        <v>31</v>
      </c>
      <c r="C186" s="18">
        <v>43811</v>
      </c>
      <c r="D186" s="6"/>
      <c r="E186" s="8" t="s">
        <v>49</v>
      </c>
      <c r="F186" s="8">
        <v>3.1</v>
      </c>
    </row>
    <row r="187" spans="1:6" ht="15.75" hidden="1" customHeight="1" x14ac:dyDescent="0.25">
      <c r="A187" s="17">
        <v>5677</v>
      </c>
      <c r="B187" s="43" t="s">
        <v>31</v>
      </c>
      <c r="C187" s="18">
        <v>43811</v>
      </c>
      <c r="D187" s="6"/>
      <c r="E187" s="8" t="s">
        <v>49</v>
      </c>
      <c r="F187" s="8">
        <v>3.4</v>
      </c>
    </row>
    <row r="188" spans="1:6" ht="15.75" hidden="1" customHeight="1" x14ac:dyDescent="0.25">
      <c r="A188" s="17">
        <v>5703</v>
      </c>
      <c r="B188" s="43" t="s">
        <v>31</v>
      </c>
      <c r="C188" s="18">
        <v>43811</v>
      </c>
      <c r="D188" s="6"/>
      <c r="E188" s="8" t="s">
        <v>49</v>
      </c>
      <c r="F188" s="8">
        <v>2.64</v>
      </c>
    </row>
    <row r="189" spans="1:6" ht="15.75" hidden="1" customHeight="1" x14ac:dyDescent="0.25">
      <c r="A189" s="17">
        <v>5753</v>
      </c>
      <c r="B189" s="43" t="s">
        <v>31</v>
      </c>
      <c r="C189" s="18">
        <v>43811</v>
      </c>
      <c r="D189" s="6"/>
      <c r="E189" s="8" t="s">
        <v>49</v>
      </c>
      <c r="F189" s="8">
        <v>2.12</v>
      </c>
    </row>
    <row r="190" spans="1:6" ht="15.75" hidden="1" customHeight="1" x14ac:dyDescent="0.25">
      <c r="A190" s="17">
        <v>5765</v>
      </c>
      <c r="B190" s="43" t="s">
        <v>31</v>
      </c>
      <c r="C190" s="18">
        <v>43811</v>
      </c>
      <c r="D190" s="6"/>
      <c r="E190" s="8" t="s">
        <v>49</v>
      </c>
      <c r="F190" s="8">
        <v>2.16</v>
      </c>
    </row>
    <row r="191" spans="1:6" ht="15.75" hidden="1" customHeight="1" x14ac:dyDescent="0.25">
      <c r="A191" s="17">
        <v>5890</v>
      </c>
      <c r="B191" s="43" t="s">
        <v>31</v>
      </c>
      <c r="C191" s="18">
        <v>43812</v>
      </c>
      <c r="D191" s="6"/>
      <c r="E191" s="8" t="s">
        <v>49</v>
      </c>
      <c r="F191" s="8">
        <v>3.9</v>
      </c>
    </row>
    <row r="192" spans="1:6" ht="15.75" hidden="1" customHeight="1" x14ac:dyDescent="0.25">
      <c r="A192" s="17">
        <v>5900</v>
      </c>
      <c r="B192" s="43" t="s">
        <v>31</v>
      </c>
      <c r="C192" s="18">
        <v>43812</v>
      </c>
      <c r="D192" s="6"/>
      <c r="E192" s="8" t="s">
        <v>49</v>
      </c>
      <c r="F192" s="8">
        <v>6.72</v>
      </c>
    </row>
    <row r="193" spans="1:6" ht="15.75" hidden="1" customHeight="1" x14ac:dyDescent="0.25">
      <c r="A193" s="17">
        <v>5917</v>
      </c>
      <c r="B193" s="43" t="s">
        <v>31</v>
      </c>
      <c r="C193" s="18">
        <v>43812</v>
      </c>
      <c r="D193" s="6"/>
      <c r="E193" s="8" t="s">
        <v>49</v>
      </c>
      <c r="F193" s="8">
        <v>3.64</v>
      </c>
    </row>
    <row r="194" spans="1:6" ht="15.75" hidden="1" customHeight="1" x14ac:dyDescent="0.25">
      <c r="A194" s="17">
        <v>5979</v>
      </c>
      <c r="B194" s="43" t="s">
        <v>31</v>
      </c>
      <c r="C194" s="18">
        <v>43812</v>
      </c>
      <c r="D194" s="6"/>
      <c r="E194" s="8" t="s">
        <v>51</v>
      </c>
      <c r="F194" s="8">
        <v>3.58</v>
      </c>
    </row>
    <row r="195" spans="1:6" ht="15.75" hidden="1" customHeight="1" x14ac:dyDescent="0.25">
      <c r="A195" s="17">
        <v>6041</v>
      </c>
      <c r="B195" s="43" t="s">
        <v>31</v>
      </c>
      <c r="C195" s="18">
        <v>43812</v>
      </c>
      <c r="D195" s="6"/>
      <c r="E195" s="8" t="s">
        <v>49</v>
      </c>
      <c r="F195" s="8">
        <v>3.04</v>
      </c>
    </row>
    <row r="196" spans="1:6" ht="15.75" hidden="1" customHeight="1" x14ac:dyDescent="0.25">
      <c r="A196" s="17">
        <v>6181</v>
      </c>
      <c r="B196" s="43" t="s">
        <v>31</v>
      </c>
      <c r="C196" s="18">
        <v>43815</v>
      </c>
      <c r="D196" s="6"/>
      <c r="E196" s="8" t="s">
        <v>49</v>
      </c>
      <c r="F196" s="8">
        <v>1.38</v>
      </c>
    </row>
    <row r="197" spans="1:6" ht="15.75" hidden="1" customHeight="1" x14ac:dyDescent="0.25">
      <c r="A197" s="17">
        <v>6192</v>
      </c>
      <c r="B197" s="43" t="s">
        <v>31</v>
      </c>
      <c r="C197" s="18">
        <v>43815</v>
      </c>
      <c r="D197" s="6"/>
      <c r="E197" s="8" t="s">
        <v>49</v>
      </c>
      <c r="F197" s="8">
        <v>1.74</v>
      </c>
    </row>
    <row r="198" spans="1:6" ht="15.75" hidden="1" customHeight="1" x14ac:dyDescent="0.25">
      <c r="A198" s="17">
        <v>6208</v>
      </c>
      <c r="B198" s="43" t="s">
        <v>31</v>
      </c>
      <c r="C198" s="18">
        <v>43815</v>
      </c>
      <c r="D198" s="6"/>
      <c r="E198" s="8" t="s">
        <v>49</v>
      </c>
      <c r="F198" s="8">
        <v>1.82</v>
      </c>
    </row>
    <row r="199" spans="1:6" ht="15.75" hidden="1" customHeight="1" x14ac:dyDescent="0.25">
      <c r="A199" s="17">
        <v>6447</v>
      </c>
      <c r="B199" s="43" t="s">
        <v>31</v>
      </c>
      <c r="C199" s="18">
        <v>43816</v>
      </c>
      <c r="D199" s="6"/>
      <c r="E199" s="8" t="s">
        <v>49</v>
      </c>
      <c r="F199" s="8">
        <v>5.76</v>
      </c>
    </row>
    <row r="200" spans="1:6" ht="15.75" hidden="1" customHeight="1" x14ac:dyDescent="0.25">
      <c r="A200" s="17">
        <v>6464</v>
      </c>
      <c r="B200" s="43" t="s">
        <v>31</v>
      </c>
      <c r="C200" s="18">
        <v>43816</v>
      </c>
      <c r="D200" s="6"/>
      <c r="E200" s="8" t="s">
        <v>49</v>
      </c>
      <c r="F200" s="8">
        <v>2.74</v>
      </c>
    </row>
    <row r="201" spans="1:6" ht="15.75" hidden="1" customHeight="1" x14ac:dyDescent="0.25">
      <c r="A201" s="17">
        <v>6476</v>
      </c>
      <c r="B201" s="43" t="s">
        <v>31</v>
      </c>
      <c r="C201" s="18">
        <v>43816</v>
      </c>
      <c r="D201" s="6"/>
      <c r="E201" s="8" t="s">
        <v>47</v>
      </c>
      <c r="F201" s="8">
        <v>5.64</v>
      </c>
    </row>
    <row r="202" spans="1:6" ht="15.75" hidden="1" customHeight="1" x14ac:dyDescent="0.25">
      <c r="A202" s="17">
        <v>6497</v>
      </c>
      <c r="B202" s="43" t="s">
        <v>31</v>
      </c>
      <c r="C202" s="18">
        <v>43816</v>
      </c>
      <c r="D202" s="6"/>
      <c r="E202" s="8" t="s">
        <v>49</v>
      </c>
      <c r="F202" s="8">
        <v>3.02</v>
      </c>
    </row>
    <row r="203" spans="1:6" ht="15.75" hidden="1" customHeight="1" x14ac:dyDescent="0.25">
      <c r="A203" s="17">
        <v>6688</v>
      </c>
      <c r="B203" s="43" t="s">
        <v>31</v>
      </c>
      <c r="C203" s="18">
        <v>43817</v>
      </c>
      <c r="D203" s="6"/>
      <c r="E203" s="8" t="s">
        <v>47</v>
      </c>
      <c r="F203" s="8">
        <v>1.3</v>
      </c>
    </row>
    <row r="204" spans="1:6" ht="15.75" hidden="1" customHeight="1" x14ac:dyDescent="0.25">
      <c r="A204" s="17">
        <v>6699</v>
      </c>
      <c r="B204" s="43" t="s">
        <v>31</v>
      </c>
      <c r="C204" s="18">
        <v>43817</v>
      </c>
      <c r="D204" s="6"/>
      <c r="E204" s="8" t="s">
        <v>49</v>
      </c>
      <c r="F204" s="8">
        <v>3.42</v>
      </c>
    </row>
    <row r="205" spans="1:6" ht="15.75" hidden="1" customHeight="1" x14ac:dyDescent="0.25">
      <c r="A205" s="17">
        <v>6711</v>
      </c>
      <c r="B205" s="43" t="s">
        <v>31</v>
      </c>
      <c r="C205" s="18">
        <v>43817</v>
      </c>
      <c r="D205" s="6"/>
      <c r="E205" s="8" t="s">
        <v>49</v>
      </c>
      <c r="F205" s="8">
        <v>2.66</v>
      </c>
    </row>
    <row r="206" spans="1:6" ht="15.75" hidden="1" customHeight="1" x14ac:dyDescent="0.25">
      <c r="A206" s="17">
        <v>6737</v>
      </c>
      <c r="B206" s="43" t="s">
        <v>31</v>
      </c>
      <c r="C206" s="18">
        <v>43817</v>
      </c>
      <c r="D206" s="6"/>
      <c r="E206" s="8" t="s">
        <v>49</v>
      </c>
      <c r="F206" s="8">
        <v>2.86</v>
      </c>
    </row>
    <row r="207" spans="1:6" ht="15.75" hidden="1" customHeight="1" x14ac:dyDescent="0.25">
      <c r="A207" s="17">
        <v>6822</v>
      </c>
      <c r="B207" s="43" t="s">
        <v>31</v>
      </c>
      <c r="C207" s="18">
        <v>43817</v>
      </c>
      <c r="D207" s="6"/>
      <c r="E207" s="8" t="s">
        <v>47</v>
      </c>
      <c r="F207" s="8">
        <v>7.44</v>
      </c>
    </row>
    <row r="208" spans="1:6" ht="15.75" hidden="1" customHeight="1" x14ac:dyDescent="0.25">
      <c r="A208" s="17">
        <v>6908</v>
      </c>
      <c r="B208" s="43" t="s">
        <v>31</v>
      </c>
      <c r="C208" s="18">
        <v>43818</v>
      </c>
      <c r="D208" s="6"/>
      <c r="E208" s="8" t="s">
        <v>47</v>
      </c>
      <c r="F208" s="8">
        <v>4.92</v>
      </c>
    </row>
    <row r="209" spans="1:6" ht="15.75" hidden="1" customHeight="1" x14ac:dyDescent="0.25">
      <c r="A209" s="17">
        <v>6920</v>
      </c>
      <c r="B209" s="43" t="s">
        <v>31</v>
      </c>
      <c r="C209" s="18">
        <v>43818</v>
      </c>
      <c r="D209" s="6"/>
      <c r="E209" s="8" t="s">
        <v>49</v>
      </c>
      <c r="F209" s="8">
        <v>7.16</v>
      </c>
    </row>
    <row r="210" spans="1:6" ht="15.75" hidden="1" customHeight="1" x14ac:dyDescent="0.25">
      <c r="A210" s="17">
        <v>6936</v>
      </c>
      <c r="B210" s="43" t="s">
        <v>31</v>
      </c>
      <c r="C210" s="18">
        <v>43818</v>
      </c>
      <c r="D210" s="6"/>
      <c r="E210" s="8" t="s">
        <v>49</v>
      </c>
      <c r="F210" s="8">
        <v>3.46</v>
      </c>
    </row>
    <row r="211" spans="1:6" ht="15.75" hidden="1" customHeight="1" x14ac:dyDescent="0.25">
      <c r="A211" s="17">
        <v>6956</v>
      </c>
      <c r="B211" s="43" t="s">
        <v>31</v>
      </c>
      <c r="C211" s="18">
        <v>43818</v>
      </c>
      <c r="D211" s="6"/>
      <c r="E211" s="8" t="s">
        <v>51</v>
      </c>
      <c r="F211" s="8">
        <v>2.98</v>
      </c>
    </row>
    <row r="212" spans="1:6" ht="15.75" hidden="1" customHeight="1" x14ac:dyDescent="0.25">
      <c r="A212" s="17">
        <v>7003</v>
      </c>
      <c r="B212" s="43" t="s">
        <v>31</v>
      </c>
      <c r="C212" s="18">
        <v>43818</v>
      </c>
      <c r="D212" s="6"/>
      <c r="E212" s="8" t="s">
        <v>49</v>
      </c>
      <c r="F212" s="8">
        <v>2.16</v>
      </c>
    </row>
    <row r="213" spans="1:6" ht="15.75" hidden="1" customHeight="1" x14ac:dyDescent="0.25">
      <c r="A213" s="17">
        <v>7030</v>
      </c>
      <c r="B213" s="43" t="s">
        <v>31</v>
      </c>
      <c r="C213" s="18">
        <v>43818</v>
      </c>
      <c r="D213" s="6"/>
      <c r="E213" s="8" t="s">
        <v>47</v>
      </c>
      <c r="F213" s="8">
        <v>8.58</v>
      </c>
    </row>
    <row r="214" spans="1:6" ht="15.75" hidden="1" customHeight="1" x14ac:dyDescent="0.25">
      <c r="A214" s="17">
        <v>7141</v>
      </c>
      <c r="B214" s="43" t="s">
        <v>31</v>
      </c>
      <c r="C214" s="18">
        <v>43819</v>
      </c>
      <c r="D214" s="6"/>
      <c r="E214" s="8" t="s">
        <v>47</v>
      </c>
      <c r="F214" s="8">
        <v>8.4</v>
      </c>
    </row>
    <row r="215" spans="1:6" ht="15.75" hidden="1" customHeight="1" x14ac:dyDescent="0.25">
      <c r="A215" s="17">
        <v>7148</v>
      </c>
      <c r="B215" s="43" t="s">
        <v>31</v>
      </c>
      <c r="C215" s="18">
        <v>43819</v>
      </c>
      <c r="D215" s="6"/>
      <c r="E215" s="8" t="s">
        <v>49</v>
      </c>
      <c r="F215" s="8">
        <v>3.96</v>
      </c>
    </row>
    <row r="216" spans="1:6" ht="15.75" hidden="1" customHeight="1" x14ac:dyDescent="0.25">
      <c r="A216" s="17">
        <v>7168</v>
      </c>
      <c r="B216" s="43" t="s">
        <v>31</v>
      </c>
      <c r="C216" s="18">
        <v>43819</v>
      </c>
      <c r="D216" s="6"/>
      <c r="E216" s="8" t="s">
        <v>49</v>
      </c>
      <c r="F216" s="8">
        <v>1.96</v>
      </c>
    </row>
    <row r="217" spans="1:6" ht="15.75" hidden="1" customHeight="1" x14ac:dyDescent="0.25">
      <c r="A217" s="17">
        <v>7185</v>
      </c>
      <c r="B217" s="43" t="s">
        <v>31</v>
      </c>
      <c r="C217" s="18">
        <v>43819</v>
      </c>
      <c r="D217" s="6"/>
      <c r="E217" s="8" t="s">
        <v>49</v>
      </c>
      <c r="F217" s="8">
        <v>2.48</v>
      </c>
    </row>
    <row r="218" spans="1:6" ht="15.75" hidden="1" customHeight="1" x14ac:dyDescent="0.25">
      <c r="A218" s="17">
        <v>7243</v>
      </c>
      <c r="B218" s="43" t="s">
        <v>31</v>
      </c>
      <c r="C218" s="18">
        <v>43819</v>
      </c>
      <c r="D218" s="6"/>
      <c r="E218" s="8" t="s">
        <v>49</v>
      </c>
      <c r="F218" s="8">
        <v>2.2599999999999998</v>
      </c>
    </row>
    <row r="219" spans="1:6" ht="15.75" hidden="1" customHeight="1" x14ac:dyDescent="0.25">
      <c r="A219" s="17">
        <v>7292</v>
      </c>
      <c r="B219" s="43" t="s">
        <v>31</v>
      </c>
      <c r="C219" s="18">
        <v>43819</v>
      </c>
      <c r="D219" s="6"/>
      <c r="E219" s="8" t="s">
        <v>49</v>
      </c>
      <c r="F219" s="8">
        <v>3.88</v>
      </c>
    </row>
    <row r="220" spans="1:6" ht="15.75" hidden="1" customHeight="1" x14ac:dyDescent="0.25">
      <c r="A220" s="17">
        <v>7440</v>
      </c>
      <c r="B220" s="43" t="s">
        <v>31</v>
      </c>
      <c r="C220" s="18">
        <v>43822</v>
      </c>
      <c r="D220" s="6"/>
      <c r="E220" s="8" t="s">
        <v>49</v>
      </c>
      <c r="F220" s="8">
        <v>1.9</v>
      </c>
    </row>
    <row r="221" spans="1:6" ht="15.75" hidden="1" customHeight="1" x14ac:dyDescent="0.25">
      <c r="A221" s="17">
        <v>7463</v>
      </c>
      <c r="B221" s="43" t="s">
        <v>31</v>
      </c>
      <c r="C221" s="18">
        <v>43822</v>
      </c>
      <c r="D221" s="6"/>
      <c r="E221" s="8" t="s">
        <v>49</v>
      </c>
      <c r="F221" s="8">
        <v>1.7</v>
      </c>
    </row>
    <row r="222" spans="1:6" ht="15.75" hidden="1" customHeight="1" x14ac:dyDescent="0.25">
      <c r="A222" s="17">
        <v>7483</v>
      </c>
      <c r="B222" s="43" t="s">
        <v>31</v>
      </c>
      <c r="C222" s="18">
        <v>43822</v>
      </c>
      <c r="D222" s="6"/>
      <c r="E222" s="8" t="s">
        <v>49</v>
      </c>
      <c r="F222" s="8">
        <v>1.9</v>
      </c>
    </row>
    <row r="223" spans="1:6" ht="15.75" hidden="1" customHeight="1" x14ac:dyDescent="0.25">
      <c r="A223" s="17">
        <v>7523</v>
      </c>
      <c r="B223" s="43" t="s">
        <v>31</v>
      </c>
      <c r="C223" s="18">
        <v>43822</v>
      </c>
      <c r="D223" s="6"/>
      <c r="E223" s="8" t="s">
        <v>49</v>
      </c>
      <c r="F223" s="8">
        <v>2.34</v>
      </c>
    </row>
    <row r="224" spans="1:6" ht="15.75" hidden="1" customHeight="1" x14ac:dyDescent="0.25">
      <c r="A224" s="17">
        <v>7565</v>
      </c>
      <c r="B224" s="43" t="s">
        <v>31</v>
      </c>
      <c r="C224" s="18">
        <v>43822</v>
      </c>
      <c r="D224" s="6"/>
      <c r="E224" s="8" t="s">
        <v>47</v>
      </c>
      <c r="F224" s="8">
        <v>6.08</v>
      </c>
    </row>
    <row r="225" spans="1:6" ht="15.75" hidden="1" customHeight="1" x14ac:dyDescent="0.25">
      <c r="A225" s="17">
        <v>7572</v>
      </c>
      <c r="B225" s="43" t="s">
        <v>31</v>
      </c>
      <c r="C225" s="18">
        <v>43822</v>
      </c>
      <c r="D225" s="6"/>
      <c r="E225" s="8" t="s">
        <v>47</v>
      </c>
      <c r="F225" s="8">
        <v>2.66</v>
      </c>
    </row>
    <row r="226" spans="1:6" ht="15.75" hidden="1" customHeight="1" x14ac:dyDescent="0.25">
      <c r="A226" s="17">
        <v>7713</v>
      </c>
      <c r="B226" s="43" t="s">
        <v>31</v>
      </c>
      <c r="C226" s="18">
        <v>43823</v>
      </c>
      <c r="D226" s="6"/>
      <c r="E226" s="8" t="s">
        <v>49</v>
      </c>
      <c r="F226" s="8">
        <v>2.9</v>
      </c>
    </row>
    <row r="227" spans="1:6" ht="15.75" hidden="1" customHeight="1" x14ac:dyDescent="0.25">
      <c r="A227" s="17">
        <v>7729</v>
      </c>
      <c r="B227" s="43" t="s">
        <v>31</v>
      </c>
      <c r="C227" s="18">
        <v>43823</v>
      </c>
      <c r="D227" s="6"/>
      <c r="E227" s="8" t="s">
        <v>49</v>
      </c>
      <c r="F227" s="8">
        <v>3.8</v>
      </c>
    </row>
    <row r="228" spans="1:6" ht="15.75" hidden="1" customHeight="1" x14ac:dyDescent="0.25">
      <c r="A228" s="17">
        <v>7747</v>
      </c>
      <c r="B228" s="43" t="s">
        <v>31</v>
      </c>
      <c r="C228" s="18">
        <v>43823</v>
      </c>
      <c r="D228" s="6"/>
      <c r="E228" s="8" t="s">
        <v>49</v>
      </c>
      <c r="F228" s="8">
        <v>2.9</v>
      </c>
    </row>
    <row r="229" spans="1:6" ht="15.75" hidden="1" customHeight="1" x14ac:dyDescent="0.25">
      <c r="A229" s="17">
        <v>7832</v>
      </c>
      <c r="B229" s="43" t="s">
        <v>31</v>
      </c>
      <c r="C229" s="18">
        <v>43823</v>
      </c>
      <c r="D229" s="8" t="s">
        <v>45</v>
      </c>
      <c r="E229" s="8" t="s">
        <v>49</v>
      </c>
      <c r="F229" s="8">
        <v>1.56</v>
      </c>
    </row>
    <row r="230" spans="1:6" ht="15.75" hidden="1" customHeight="1" x14ac:dyDescent="0.25">
      <c r="A230" s="17">
        <v>8068</v>
      </c>
      <c r="B230" s="43" t="s">
        <v>31</v>
      </c>
      <c r="C230" s="18">
        <v>43825</v>
      </c>
      <c r="D230" s="6"/>
      <c r="E230" s="8" t="s">
        <v>47</v>
      </c>
      <c r="F230" s="8">
        <v>8.2200000000000006</v>
      </c>
    </row>
    <row r="231" spans="1:6" ht="15.75" hidden="1" customHeight="1" x14ac:dyDescent="0.25">
      <c r="A231" s="17">
        <v>8089</v>
      </c>
      <c r="B231" s="43" t="s">
        <v>31</v>
      </c>
      <c r="C231" s="18">
        <v>43825</v>
      </c>
      <c r="D231" s="6"/>
      <c r="E231" s="8" t="s">
        <v>49</v>
      </c>
      <c r="F231" s="8">
        <v>4.84</v>
      </c>
    </row>
    <row r="232" spans="1:6" ht="15.75" hidden="1" customHeight="1" x14ac:dyDescent="0.25">
      <c r="A232" s="17">
        <v>8259</v>
      </c>
      <c r="B232" s="43" t="s">
        <v>31</v>
      </c>
      <c r="C232" s="18">
        <v>43826</v>
      </c>
      <c r="D232" s="6"/>
      <c r="E232" s="8" t="s">
        <v>49</v>
      </c>
      <c r="F232" s="8">
        <v>2.96</v>
      </c>
    </row>
    <row r="233" spans="1:6" ht="15.75" hidden="1" customHeight="1" x14ac:dyDescent="0.25">
      <c r="A233" s="17">
        <v>8268</v>
      </c>
      <c r="B233" s="43" t="s">
        <v>31</v>
      </c>
      <c r="C233" s="18">
        <v>43826</v>
      </c>
      <c r="D233" s="6"/>
      <c r="E233" s="8" t="s">
        <v>49</v>
      </c>
      <c r="F233" s="8">
        <v>2.96</v>
      </c>
    </row>
    <row r="234" spans="1:6" ht="15.75" hidden="1" customHeight="1" x14ac:dyDescent="0.25">
      <c r="A234" s="17">
        <v>8318</v>
      </c>
      <c r="B234" s="43" t="s">
        <v>31</v>
      </c>
      <c r="C234" s="18">
        <v>43826</v>
      </c>
      <c r="D234" s="8" t="s">
        <v>45</v>
      </c>
      <c r="E234" s="8" t="s">
        <v>49</v>
      </c>
      <c r="F234" s="8">
        <v>1.48</v>
      </c>
    </row>
    <row r="235" spans="1:6" ht="15.75" hidden="1" customHeight="1" x14ac:dyDescent="0.25">
      <c r="A235" s="17">
        <v>8342</v>
      </c>
      <c r="B235" s="43" t="s">
        <v>31</v>
      </c>
      <c r="C235" s="18">
        <v>43826</v>
      </c>
      <c r="D235" s="8" t="s">
        <v>42</v>
      </c>
      <c r="E235" s="8" t="s">
        <v>42</v>
      </c>
      <c r="F235" s="8">
        <v>0.16200000000000001</v>
      </c>
    </row>
    <row r="236" spans="1:6" ht="15.75" hidden="1" customHeight="1" x14ac:dyDescent="0.25">
      <c r="A236" s="17">
        <v>8361</v>
      </c>
      <c r="B236" s="43" t="s">
        <v>31</v>
      </c>
      <c r="C236" s="18">
        <v>43826</v>
      </c>
      <c r="D236" s="6"/>
      <c r="E236" s="8" t="s">
        <v>49</v>
      </c>
      <c r="F236" s="8">
        <v>3.88</v>
      </c>
    </row>
    <row r="237" spans="1:6" ht="15.75" hidden="1" customHeight="1" x14ac:dyDescent="0.25">
      <c r="A237" s="17">
        <v>8559</v>
      </c>
      <c r="B237" s="43" t="s">
        <v>31</v>
      </c>
      <c r="C237" s="18">
        <v>43829</v>
      </c>
      <c r="D237" s="8" t="s">
        <v>60</v>
      </c>
      <c r="E237" s="8" t="s">
        <v>60</v>
      </c>
      <c r="F237" s="8">
        <v>0.182</v>
      </c>
    </row>
    <row r="238" spans="1:6" ht="15.75" hidden="1" customHeight="1" x14ac:dyDescent="0.25">
      <c r="A238" s="17">
        <v>8568</v>
      </c>
      <c r="B238" s="43" t="s">
        <v>31</v>
      </c>
      <c r="C238" s="18">
        <v>43829</v>
      </c>
      <c r="D238" s="8" t="s">
        <v>60</v>
      </c>
      <c r="E238" s="8" t="s">
        <v>60</v>
      </c>
      <c r="F238" s="8">
        <v>0.32</v>
      </c>
    </row>
    <row r="239" spans="1:6" ht="15.75" hidden="1" customHeight="1" x14ac:dyDescent="0.25">
      <c r="A239" s="17">
        <v>8583</v>
      </c>
      <c r="B239" s="43" t="s">
        <v>31</v>
      </c>
      <c r="C239" s="18">
        <v>43829</v>
      </c>
      <c r="D239" s="6"/>
      <c r="E239" s="8" t="s">
        <v>42</v>
      </c>
      <c r="F239" s="8">
        <v>2.4860000000000002</v>
      </c>
    </row>
    <row r="240" spans="1:6" ht="15.75" hidden="1" customHeight="1" x14ac:dyDescent="0.25">
      <c r="A240" s="17">
        <v>8635</v>
      </c>
      <c r="B240" s="43" t="s">
        <v>31</v>
      </c>
      <c r="C240" s="18">
        <v>43829</v>
      </c>
      <c r="D240" s="8" t="s">
        <v>60</v>
      </c>
      <c r="E240" s="8" t="s">
        <v>60</v>
      </c>
      <c r="F240" s="8">
        <v>2.56</v>
      </c>
    </row>
    <row r="241" spans="1:6" ht="15.75" hidden="1" customHeight="1" x14ac:dyDescent="0.25">
      <c r="A241" s="17">
        <v>8888</v>
      </c>
      <c r="B241" s="43" t="s">
        <v>31</v>
      </c>
      <c r="C241" s="18">
        <v>43830</v>
      </c>
      <c r="D241" s="6"/>
      <c r="E241" s="8" t="s">
        <v>60</v>
      </c>
      <c r="F241" s="8">
        <v>2.016</v>
      </c>
    </row>
    <row r="242" spans="1:6" ht="15.75" hidden="1" customHeight="1" x14ac:dyDescent="0.25">
      <c r="A242" s="17">
        <v>8909</v>
      </c>
      <c r="B242" s="43" t="s">
        <v>31</v>
      </c>
      <c r="C242" s="18">
        <v>43830</v>
      </c>
      <c r="D242" s="8" t="s">
        <v>67</v>
      </c>
      <c r="E242" s="8" t="s">
        <v>60</v>
      </c>
      <c r="F242" s="8">
        <v>4.42</v>
      </c>
    </row>
    <row r="243" spans="1:6" ht="15.75" hidden="1" customHeight="1" x14ac:dyDescent="0.25">
      <c r="A243" s="17">
        <v>8773</v>
      </c>
      <c r="B243" s="43" t="s">
        <v>31</v>
      </c>
      <c r="C243" s="18">
        <v>43830</v>
      </c>
      <c r="D243" s="8" t="s">
        <v>60</v>
      </c>
      <c r="E243" s="8" t="s">
        <v>60</v>
      </c>
      <c r="F243" s="8">
        <v>0.18</v>
      </c>
    </row>
    <row r="244" spans="1:6" ht="15.75" hidden="1" customHeight="1" x14ac:dyDescent="0.25">
      <c r="A244" s="17">
        <v>8767</v>
      </c>
      <c r="B244" s="43" t="s">
        <v>31</v>
      </c>
      <c r="C244" s="18">
        <v>43830</v>
      </c>
      <c r="D244" s="6"/>
      <c r="E244" s="8" t="s">
        <v>49</v>
      </c>
      <c r="F244" s="8">
        <v>2.3199999999999998</v>
      </c>
    </row>
    <row r="245" spans="1:6" ht="15.75" hidden="1" customHeight="1" x14ac:dyDescent="0.25">
      <c r="A245" s="17">
        <v>8667</v>
      </c>
      <c r="B245" s="43" t="s">
        <v>31</v>
      </c>
      <c r="C245" s="18">
        <v>43829</v>
      </c>
      <c r="D245" s="6"/>
      <c r="E245" s="8" t="s">
        <v>60</v>
      </c>
      <c r="F245" s="8">
        <v>0.72</v>
      </c>
    </row>
    <row r="246" spans="1:6" ht="15.75" hidden="1" customHeight="1" x14ac:dyDescent="0.25">
      <c r="A246" s="17">
        <v>8650</v>
      </c>
      <c r="B246" s="43" t="s">
        <v>31</v>
      </c>
      <c r="C246" s="18">
        <v>43829</v>
      </c>
      <c r="D246" s="8" t="s">
        <v>60</v>
      </c>
      <c r="E246" s="8" t="s">
        <v>60</v>
      </c>
      <c r="F246" s="8">
        <v>0.41599999999999998</v>
      </c>
    </row>
    <row r="247" spans="1:6" ht="15.75" hidden="1" customHeight="1" x14ac:dyDescent="0.25">
      <c r="A247" s="17">
        <v>8641</v>
      </c>
      <c r="B247" s="43" t="s">
        <v>31</v>
      </c>
      <c r="C247" s="18">
        <v>43829</v>
      </c>
      <c r="D247" s="6"/>
      <c r="E247" s="8" t="s">
        <v>60</v>
      </c>
      <c r="F247" s="8">
        <v>1.58</v>
      </c>
    </row>
    <row r="248" spans="1:6" ht="15.75" hidden="1" customHeight="1" x14ac:dyDescent="0.25">
      <c r="A248" s="17">
        <v>8609</v>
      </c>
      <c r="B248" s="43" t="s">
        <v>31</v>
      </c>
      <c r="C248" s="18">
        <v>43829</v>
      </c>
      <c r="D248" s="8" t="s">
        <v>42</v>
      </c>
      <c r="E248" s="8" t="s">
        <v>42</v>
      </c>
      <c r="F248" s="8">
        <v>1.889</v>
      </c>
    </row>
    <row r="249" spans="1:6" ht="15.75" hidden="1" customHeight="1" x14ac:dyDescent="0.25">
      <c r="A249" s="17">
        <v>8566</v>
      </c>
      <c r="B249" s="43" t="s">
        <v>31</v>
      </c>
      <c r="C249" s="18">
        <v>43829</v>
      </c>
      <c r="D249" s="8" t="s">
        <v>73</v>
      </c>
      <c r="E249" s="8" t="s">
        <v>74</v>
      </c>
      <c r="F249" s="8">
        <v>0.46200000000000002</v>
      </c>
    </row>
    <row r="250" spans="1:6" ht="15.75" hidden="1" customHeight="1" x14ac:dyDescent="0.25">
      <c r="A250" s="17">
        <v>8552</v>
      </c>
      <c r="B250" s="43" t="s">
        <v>31</v>
      </c>
      <c r="C250" s="18">
        <v>43829</v>
      </c>
      <c r="D250" s="8" t="s">
        <v>67</v>
      </c>
      <c r="E250" s="8" t="s">
        <v>60</v>
      </c>
      <c r="F250" s="8">
        <v>5.4</v>
      </c>
    </row>
    <row r="251" spans="1:6" ht="15.75" hidden="1" customHeight="1" x14ac:dyDescent="0.25">
      <c r="A251" s="17">
        <v>8537</v>
      </c>
      <c r="B251" s="43" t="s">
        <v>31</v>
      </c>
      <c r="C251" s="18">
        <v>43829</v>
      </c>
      <c r="D251" s="8" t="s">
        <v>73</v>
      </c>
      <c r="E251" s="8" t="s">
        <v>73</v>
      </c>
      <c r="F251" s="8">
        <v>0.39600000000000002</v>
      </c>
    </row>
    <row r="252" spans="1:6" ht="15.75" hidden="1" customHeight="1" x14ac:dyDescent="0.25">
      <c r="A252" s="17">
        <v>8350</v>
      </c>
      <c r="B252" s="43" t="s">
        <v>31</v>
      </c>
      <c r="C252" s="18">
        <v>43826</v>
      </c>
      <c r="D252" s="8" t="s">
        <v>42</v>
      </c>
      <c r="E252" s="8" t="s">
        <v>42</v>
      </c>
      <c r="F252" s="8">
        <v>2.593</v>
      </c>
    </row>
    <row r="253" spans="1:6" ht="15.75" hidden="1" customHeight="1" x14ac:dyDescent="0.25">
      <c r="A253" s="17">
        <v>8316</v>
      </c>
      <c r="B253" s="43" t="s">
        <v>31</v>
      </c>
      <c r="C253" s="18">
        <v>43826</v>
      </c>
      <c r="D253" s="6"/>
      <c r="E253" s="8" t="s">
        <v>60</v>
      </c>
      <c r="F253" s="8">
        <v>0.99</v>
      </c>
    </row>
    <row r="254" spans="1:6" ht="15.75" hidden="1" customHeight="1" x14ac:dyDescent="0.25">
      <c r="A254" s="17">
        <v>8336</v>
      </c>
      <c r="B254" s="43" t="s">
        <v>31</v>
      </c>
      <c r="C254" s="18">
        <v>43826</v>
      </c>
      <c r="D254" s="8" t="s">
        <v>60</v>
      </c>
      <c r="E254" s="8" t="s">
        <v>60</v>
      </c>
      <c r="F254" s="8">
        <v>1.1000000000000001</v>
      </c>
    </row>
    <row r="255" spans="1:6" ht="15.75" hidden="1" customHeight="1" x14ac:dyDescent="0.25">
      <c r="A255" s="17">
        <v>8333</v>
      </c>
      <c r="B255" s="43" t="s">
        <v>31</v>
      </c>
      <c r="C255" s="18">
        <v>43826</v>
      </c>
      <c r="D255" s="6"/>
      <c r="E255" s="8" t="s">
        <v>49</v>
      </c>
      <c r="F255" s="8">
        <v>1.8</v>
      </c>
    </row>
    <row r="256" spans="1:6" ht="15.75" hidden="1" customHeight="1" x14ac:dyDescent="0.25">
      <c r="A256" s="17">
        <v>8255</v>
      </c>
      <c r="B256" s="43" t="s">
        <v>31</v>
      </c>
      <c r="C256" s="18">
        <v>43826</v>
      </c>
      <c r="D256" s="6"/>
      <c r="E256" s="8" t="s">
        <v>42</v>
      </c>
      <c r="F256" s="8">
        <v>1.333</v>
      </c>
    </row>
    <row r="257" spans="1:6" ht="15.75" hidden="1" customHeight="1" x14ac:dyDescent="0.25">
      <c r="A257" s="17">
        <v>8153</v>
      </c>
      <c r="B257" s="43" t="s">
        <v>31</v>
      </c>
      <c r="C257" s="18">
        <v>43825</v>
      </c>
      <c r="D257" s="6"/>
      <c r="E257" s="8" t="s">
        <v>60</v>
      </c>
      <c r="F257" s="8">
        <v>1.696</v>
      </c>
    </row>
    <row r="258" spans="1:6" ht="15.75" hidden="1" customHeight="1" x14ac:dyDescent="0.25">
      <c r="A258" s="17">
        <v>7898</v>
      </c>
      <c r="B258" s="43" t="s">
        <v>31</v>
      </c>
      <c r="C258" s="18">
        <v>43823</v>
      </c>
      <c r="D258" s="6"/>
      <c r="E258" s="8" t="s">
        <v>49</v>
      </c>
      <c r="F258" s="8">
        <v>1.64</v>
      </c>
    </row>
    <row r="259" spans="1:6" ht="15.75" hidden="1" customHeight="1" x14ac:dyDescent="0.25">
      <c r="A259" s="17">
        <v>7801</v>
      </c>
      <c r="B259" s="43" t="s">
        <v>31</v>
      </c>
      <c r="C259" s="18">
        <v>43823</v>
      </c>
      <c r="D259" s="8" t="s">
        <v>42</v>
      </c>
      <c r="E259" s="8" t="s">
        <v>42</v>
      </c>
      <c r="F259" s="8">
        <v>2.2309999999999999</v>
      </c>
    </row>
    <row r="260" spans="1:6" ht="15.75" hidden="1" customHeight="1" x14ac:dyDescent="0.25">
      <c r="A260" s="17">
        <v>7743</v>
      </c>
      <c r="B260" s="43" t="s">
        <v>31</v>
      </c>
      <c r="C260" s="18">
        <v>43823</v>
      </c>
      <c r="D260" s="8" t="s">
        <v>60</v>
      </c>
      <c r="E260" s="8" t="s">
        <v>60</v>
      </c>
      <c r="F260" s="8">
        <v>2.5630000000000002</v>
      </c>
    </row>
    <row r="261" spans="1:6" ht="15.75" hidden="1" customHeight="1" x14ac:dyDescent="0.25">
      <c r="A261" s="17">
        <v>7741</v>
      </c>
      <c r="B261" s="43" t="s">
        <v>31</v>
      </c>
      <c r="C261" s="18">
        <v>43823</v>
      </c>
      <c r="D261" s="8" t="s">
        <v>42</v>
      </c>
      <c r="E261" s="8" t="s">
        <v>42</v>
      </c>
      <c r="F261" s="8">
        <v>4.43</v>
      </c>
    </row>
    <row r="262" spans="1:6" ht="15.75" hidden="1" customHeight="1" x14ac:dyDescent="0.25">
      <c r="A262" s="17">
        <v>7634</v>
      </c>
      <c r="B262" s="43" t="s">
        <v>31</v>
      </c>
      <c r="C262" s="18">
        <v>43822</v>
      </c>
      <c r="D262" s="8" t="s">
        <v>42</v>
      </c>
      <c r="E262" s="8" t="s">
        <v>42</v>
      </c>
      <c r="F262" s="8">
        <v>2.8069999999999999</v>
      </c>
    </row>
    <row r="263" spans="1:6" ht="15.75" hidden="1" customHeight="1" x14ac:dyDescent="0.25">
      <c r="A263" s="17">
        <v>7562</v>
      </c>
      <c r="B263" s="43" t="s">
        <v>31</v>
      </c>
      <c r="C263" s="18">
        <v>43822</v>
      </c>
      <c r="D263" s="8" t="s">
        <v>60</v>
      </c>
      <c r="E263" s="8" t="s">
        <v>60</v>
      </c>
      <c r="F263" s="8">
        <v>2.0339999999999998</v>
      </c>
    </row>
    <row r="264" spans="1:6" ht="15.75" hidden="1" customHeight="1" x14ac:dyDescent="0.25">
      <c r="A264" s="17">
        <v>7548</v>
      </c>
      <c r="B264" s="43" t="s">
        <v>31</v>
      </c>
      <c r="C264" s="18">
        <v>43822</v>
      </c>
      <c r="D264" s="6"/>
      <c r="E264" s="8" t="s">
        <v>49</v>
      </c>
      <c r="F264" s="8">
        <v>1.54</v>
      </c>
    </row>
    <row r="265" spans="1:6" ht="15.75" hidden="1" customHeight="1" x14ac:dyDescent="0.25">
      <c r="A265" s="17">
        <v>7502</v>
      </c>
      <c r="B265" s="43" t="s">
        <v>31</v>
      </c>
      <c r="C265" s="18">
        <v>43822</v>
      </c>
      <c r="D265" s="8" t="s">
        <v>42</v>
      </c>
      <c r="E265" s="8" t="s">
        <v>42</v>
      </c>
      <c r="F265" s="8">
        <v>0.74099999999999999</v>
      </c>
    </row>
    <row r="266" spans="1:6" ht="15.75" hidden="1" customHeight="1" x14ac:dyDescent="0.25">
      <c r="A266" s="17">
        <v>7461</v>
      </c>
      <c r="B266" s="43" t="s">
        <v>31</v>
      </c>
      <c r="C266" s="18">
        <v>43822</v>
      </c>
      <c r="D266" s="6"/>
      <c r="E266" s="8" t="s">
        <v>49</v>
      </c>
      <c r="F266" s="8">
        <v>3.16</v>
      </c>
    </row>
    <row r="267" spans="1:6" ht="15.75" hidden="1" customHeight="1" x14ac:dyDescent="0.25">
      <c r="A267" s="17">
        <v>7311</v>
      </c>
      <c r="B267" s="43" t="s">
        <v>31</v>
      </c>
      <c r="C267" s="18">
        <v>43819</v>
      </c>
      <c r="D267" s="6"/>
      <c r="E267" s="8" t="s">
        <v>60</v>
      </c>
      <c r="F267" s="8">
        <v>2.028</v>
      </c>
    </row>
    <row r="268" spans="1:6" ht="15.75" hidden="1" customHeight="1" x14ac:dyDescent="0.25">
      <c r="A268" s="17">
        <v>7173</v>
      </c>
      <c r="B268" s="43" t="s">
        <v>31</v>
      </c>
      <c r="C268" s="18">
        <v>43819</v>
      </c>
      <c r="D268" s="6"/>
      <c r="E268" s="8" t="s">
        <v>60</v>
      </c>
      <c r="F268" s="8">
        <v>1.1200000000000001</v>
      </c>
    </row>
    <row r="269" spans="1:6" ht="15.75" hidden="1" customHeight="1" x14ac:dyDescent="0.25">
      <c r="A269" s="17">
        <v>7035</v>
      </c>
      <c r="B269" s="43" t="s">
        <v>31</v>
      </c>
      <c r="C269" s="18">
        <v>43818</v>
      </c>
      <c r="D269" s="8" t="s">
        <v>42</v>
      </c>
      <c r="E269" s="8" t="s">
        <v>42</v>
      </c>
      <c r="F269" s="8">
        <v>2.3279999999999998</v>
      </c>
    </row>
    <row r="270" spans="1:6" ht="15.75" hidden="1" customHeight="1" x14ac:dyDescent="0.25">
      <c r="A270" s="17">
        <v>6979</v>
      </c>
      <c r="B270" s="43" t="s">
        <v>31</v>
      </c>
      <c r="C270" s="18">
        <v>43818</v>
      </c>
      <c r="D270" s="8" t="s">
        <v>42</v>
      </c>
      <c r="E270" s="8" t="s">
        <v>42</v>
      </c>
      <c r="F270" s="8">
        <v>2.6659999999999999</v>
      </c>
    </row>
    <row r="271" spans="1:6" ht="15.75" hidden="1" customHeight="1" x14ac:dyDescent="0.25">
      <c r="A271" s="17">
        <v>6930</v>
      </c>
      <c r="B271" s="43" t="s">
        <v>31</v>
      </c>
      <c r="C271" s="18">
        <v>43818</v>
      </c>
      <c r="D271" s="8" t="s">
        <v>42</v>
      </c>
      <c r="E271" s="8" t="s">
        <v>42</v>
      </c>
      <c r="F271" s="8">
        <v>2.8860000000000001</v>
      </c>
    </row>
    <row r="272" spans="1:6" ht="15.75" hidden="1" customHeight="1" x14ac:dyDescent="0.25">
      <c r="A272" s="17">
        <v>6744</v>
      </c>
      <c r="B272" s="43" t="s">
        <v>31</v>
      </c>
      <c r="C272" s="18">
        <v>43817</v>
      </c>
      <c r="D272" s="8" t="s">
        <v>42</v>
      </c>
      <c r="E272" s="8" t="s">
        <v>42</v>
      </c>
      <c r="F272" s="8">
        <v>0.60299999999999998</v>
      </c>
    </row>
    <row r="273" spans="1:6" ht="15.75" hidden="1" customHeight="1" x14ac:dyDescent="0.25">
      <c r="A273" s="17">
        <v>6716</v>
      </c>
      <c r="B273" s="43" t="s">
        <v>31</v>
      </c>
      <c r="C273" s="18">
        <v>43817</v>
      </c>
      <c r="D273" s="8" t="s">
        <v>42</v>
      </c>
      <c r="E273" s="8" t="s">
        <v>42</v>
      </c>
      <c r="F273" s="8">
        <v>2.8319999999999999</v>
      </c>
    </row>
    <row r="274" spans="1:6" ht="15.75" hidden="1" customHeight="1" x14ac:dyDescent="0.25">
      <c r="A274" s="17">
        <v>6709</v>
      </c>
      <c r="B274" s="43" t="s">
        <v>31</v>
      </c>
      <c r="C274" s="18">
        <v>43817</v>
      </c>
      <c r="D274" s="8" t="s">
        <v>42</v>
      </c>
      <c r="E274" s="8" t="s">
        <v>42</v>
      </c>
      <c r="F274" s="8">
        <v>0.11</v>
      </c>
    </row>
    <row r="275" spans="1:6" ht="15.75" hidden="1" customHeight="1" x14ac:dyDescent="0.25">
      <c r="A275" s="17">
        <v>6580</v>
      </c>
      <c r="B275" s="43" t="s">
        <v>31</v>
      </c>
      <c r="C275" s="18">
        <v>43816</v>
      </c>
      <c r="D275" s="6"/>
      <c r="E275" s="8" t="s">
        <v>51</v>
      </c>
      <c r="F275" s="8">
        <v>1.1399999999999999</v>
      </c>
    </row>
    <row r="276" spans="1:6" ht="15.75" hidden="1" customHeight="1" x14ac:dyDescent="0.25">
      <c r="A276" s="17">
        <v>6537</v>
      </c>
      <c r="B276" s="43" t="s">
        <v>31</v>
      </c>
      <c r="C276" s="18">
        <v>43816</v>
      </c>
      <c r="D276" s="8" t="s">
        <v>42</v>
      </c>
      <c r="E276" s="8" t="s">
        <v>42</v>
      </c>
      <c r="F276" s="8">
        <v>2.3580000000000001</v>
      </c>
    </row>
    <row r="277" spans="1:6" ht="15.75" hidden="1" customHeight="1" x14ac:dyDescent="0.25">
      <c r="A277" s="17">
        <v>6468</v>
      </c>
      <c r="B277" s="43" t="s">
        <v>31</v>
      </c>
      <c r="C277" s="18">
        <v>43816</v>
      </c>
      <c r="D277" s="8" t="s">
        <v>42</v>
      </c>
      <c r="E277" s="8" t="s">
        <v>42</v>
      </c>
      <c r="F277" s="8">
        <v>3.298</v>
      </c>
    </row>
    <row r="278" spans="1:6" ht="15.75" hidden="1" customHeight="1" x14ac:dyDescent="0.25">
      <c r="A278" s="17">
        <v>6390</v>
      </c>
      <c r="B278" s="43" t="s">
        <v>31</v>
      </c>
      <c r="C278" s="18">
        <v>43815</v>
      </c>
      <c r="D278" s="6"/>
      <c r="E278" s="8" t="s">
        <v>60</v>
      </c>
      <c r="F278" s="8">
        <v>1.71</v>
      </c>
    </row>
    <row r="279" spans="1:6" ht="15.75" hidden="1" customHeight="1" x14ac:dyDescent="0.25">
      <c r="A279" s="17">
        <v>6299</v>
      </c>
      <c r="B279" s="43" t="s">
        <v>31</v>
      </c>
      <c r="C279" s="18">
        <v>43815</v>
      </c>
      <c r="D279" s="8" t="s">
        <v>60</v>
      </c>
      <c r="E279" s="8" t="s">
        <v>60</v>
      </c>
      <c r="F279" s="8">
        <v>0.30399999999999999</v>
      </c>
    </row>
    <row r="280" spans="1:6" ht="15.75" hidden="1" customHeight="1" x14ac:dyDescent="0.25">
      <c r="A280" s="17">
        <v>6278</v>
      </c>
      <c r="B280" s="43" t="s">
        <v>31</v>
      </c>
      <c r="C280" s="18">
        <v>43815</v>
      </c>
      <c r="D280" s="8" t="s">
        <v>60</v>
      </c>
      <c r="E280" s="8" t="s">
        <v>60</v>
      </c>
      <c r="F280" s="8">
        <v>7.04</v>
      </c>
    </row>
    <row r="281" spans="1:6" ht="15.75" hidden="1" customHeight="1" x14ac:dyDescent="0.25">
      <c r="A281" s="17">
        <v>6218</v>
      </c>
      <c r="B281" s="43" t="s">
        <v>31</v>
      </c>
      <c r="C281" s="18">
        <v>43815</v>
      </c>
      <c r="D281" s="6"/>
      <c r="E281" s="8" t="s">
        <v>60</v>
      </c>
      <c r="F281" s="8">
        <v>0.24</v>
      </c>
    </row>
    <row r="282" spans="1:6" ht="15.75" hidden="1" customHeight="1" x14ac:dyDescent="0.25">
      <c r="A282" s="17">
        <v>6210</v>
      </c>
      <c r="B282" s="43" t="s">
        <v>31</v>
      </c>
      <c r="C282" s="18">
        <v>43815</v>
      </c>
      <c r="D282" s="6"/>
      <c r="E282" s="8" t="s">
        <v>60</v>
      </c>
      <c r="F282" s="8">
        <v>3.72</v>
      </c>
    </row>
    <row r="283" spans="1:6" ht="15.75" hidden="1" customHeight="1" x14ac:dyDescent="0.25">
      <c r="A283" s="17">
        <v>6022</v>
      </c>
      <c r="B283" s="43" t="s">
        <v>31</v>
      </c>
      <c r="C283" s="18">
        <v>43812</v>
      </c>
      <c r="D283" s="8" t="s">
        <v>42</v>
      </c>
      <c r="E283" s="8" t="s">
        <v>42</v>
      </c>
      <c r="F283" s="8">
        <v>2.61</v>
      </c>
    </row>
    <row r="284" spans="1:6" ht="15.75" hidden="1" customHeight="1" x14ac:dyDescent="0.25">
      <c r="A284" s="17">
        <v>6029</v>
      </c>
      <c r="B284" s="43" t="s">
        <v>31</v>
      </c>
      <c r="C284" s="18">
        <v>43812</v>
      </c>
      <c r="D284" s="8" t="s">
        <v>42</v>
      </c>
      <c r="E284" s="8" t="s">
        <v>42</v>
      </c>
      <c r="F284" s="8">
        <v>1.478</v>
      </c>
    </row>
    <row r="285" spans="1:6" ht="15.75" hidden="1" customHeight="1" x14ac:dyDescent="0.25">
      <c r="A285" s="17">
        <v>5940</v>
      </c>
      <c r="B285" s="43" t="s">
        <v>31</v>
      </c>
      <c r="C285" s="18">
        <v>43812</v>
      </c>
      <c r="D285" s="8" t="s">
        <v>44</v>
      </c>
      <c r="E285" s="8" t="s">
        <v>60</v>
      </c>
      <c r="F285" s="8">
        <v>0.12</v>
      </c>
    </row>
    <row r="286" spans="1:6" ht="15.75" hidden="1" customHeight="1" x14ac:dyDescent="0.25">
      <c r="A286" s="17">
        <v>5925</v>
      </c>
      <c r="B286" s="43" t="s">
        <v>31</v>
      </c>
      <c r="C286" s="18">
        <v>43812</v>
      </c>
      <c r="D286" s="8" t="s">
        <v>60</v>
      </c>
      <c r="E286" s="8" t="s">
        <v>60</v>
      </c>
      <c r="F286" s="8">
        <v>0.1</v>
      </c>
    </row>
    <row r="287" spans="1:6" ht="15.75" hidden="1" customHeight="1" x14ac:dyDescent="0.25">
      <c r="A287" s="17">
        <v>5788</v>
      </c>
      <c r="B287" s="43" t="s">
        <v>31</v>
      </c>
      <c r="C287" s="18">
        <v>43811</v>
      </c>
      <c r="D287" s="8" t="s">
        <v>76</v>
      </c>
      <c r="E287" s="8" t="s">
        <v>60</v>
      </c>
      <c r="F287" s="8">
        <v>0.81599999999999995</v>
      </c>
    </row>
    <row r="288" spans="1:6" ht="15.75" hidden="1" customHeight="1" x14ac:dyDescent="0.25">
      <c r="A288" s="17">
        <v>5777</v>
      </c>
      <c r="B288" s="43" t="s">
        <v>31</v>
      </c>
      <c r="C288" s="18">
        <v>43811</v>
      </c>
      <c r="D288" s="8" t="s">
        <v>42</v>
      </c>
      <c r="E288" s="8" t="s">
        <v>42</v>
      </c>
      <c r="F288" s="8">
        <v>2.11</v>
      </c>
    </row>
    <row r="289" spans="1:6" ht="15.75" hidden="1" customHeight="1" x14ac:dyDescent="0.25">
      <c r="A289" s="17">
        <v>5735</v>
      </c>
      <c r="B289" s="43" t="s">
        <v>31</v>
      </c>
      <c r="C289" s="18">
        <v>43811</v>
      </c>
      <c r="D289" s="8" t="s">
        <v>60</v>
      </c>
      <c r="E289" s="8" t="s">
        <v>60</v>
      </c>
      <c r="F289" s="8">
        <v>0.17599999999999999</v>
      </c>
    </row>
    <row r="290" spans="1:6" ht="15.75" hidden="1" customHeight="1" x14ac:dyDescent="0.25">
      <c r="A290" s="17">
        <v>5686</v>
      </c>
      <c r="B290" s="43" t="s">
        <v>31</v>
      </c>
      <c r="C290" s="18">
        <v>43811</v>
      </c>
      <c r="D290" s="8" t="s">
        <v>42</v>
      </c>
      <c r="E290" s="8" t="s">
        <v>42</v>
      </c>
      <c r="F290" s="8">
        <v>3.2450000000000001</v>
      </c>
    </row>
    <row r="291" spans="1:6" ht="15.75" hidden="1" customHeight="1" x14ac:dyDescent="0.25">
      <c r="A291" s="17">
        <v>5669</v>
      </c>
      <c r="B291" s="43" t="s">
        <v>31</v>
      </c>
      <c r="C291" s="18">
        <v>43811</v>
      </c>
      <c r="D291" s="6"/>
      <c r="E291" s="8" t="s">
        <v>60</v>
      </c>
      <c r="F291" s="8">
        <v>1.06</v>
      </c>
    </row>
    <row r="292" spans="1:6" ht="15.75" hidden="1" customHeight="1" x14ac:dyDescent="0.25">
      <c r="A292" s="17">
        <v>5660</v>
      </c>
      <c r="B292" s="43" t="s">
        <v>31</v>
      </c>
      <c r="C292" s="18">
        <v>43811</v>
      </c>
      <c r="D292" s="8" t="s">
        <v>42</v>
      </c>
      <c r="E292" s="8" t="s">
        <v>42</v>
      </c>
      <c r="F292" s="8">
        <v>2.38</v>
      </c>
    </row>
    <row r="293" spans="1:6" ht="15.75" hidden="1" customHeight="1" x14ac:dyDescent="0.25">
      <c r="A293" s="17">
        <v>5661</v>
      </c>
      <c r="B293" s="43" t="s">
        <v>31</v>
      </c>
      <c r="C293" s="18">
        <v>43811</v>
      </c>
      <c r="D293" s="8" t="s">
        <v>59</v>
      </c>
      <c r="E293" s="8" t="s">
        <v>59</v>
      </c>
      <c r="F293" s="8">
        <v>0.32400000000000001</v>
      </c>
    </row>
    <row r="294" spans="1:6" ht="15.75" hidden="1" customHeight="1" x14ac:dyDescent="0.25">
      <c r="A294" s="17">
        <v>5567</v>
      </c>
      <c r="B294" s="43" t="s">
        <v>31</v>
      </c>
      <c r="C294" s="18">
        <v>43810</v>
      </c>
      <c r="D294" s="8" t="s">
        <v>60</v>
      </c>
      <c r="E294" s="8" t="s">
        <v>60</v>
      </c>
      <c r="F294" s="8">
        <v>1.6080000000000001</v>
      </c>
    </row>
    <row r="295" spans="1:6" ht="15.75" hidden="1" customHeight="1" x14ac:dyDescent="0.25">
      <c r="A295" s="17">
        <v>5531</v>
      </c>
      <c r="B295" s="43" t="s">
        <v>31</v>
      </c>
      <c r="C295" s="18">
        <v>43810</v>
      </c>
      <c r="D295" s="6"/>
      <c r="E295" s="8" t="s">
        <v>60</v>
      </c>
      <c r="F295" s="8">
        <v>1.125</v>
      </c>
    </row>
    <row r="296" spans="1:6" ht="15.75" hidden="1" customHeight="1" x14ac:dyDescent="0.25">
      <c r="A296" s="17">
        <v>5499</v>
      </c>
      <c r="B296" s="43" t="s">
        <v>31</v>
      </c>
      <c r="C296" s="18">
        <v>43810</v>
      </c>
      <c r="D296" s="8" t="s">
        <v>67</v>
      </c>
      <c r="E296" s="8" t="s">
        <v>60</v>
      </c>
      <c r="F296" s="8">
        <v>0.56000000000000005</v>
      </c>
    </row>
    <row r="297" spans="1:6" ht="15.75" hidden="1" customHeight="1" x14ac:dyDescent="0.25">
      <c r="A297" s="17">
        <v>5259</v>
      </c>
      <c r="B297" s="43" t="s">
        <v>31</v>
      </c>
      <c r="C297" s="18">
        <v>43809</v>
      </c>
      <c r="D297" s="6"/>
      <c r="E297" s="8" t="s">
        <v>60</v>
      </c>
      <c r="F297" s="8">
        <v>1.484</v>
      </c>
    </row>
    <row r="298" spans="1:6" ht="15.75" hidden="1" customHeight="1" x14ac:dyDescent="0.25">
      <c r="A298" s="17">
        <v>5234</v>
      </c>
      <c r="B298" s="43" t="s">
        <v>31</v>
      </c>
      <c r="C298" s="18">
        <v>43809</v>
      </c>
      <c r="D298" s="8" t="s">
        <v>42</v>
      </c>
      <c r="E298" s="8" t="s">
        <v>42</v>
      </c>
      <c r="F298" s="8">
        <v>0.41</v>
      </c>
    </row>
    <row r="299" spans="1:6" ht="15.75" hidden="1" customHeight="1" x14ac:dyDescent="0.25">
      <c r="A299" s="17">
        <v>5179</v>
      </c>
      <c r="B299" s="43" t="s">
        <v>31</v>
      </c>
      <c r="C299" s="18">
        <v>43809</v>
      </c>
      <c r="D299" s="8" t="s">
        <v>60</v>
      </c>
      <c r="E299" s="8" t="s">
        <v>60</v>
      </c>
      <c r="F299" s="8">
        <v>0.624</v>
      </c>
    </row>
    <row r="300" spans="1:6" ht="15.75" hidden="1" customHeight="1" x14ac:dyDescent="0.25">
      <c r="A300" s="17">
        <v>5145</v>
      </c>
      <c r="B300" s="43" t="s">
        <v>31</v>
      </c>
      <c r="C300" s="18">
        <v>43809</v>
      </c>
      <c r="D300" s="8" t="s">
        <v>67</v>
      </c>
      <c r="E300" s="8" t="s">
        <v>60</v>
      </c>
      <c r="F300" s="8">
        <v>4.0860000000000003</v>
      </c>
    </row>
    <row r="301" spans="1:6" ht="15.75" hidden="1" customHeight="1" x14ac:dyDescent="0.25">
      <c r="A301" s="17">
        <v>5101</v>
      </c>
      <c r="B301" s="43" t="s">
        <v>31</v>
      </c>
      <c r="C301" s="18">
        <v>43808</v>
      </c>
      <c r="D301" s="8" t="s">
        <v>42</v>
      </c>
      <c r="E301" s="8" t="s">
        <v>59</v>
      </c>
      <c r="F301" s="8">
        <v>2.2029999999999998</v>
      </c>
    </row>
    <row r="302" spans="1:6" ht="15.75" hidden="1" customHeight="1" x14ac:dyDescent="0.25">
      <c r="A302" s="17">
        <v>3607</v>
      </c>
      <c r="B302" s="43" t="s">
        <v>31</v>
      </c>
      <c r="C302" s="18">
        <v>43801</v>
      </c>
      <c r="D302" s="6"/>
      <c r="E302" s="8" t="s">
        <v>60</v>
      </c>
      <c r="F302" s="8">
        <v>0.24</v>
      </c>
    </row>
    <row r="303" spans="1:6" ht="15.75" hidden="1" customHeight="1" x14ac:dyDescent="0.25">
      <c r="A303" s="17">
        <v>5005</v>
      </c>
      <c r="B303" s="43" t="s">
        <v>31</v>
      </c>
      <c r="C303" s="18">
        <v>43808</v>
      </c>
      <c r="D303" s="8" t="s">
        <v>42</v>
      </c>
      <c r="E303" s="8" t="s">
        <v>42</v>
      </c>
      <c r="F303" s="8">
        <v>2.464</v>
      </c>
    </row>
    <row r="304" spans="1:6" ht="15.75" hidden="1" customHeight="1" x14ac:dyDescent="0.25">
      <c r="A304" s="17">
        <v>4914</v>
      </c>
      <c r="B304" s="43" t="s">
        <v>31</v>
      </c>
      <c r="C304" s="18">
        <v>43808</v>
      </c>
      <c r="D304" s="6"/>
      <c r="E304" s="8" t="s">
        <v>60</v>
      </c>
      <c r="F304" s="8">
        <v>0.93799999999999994</v>
      </c>
    </row>
    <row r="305" spans="1:6" ht="15.75" hidden="1" customHeight="1" x14ac:dyDescent="0.25">
      <c r="A305" s="17">
        <v>4907</v>
      </c>
      <c r="B305" s="43" t="s">
        <v>31</v>
      </c>
      <c r="C305" s="18">
        <v>43808</v>
      </c>
      <c r="D305" s="6"/>
      <c r="E305" s="8" t="s">
        <v>60</v>
      </c>
      <c r="F305" s="8">
        <v>2.3119999999999998</v>
      </c>
    </row>
    <row r="306" spans="1:6" ht="15.75" hidden="1" customHeight="1" x14ac:dyDescent="0.25">
      <c r="A306" s="17">
        <v>4782</v>
      </c>
      <c r="B306" s="43" t="s">
        <v>31</v>
      </c>
      <c r="C306" s="18">
        <v>43805</v>
      </c>
      <c r="D306" s="8" t="s">
        <v>42</v>
      </c>
      <c r="E306" s="8" t="s">
        <v>42</v>
      </c>
      <c r="F306" s="8">
        <v>3.8809999999999998</v>
      </c>
    </row>
    <row r="307" spans="1:6" ht="15.75" hidden="1" customHeight="1" x14ac:dyDescent="0.25">
      <c r="A307" s="17">
        <v>4743</v>
      </c>
      <c r="B307" s="43" t="s">
        <v>31</v>
      </c>
      <c r="C307" s="18">
        <v>43805</v>
      </c>
      <c r="D307" s="8" t="s">
        <v>42</v>
      </c>
      <c r="E307" s="8" t="s">
        <v>42</v>
      </c>
      <c r="F307" s="8">
        <v>2.198</v>
      </c>
    </row>
    <row r="308" spans="1:6" ht="15.75" hidden="1" customHeight="1" x14ac:dyDescent="0.25">
      <c r="A308" s="17">
        <v>4662</v>
      </c>
      <c r="B308" s="43" t="s">
        <v>31</v>
      </c>
      <c r="C308" s="18">
        <v>43805</v>
      </c>
      <c r="D308" s="8" t="s">
        <v>42</v>
      </c>
      <c r="E308" s="8" t="s">
        <v>42</v>
      </c>
      <c r="F308" s="8">
        <v>2.7160000000000002</v>
      </c>
    </row>
    <row r="309" spans="1:6" ht="15.75" hidden="1" customHeight="1" x14ac:dyDescent="0.25">
      <c r="A309" s="17">
        <v>4641</v>
      </c>
      <c r="B309" s="43" t="s">
        <v>31</v>
      </c>
      <c r="C309" s="18">
        <v>43805</v>
      </c>
      <c r="D309" s="8" t="s">
        <v>42</v>
      </c>
      <c r="E309" s="8" t="s">
        <v>42</v>
      </c>
      <c r="F309" s="8">
        <v>0.76800000000000002</v>
      </c>
    </row>
    <row r="310" spans="1:6" ht="15.75" hidden="1" customHeight="1" x14ac:dyDescent="0.25">
      <c r="A310" s="17">
        <v>4634</v>
      </c>
      <c r="B310" s="43" t="s">
        <v>31</v>
      </c>
      <c r="C310" s="18">
        <v>43805</v>
      </c>
      <c r="D310" s="8" t="s">
        <v>60</v>
      </c>
      <c r="E310" s="8" t="s">
        <v>60</v>
      </c>
      <c r="F310" s="8">
        <v>0.56000000000000005</v>
      </c>
    </row>
    <row r="311" spans="1:6" ht="15.75" hidden="1" customHeight="1" x14ac:dyDescent="0.25">
      <c r="A311" s="17">
        <v>4505</v>
      </c>
      <c r="B311" s="43" t="s">
        <v>31</v>
      </c>
      <c r="C311" s="18">
        <v>43804</v>
      </c>
      <c r="D311" s="8" t="s">
        <v>60</v>
      </c>
      <c r="E311" s="8" t="s">
        <v>60</v>
      </c>
      <c r="F311" s="8">
        <v>5.9</v>
      </c>
    </row>
    <row r="312" spans="1:6" ht="15.75" hidden="1" customHeight="1" x14ac:dyDescent="0.25">
      <c r="A312" s="17">
        <v>4461</v>
      </c>
      <c r="B312" s="43" t="s">
        <v>31</v>
      </c>
      <c r="C312" s="18">
        <v>43804</v>
      </c>
      <c r="D312" s="8" t="s">
        <v>60</v>
      </c>
      <c r="E312" s="8" t="s">
        <v>60</v>
      </c>
      <c r="F312" s="8">
        <v>3.5680000000000001</v>
      </c>
    </row>
    <row r="313" spans="1:6" ht="15.75" hidden="1" customHeight="1" x14ac:dyDescent="0.25">
      <c r="A313" s="17">
        <v>4402</v>
      </c>
      <c r="B313" s="43" t="s">
        <v>31</v>
      </c>
      <c r="C313" s="18">
        <v>43804</v>
      </c>
      <c r="D313" s="8" t="s">
        <v>60</v>
      </c>
      <c r="E313" s="8" t="s">
        <v>60</v>
      </c>
      <c r="F313" s="8">
        <v>1.512</v>
      </c>
    </row>
    <row r="314" spans="1:6" ht="15.75" hidden="1" customHeight="1" x14ac:dyDescent="0.25">
      <c r="A314" s="17">
        <v>4396</v>
      </c>
      <c r="B314" s="43" t="s">
        <v>31</v>
      </c>
      <c r="C314" s="18">
        <v>43804</v>
      </c>
      <c r="D314" s="8" t="s">
        <v>67</v>
      </c>
      <c r="E314" s="8" t="s">
        <v>67</v>
      </c>
      <c r="F314" s="8">
        <v>3.78</v>
      </c>
    </row>
    <row r="315" spans="1:6" ht="15.75" hidden="1" customHeight="1" x14ac:dyDescent="0.25">
      <c r="A315" s="17">
        <v>4252</v>
      </c>
      <c r="B315" s="43" t="s">
        <v>31</v>
      </c>
      <c r="C315" s="18">
        <v>43803</v>
      </c>
      <c r="D315" s="8" t="s">
        <v>67</v>
      </c>
      <c r="E315" s="8" t="s">
        <v>67</v>
      </c>
      <c r="F315" s="8">
        <v>4.1500000000000004</v>
      </c>
    </row>
    <row r="316" spans="1:6" ht="15.75" hidden="1" customHeight="1" x14ac:dyDescent="0.25">
      <c r="A316" s="17">
        <v>4251</v>
      </c>
      <c r="B316" s="43" t="s">
        <v>31</v>
      </c>
      <c r="C316" s="18">
        <v>43803</v>
      </c>
      <c r="D316" s="8" t="s">
        <v>67</v>
      </c>
      <c r="E316" s="8" t="s">
        <v>68</v>
      </c>
      <c r="F316" s="8">
        <v>10.5</v>
      </c>
    </row>
    <row r="317" spans="1:6" ht="15.75" hidden="1" customHeight="1" x14ac:dyDescent="0.25">
      <c r="A317" s="17">
        <v>4206</v>
      </c>
      <c r="B317" s="43" t="s">
        <v>31</v>
      </c>
      <c r="C317" s="18">
        <v>43803</v>
      </c>
      <c r="D317" s="8" t="s">
        <v>60</v>
      </c>
      <c r="E317" s="8" t="s">
        <v>60</v>
      </c>
      <c r="F317" s="8">
        <v>3.3439999999999999</v>
      </c>
    </row>
    <row r="318" spans="1:6" ht="15.75" hidden="1" customHeight="1" x14ac:dyDescent="0.25">
      <c r="A318" s="17">
        <v>4108</v>
      </c>
      <c r="B318" s="43" t="s">
        <v>31</v>
      </c>
      <c r="C318" s="18">
        <v>43803</v>
      </c>
      <c r="D318" s="8" t="s">
        <v>42</v>
      </c>
      <c r="E318" s="8" t="s">
        <v>59</v>
      </c>
      <c r="F318" s="8">
        <v>4.6260000000000003</v>
      </c>
    </row>
    <row r="319" spans="1:6" ht="15.75" hidden="1" customHeight="1" x14ac:dyDescent="0.25">
      <c r="A319" s="17">
        <v>3964</v>
      </c>
      <c r="B319" s="43" t="s">
        <v>31</v>
      </c>
      <c r="C319" s="18">
        <v>43802</v>
      </c>
      <c r="D319" s="8" t="s">
        <v>60</v>
      </c>
      <c r="E319" s="8" t="s">
        <v>60</v>
      </c>
      <c r="F319" s="8">
        <v>4.4800000000000004</v>
      </c>
    </row>
    <row r="320" spans="1:6" ht="15.75" hidden="1" customHeight="1" x14ac:dyDescent="0.25">
      <c r="A320" s="17">
        <v>3759</v>
      </c>
      <c r="B320" s="43" t="s">
        <v>31</v>
      </c>
      <c r="C320" s="18">
        <v>43801</v>
      </c>
      <c r="D320" s="8" t="s">
        <v>67</v>
      </c>
      <c r="E320" s="8" t="s">
        <v>67</v>
      </c>
      <c r="F320" s="8">
        <v>2.36</v>
      </c>
    </row>
    <row r="321" spans="1:6" ht="15.75" hidden="1" customHeight="1" x14ac:dyDescent="0.25">
      <c r="A321" s="17">
        <v>3674</v>
      </c>
      <c r="B321" s="43" t="s">
        <v>31</v>
      </c>
      <c r="C321" s="18">
        <v>43801</v>
      </c>
      <c r="D321" s="8" t="s">
        <v>60</v>
      </c>
      <c r="E321" s="8" t="s">
        <v>60</v>
      </c>
      <c r="F321" s="8">
        <v>1.498</v>
      </c>
    </row>
    <row r="322" spans="1:6" ht="15.75" hidden="1" customHeight="1" x14ac:dyDescent="0.25">
      <c r="A322" s="17">
        <v>6241</v>
      </c>
      <c r="B322" s="43" t="s">
        <v>31</v>
      </c>
      <c r="C322" s="18">
        <v>43815</v>
      </c>
      <c r="D322" s="8" t="s">
        <v>67</v>
      </c>
      <c r="E322" s="8" t="s">
        <v>67</v>
      </c>
      <c r="F322" s="8">
        <v>0.26</v>
      </c>
    </row>
    <row r="323" spans="1:6" ht="15.75" hidden="1" customHeight="1" x14ac:dyDescent="0.25">
      <c r="A323" s="17">
        <v>6469</v>
      </c>
      <c r="B323" s="43" t="s">
        <v>31</v>
      </c>
      <c r="C323" s="18">
        <v>43816</v>
      </c>
      <c r="D323" s="8" t="s">
        <v>60</v>
      </c>
      <c r="E323" s="8" t="s">
        <v>60</v>
      </c>
      <c r="F323" s="8">
        <v>3.66</v>
      </c>
    </row>
    <row r="324" spans="1:6" ht="15.75" hidden="1" customHeight="1" x14ac:dyDescent="0.25">
      <c r="A324" s="17">
        <v>8122</v>
      </c>
      <c r="B324" s="43" t="s">
        <v>31</v>
      </c>
      <c r="C324" s="18">
        <v>43825</v>
      </c>
      <c r="D324" s="8" t="s">
        <v>60</v>
      </c>
      <c r="E324" s="8" t="s">
        <v>60</v>
      </c>
      <c r="F324" s="8">
        <v>1.55</v>
      </c>
    </row>
    <row r="325" spans="1:6" ht="15.75" hidden="1" customHeight="1" x14ac:dyDescent="0.25">
      <c r="A325" s="17">
        <v>6915</v>
      </c>
      <c r="B325" s="43" t="s">
        <v>31</v>
      </c>
      <c r="C325" s="18">
        <v>43818</v>
      </c>
      <c r="D325" s="8" t="s">
        <v>60</v>
      </c>
      <c r="E325" s="8" t="s">
        <v>60</v>
      </c>
      <c r="F325" s="8">
        <v>2.6240000000000001</v>
      </c>
    </row>
    <row r="326" spans="1:6" ht="15.75" hidden="1" customHeight="1" x14ac:dyDescent="0.25">
      <c r="A326" s="17">
        <v>4374</v>
      </c>
      <c r="B326" s="43" t="s">
        <v>31</v>
      </c>
      <c r="C326" s="18">
        <v>43804</v>
      </c>
      <c r="D326" s="8" t="s">
        <v>42</v>
      </c>
      <c r="E326" s="8" t="s">
        <v>59</v>
      </c>
      <c r="F326" s="8">
        <v>1.903</v>
      </c>
    </row>
    <row r="327" spans="1:6" ht="15.75" hidden="1" customHeight="1" x14ac:dyDescent="0.25">
      <c r="A327" s="17">
        <v>8621</v>
      </c>
      <c r="B327" s="43" t="s">
        <v>31</v>
      </c>
      <c r="C327" s="18">
        <v>43829</v>
      </c>
      <c r="D327" s="8" t="s">
        <v>60</v>
      </c>
      <c r="E327" s="8" t="s">
        <v>60</v>
      </c>
      <c r="F327" s="8">
        <v>0.63</v>
      </c>
    </row>
    <row r="328" spans="1:6" ht="15.75" hidden="1" customHeight="1" x14ac:dyDescent="0.25">
      <c r="A328" s="17">
        <v>6733</v>
      </c>
      <c r="B328" s="43" t="s">
        <v>31</v>
      </c>
      <c r="C328" s="18">
        <v>43817</v>
      </c>
      <c r="D328" s="8" t="s">
        <v>42</v>
      </c>
      <c r="E328" s="8" t="s">
        <v>42</v>
      </c>
      <c r="F328" s="8">
        <v>3.0739999999999998</v>
      </c>
    </row>
    <row r="329" spans="1:6" ht="15.75" hidden="1" customHeight="1" x14ac:dyDescent="0.25">
      <c r="A329" s="17">
        <v>4929</v>
      </c>
      <c r="B329" s="43" t="s">
        <v>31</v>
      </c>
      <c r="C329" s="18">
        <v>43808</v>
      </c>
      <c r="D329" s="8" t="s">
        <v>42</v>
      </c>
      <c r="E329" s="8" t="s">
        <v>42</v>
      </c>
      <c r="F329" s="8">
        <v>2.8969999999999998</v>
      </c>
    </row>
    <row r="330" spans="1:6" ht="15.75" hidden="1" customHeight="1" x14ac:dyDescent="0.25">
      <c r="A330" s="17">
        <v>8075</v>
      </c>
      <c r="B330" s="43" t="s">
        <v>31</v>
      </c>
      <c r="C330" s="18">
        <v>43825</v>
      </c>
      <c r="D330" s="8" t="s">
        <v>60</v>
      </c>
      <c r="E330" s="8" t="s">
        <v>60</v>
      </c>
      <c r="F330" s="8">
        <v>2.54</v>
      </c>
    </row>
    <row r="331" spans="1:6" ht="15.75" hidden="1" customHeight="1" x14ac:dyDescent="0.25">
      <c r="A331" s="17">
        <v>7299</v>
      </c>
      <c r="B331" s="43" t="s">
        <v>31</v>
      </c>
      <c r="C331" s="18">
        <v>43819</v>
      </c>
      <c r="D331" s="6"/>
      <c r="E331" s="8" t="s">
        <v>60</v>
      </c>
      <c r="F331" s="8">
        <v>2.2400000000000002</v>
      </c>
    </row>
    <row r="332" spans="1:6" ht="15.75" hidden="1" customHeight="1" x14ac:dyDescent="0.25">
      <c r="A332" s="17">
        <v>7268</v>
      </c>
      <c r="B332" s="43" t="s">
        <v>31</v>
      </c>
      <c r="C332" s="18">
        <v>43819</v>
      </c>
      <c r="D332" s="8" t="s">
        <v>60</v>
      </c>
      <c r="E332" s="8" t="s">
        <v>60</v>
      </c>
      <c r="F332" s="8">
        <v>1.819</v>
      </c>
    </row>
    <row r="333" spans="1:6" ht="15.75" hidden="1" customHeight="1" x14ac:dyDescent="0.25">
      <c r="A333" s="17">
        <v>7082</v>
      </c>
      <c r="B333" s="43" t="s">
        <v>31</v>
      </c>
      <c r="C333" s="18">
        <v>43818</v>
      </c>
      <c r="D333" s="8" t="s">
        <v>42</v>
      </c>
      <c r="E333" s="8" t="s">
        <v>42</v>
      </c>
      <c r="F333" s="8">
        <v>2.6190000000000002</v>
      </c>
    </row>
    <row r="334" spans="1:6" ht="15.75" hidden="1" customHeight="1" x14ac:dyDescent="0.25">
      <c r="A334" s="17">
        <v>7063</v>
      </c>
      <c r="B334" s="43" t="s">
        <v>31</v>
      </c>
      <c r="C334" s="18">
        <v>43818</v>
      </c>
      <c r="D334" s="8" t="s">
        <v>42</v>
      </c>
      <c r="E334" s="8" t="s">
        <v>59</v>
      </c>
      <c r="F334" s="8">
        <v>4.1749999999999998</v>
      </c>
    </row>
    <row r="335" spans="1:6" ht="15.75" hidden="1" customHeight="1" x14ac:dyDescent="0.25">
      <c r="A335" s="17">
        <v>6855</v>
      </c>
      <c r="B335" s="43" t="s">
        <v>31</v>
      </c>
      <c r="C335" s="18">
        <v>43817</v>
      </c>
      <c r="D335" s="8" t="s">
        <v>60</v>
      </c>
      <c r="E335" s="8" t="s">
        <v>60</v>
      </c>
      <c r="F335" s="8">
        <v>2.3199999999999998</v>
      </c>
    </row>
    <row r="336" spans="1:6" ht="15.75" hidden="1" customHeight="1" x14ac:dyDescent="0.25">
      <c r="A336" s="17">
        <v>6844</v>
      </c>
      <c r="B336" s="43" t="s">
        <v>31</v>
      </c>
      <c r="C336" s="18">
        <v>43817</v>
      </c>
      <c r="D336" s="8" t="s">
        <v>67</v>
      </c>
      <c r="E336" s="8" t="s">
        <v>67</v>
      </c>
      <c r="F336" s="8">
        <v>9.0399999999999991</v>
      </c>
    </row>
    <row r="337" spans="1:6" ht="15.75" hidden="1" customHeight="1" x14ac:dyDescent="0.25">
      <c r="A337" s="17">
        <v>6775</v>
      </c>
      <c r="B337" s="43" t="s">
        <v>31</v>
      </c>
      <c r="C337" s="18">
        <v>43817</v>
      </c>
      <c r="D337" s="8" t="s">
        <v>60</v>
      </c>
      <c r="E337" s="8" t="s">
        <v>60</v>
      </c>
      <c r="F337" s="8">
        <v>3.5</v>
      </c>
    </row>
    <row r="338" spans="1:6" ht="15.75" hidden="1" customHeight="1" x14ac:dyDescent="0.25">
      <c r="A338" s="17">
        <v>6025</v>
      </c>
      <c r="B338" s="43" t="s">
        <v>31</v>
      </c>
      <c r="C338" s="18">
        <v>43812</v>
      </c>
      <c r="D338" s="8" t="s">
        <v>67</v>
      </c>
      <c r="E338" s="8" t="s">
        <v>67</v>
      </c>
      <c r="F338" s="8">
        <v>8.74</v>
      </c>
    </row>
    <row r="339" spans="1:6" ht="15.75" hidden="1" customHeight="1" x14ac:dyDescent="0.25">
      <c r="A339" s="17">
        <v>3953</v>
      </c>
      <c r="B339" s="43" t="s">
        <v>31</v>
      </c>
      <c r="C339" s="18">
        <v>43802</v>
      </c>
      <c r="D339" s="6"/>
      <c r="E339" s="8" t="s">
        <v>60</v>
      </c>
      <c r="F339" s="8">
        <v>1.58</v>
      </c>
    </row>
    <row r="340" spans="1:6" ht="15.75" hidden="1" customHeight="1" x14ac:dyDescent="0.25">
      <c r="A340" s="17">
        <v>7146</v>
      </c>
      <c r="B340" s="43" t="s">
        <v>31</v>
      </c>
      <c r="C340" s="18">
        <v>43819</v>
      </c>
      <c r="D340" s="8" t="s">
        <v>60</v>
      </c>
      <c r="E340" s="8" t="s">
        <v>60</v>
      </c>
      <c r="F340" s="8">
        <v>1.008</v>
      </c>
    </row>
    <row r="341" spans="1:6" ht="15.75" hidden="1" customHeight="1" x14ac:dyDescent="0.25">
      <c r="A341" s="17">
        <v>6550</v>
      </c>
      <c r="B341" s="43" t="s">
        <v>31</v>
      </c>
      <c r="C341" s="18">
        <v>43816</v>
      </c>
      <c r="D341" s="8" t="s">
        <v>42</v>
      </c>
      <c r="E341" s="8" t="s">
        <v>42</v>
      </c>
      <c r="F341" s="8">
        <v>2.157</v>
      </c>
    </row>
    <row r="342" spans="1:6" ht="15.75" hidden="1" customHeight="1" x14ac:dyDescent="0.25">
      <c r="A342" s="17">
        <v>6539</v>
      </c>
      <c r="B342" s="43" t="s">
        <v>31</v>
      </c>
      <c r="C342" s="18">
        <v>43816</v>
      </c>
      <c r="D342" s="8" t="s">
        <v>60</v>
      </c>
      <c r="E342" s="8" t="s">
        <v>60</v>
      </c>
      <c r="F342" s="8">
        <v>0.76</v>
      </c>
    </row>
    <row r="343" spans="1:6" ht="15.75" hidden="1" customHeight="1" x14ac:dyDescent="0.25">
      <c r="A343" s="17">
        <v>5942</v>
      </c>
      <c r="B343" s="43" t="s">
        <v>31</v>
      </c>
      <c r="C343" s="18">
        <v>43812</v>
      </c>
      <c r="D343" s="8" t="s">
        <v>60</v>
      </c>
      <c r="E343" s="8" t="s">
        <v>60</v>
      </c>
      <c r="F343" s="8">
        <v>1.036</v>
      </c>
    </row>
    <row r="344" spans="1:6" ht="15.75" hidden="1" customHeight="1" x14ac:dyDescent="0.25">
      <c r="A344" s="17">
        <v>5769</v>
      </c>
      <c r="B344" s="43" t="s">
        <v>31</v>
      </c>
      <c r="C344" s="18">
        <v>43811</v>
      </c>
      <c r="D344" s="8" t="s">
        <v>60</v>
      </c>
      <c r="E344" s="8" t="s">
        <v>60</v>
      </c>
      <c r="F344" s="8">
        <v>3.88</v>
      </c>
    </row>
    <row r="345" spans="1:6" ht="15.75" hidden="1" customHeight="1" x14ac:dyDescent="0.25">
      <c r="A345" s="17">
        <v>5682</v>
      </c>
      <c r="B345" s="43" t="s">
        <v>31</v>
      </c>
      <c r="C345" s="18">
        <v>43811</v>
      </c>
      <c r="D345" s="8" t="s">
        <v>42</v>
      </c>
      <c r="E345" s="8" t="s">
        <v>42</v>
      </c>
      <c r="F345" s="8">
        <v>1.877</v>
      </c>
    </row>
    <row r="346" spans="1:6" ht="15.75" hidden="1" customHeight="1" x14ac:dyDescent="0.25">
      <c r="A346" s="17">
        <v>5534</v>
      </c>
      <c r="B346" s="43" t="s">
        <v>31</v>
      </c>
      <c r="C346" s="18">
        <v>43810</v>
      </c>
      <c r="D346" s="8" t="s">
        <v>44</v>
      </c>
      <c r="E346" s="8" t="s">
        <v>60</v>
      </c>
      <c r="F346" s="8">
        <v>0.12</v>
      </c>
    </row>
    <row r="347" spans="1:6" ht="15.75" hidden="1" customHeight="1" x14ac:dyDescent="0.25">
      <c r="A347" s="17">
        <v>5477</v>
      </c>
      <c r="B347" s="43" t="s">
        <v>31</v>
      </c>
      <c r="C347" s="18">
        <v>43810</v>
      </c>
      <c r="D347" s="8" t="s">
        <v>42</v>
      </c>
      <c r="E347" s="8" t="s">
        <v>42</v>
      </c>
      <c r="F347" s="8">
        <v>3.802</v>
      </c>
    </row>
    <row r="348" spans="1:6" ht="15.75" hidden="1" customHeight="1" x14ac:dyDescent="0.25">
      <c r="A348" s="17">
        <v>4569</v>
      </c>
      <c r="B348" s="43" t="s">
        <v>31</v>
      </c>
      <c r="C348" s="18">
        <v>43804</v>
      </c>
      <c r="D348" s="8" t="s">
        <v>60</v>
      </c>
      <c r="E348" s="8" t="s">
        <v>60</v>
      </c>
      <c r="F348" s="8">
        <v>1.218</v>
      </c>
    </row>
    <row r="349" spans="1:6" ht="15.75" hidden="1" customHeight="1" x14ac:dyDescent="0.25">
      <c r="A349" s="17">
        <v>4465</v>
      </c>
      <c r="B349" s="43" t="s">
        <v>31</v>
      </c>
      <c r="C349" s="18">
        <v>43804</v>
      </c>
      <c r="D349" s="8" t="s">
        <v>42</v>
      </c>
      <c r="E349" s="8" t="s">
        <v>42</v>
      </c>
      <c r="F349" s="8">
        <v>1.863</v>
      </c>
    </row>
    <row r="350" spans="1:6" ht="15.75" hidden="1" customHeight="1" x14ac:dyDescent="0.25">
      <c r="A350" s="17">
        <v>4452</v>
      </c>
      <c r="B350" s="43" t="s">
        <v>31</v>
      </c>
      <c r="C350" s="18">
        <v>43804</v>
      </c>
      <c r="D350" s="8" t="s">
        <v>74</v>
      </c>
      <c r="E350" s="8" t="s">
        <v>74</v>
      </c>
      <c r="F350" s="8">
        <v>0.38</v>
      </c>
    </row>
    <row r="351" spans="1:6" ht="15.75" hidden="1" customHeight="1" x14ac:dyDescent="0.25">
      <c r="A351" s="17">
        <v>4228</v>
      </c>
      <c r="B351" s="43" t="s">
        <v>31</v>
      </c>
      <c r="C351" s="18">
        <v>43803</v>
      </c>
      <c r="D351" s="8" t="s">
        <v>42</v>
      </c>
      <c r="E351" s="8" t="s">
        <v>42</v>
      </c>
      <c r="F351" s="8">
        <v>0.17599999999999999</v>
      </c>
    </row>
    <row r="352" spans="1:6" ht="15.75" hidden="1" customHeight="1" x14ac:dyDescent="0.25">
      <c r="A352" s="17">
        <v>4217</v>
      </c>
      <c r="B352" s="43" t="s">
        <v>31</v>
      </c>
      <c r="C352" s="18">
        <v>43803</v>
      </c>
      <c r="D352" s="8" t="s">
        <v>42</v>
      </c>
      <c r="E352" s="8" t="s">
        <v>42</v>
      </c>
      <c r="F352" s="8">
        <v>3.2789999999999999</v>
      </c>
    </row>
    <row r="353" spans="1:7" ht="15.75" hidden="1" customHeight="1" x14ac:dyDescent="0.25">
      <c r="A353" s="17">
        <v>3639</v>
      </c>
      <c r="B353" s="43" t="s">
        <v>31</v>
      </c>
      <c r="C353" s="18">
        <v>43801</v>
      </c>
      <c r="D353" s="8" t="s">
        <v>60</v>
      </c>
      <c r="E353" s="8" t="s">
        <v>60</v>
      </c>
      <c r="F353" s="8">
        <v>4.9790000000000001</v>
      </c>
    </row>
    <row r="354" spans="1:7" ht="15.75" hidden="1" customHeight="1" x14ac:dyDescent="0.25">
      <c r="A354" s="17">
        <v>3975</v>
      </c>
      <c r="B354" s="43" t="s">
        <v>31</v>
      </c>
      <c r="C354" s="18">
        <v>43802</v>
      </c>
      <c r="D354" s="8" t="s">
        <v>60</v>
      </c>
      <c r="E354" s="8" t="s">
        <v>60</v>
      </c>
      <c r="F354" s="8">
        <v>1.84</v>
      </c>
    </row>
    <row r="355" spans="1:7" ht="15.75" hidden="1" customHeight="1" x14ac:dyDescent="0.25">
      <c r="A355" s="17">
        <v>3648</v>
      </c>
      <c r="B355" s="43" t="s">
        <v>31</v>
      </c>
      <c r="C355" s="18">
        <v>43801</v>
      </c>
      <c r="D355" s="8" t="s">
        <v>67</v>
      </c>
      <c r="E355" s="8" t="s">
        <v>68</v>
      </c>
      <c r="F355" s="8">
        <v>0.88200000000000001</v>
      </c>
    </row>
    <row r="356" spans="1:7" ht="15.75" hidden="1" customHeight="1" x14ac:dyDescent="0.25">
      <c r="A356" s="17">
        <v>7469</v>
      </c>
      <c r="B356" s="43" t="s">
        <v>31</v>
      </c>
      <c r="C356" s="18">
        <v>43822</v>
      </c>
      <c r="D356" s="8" t="s">
        <v>60</v>
      </c>
      <c r="E356" s="8" t="s">
        <v>60</v>
      </c>
      <c r="F356" s="8">
        <v>1.875</v>
      </c>
    </row>
    <row r="357" spans="1:7" ht="15.75" hidden="1" customHeight="1" x14ac:dyDescent="0.25">
      <c r="A357" s="17">
        <v>7241</v>
      </c>
      <c r="B357" s="43" t="s">
        <v>31</v>
      </c>
      <c r="C357" s="18">
        <v>43819</v>
      </c>
      <c r="D357" s="8" t="s">
        <v>60</v>
      </c>
      <c r="E357" s="8" t="s">
        <v>60</v>
      </c>
      <c r="F357" s="8">
        <v>0.38400000000000001</v>
      </c>
    </row>
    <row r="358" spans="1:7" ht="15.75" hidden="1" customHeight="1" x14ac:dyDescent="0.25">
      <c r="A358" s="17">
        <v>5258</v>
      </c>
      <c r="B358" s="43" t="s">
        <v>31</v>
      </c>
      <c r="C358" s="18">
        <v>43809</v>
      </c>
      <c r="D358" s="8" t="s">
        <v>67</v>
      </c>
      <c r="E358" s="8" t="s">
        <v>68</v>
      </c>
      <c r="F358" s="8">
        <v>0.82799999999999996</v>
      </c>
    </row>
    <row r="359" spans="1:7" ht="15.75" hidden="1" customHeight="1" x14ac:dyDescent="0.25">
      <c r="A359" s="17">
        <v>4990</v>
      </c>
      <c r="B359" s="43" t="s">
        <v>31</v>
      </c>
      <c r="C359" s="18">
        <v>43808</v>
      </c>
      <c r="D359" s="8" t="s">
        <v>60</v>
      </c>
      <c r="E359" s="8" t="s">
        <v>60</v>
      </c>
      <c r="F359" s="8">
        <v>0.432</v>
      </c>
    </row>
    <row r="360" spans="1:7" ht="15.75" hidden="1" customHeight="1" x14ac:dyDescent="0.25">
      <c r="A360" s="17">
        <v>4945</v>
      </c>
      <c r="B360" s="43" t="s">
        <v>31</v>
      </c>
      <c r="C360" s="18">
        <v>43808</v>
      </c>
      <c r="D360" s="8" t="s">
        <v>60</v>
      </c>
      <c r="E360" s="8" t="s">
        <v>60</v>
      </c>
      <c r="F360" s="8">
        <v>1.0669999999999999</v>
      </c>
    </row>
    <row r="361" spans="1:7" ht="15.75" hidden="1" customHeight="1" x14ac:dyDescent="0.25">
      <c r="A361" s="17">
        <v>4926</v>
      </c>
      <c r="B361" s="43" t="s">
        <v>31</v>
      </c>
      <c r="C361" s="18">
        <v>43808</v>
      </c>
      <c r="D361" s="6"/>
      <c r="E361" s="8" t="s">
        <v>60</v>
      </c>
      <c r="F361" s="8">
        <v>4.0999999999999996</v>
      </c>
    </row>
    <row r="362" spans="1:7" ht="15.75" hidden="1" customHeight="1" x14ac:dyDescent="0.25">
      <c r="A362" s="17">
        <v>4229</v>
      </c>
      <c r="B362" s="43" t="s">
        <v>31</v>
      </c>
      <c r="C362" s="18">
        <v>43803</v>
      </c>
      <c r="D362" s="8" t="s">
        <v>60</v>
      </c>
      <c r="E362" s="8" t="s">
        <v>60</v>
      </c>
      <c r="F362" s="8">
        <v>2.3519999999999999</v>
      </c>
    </row>
    <row r="363" spans="1:7" ht="15.75" hidden="1" customHeight="1" x14ac:dyDescent="0.25">
      <c r="A363" s="17">
        <v>8383</v>
      </c>
      <c r="B363" s="43" t="s">
        <v>31</v>
      </c>
      <c r="C363" s="18">
        <v>43826</v>
      </c>
      <c r="D363" s="8" t="s">
        <v>60</v>
      </c>
      <c r="E363" s="8" t="s">
        <v>60</v>
      </c>
      <c r="F363" s="8">
        <v>0.84</v>
      </c>
    </row>
    <row r="364" spans="1:7" ht="15.75" hidden="1" customHeight="1" x14ac:dyDescent="0.25">
      <c r="A364" s="17">
        <v>6803</v>
      </c>
      <c r="B364" s="43" t="s">
        <v>31</v>
      </c>
      <c r="C364" s="18">
        <v>43817</v>
      </c>
      <c r="D364" s="8" t="s">
        <v>60</v>
      </c>
      <c r="E364" s="8" t="s">
        <v>60</v>
      </c>
      <c r="F364" s="8">
        <v>1.026</v>
      </c>
    </row>
    <row r="365" spans="1:7" ht="15.75" hidden="1" customHeight="1" x14ac:dyDescent="0.25">
      <c r="A365" s="17">
        <v>6039</v>
      </c>
      <c r="B365" s="43" t="s">
        <v>31</v>
      </c>
      <c r="C365" s="18">
        <v>43812</v>
      </c>
      <c r="D365" s="8" t="s">
        <v>60</v>
      </c>
      <c r="E365" s="8" t="s">
        <v>60</v>
      </c>
      <c r="F365" s="8">
        <v>4.8600000000000003</v>
      </c>
    </row>
    <row r="366" spans="1:7" ht="15.75" hidden="1" customHeight="1" x14ac:dyDescent="0.25">
      <c r="A366" s="17">
        <v>5508</v>
      </c>
      <c r="B366" s="43" t="s">
        <v>31</v>
      </c>
      <c r="C366" s="18">
        <v>43810</v>
      </c>
      <c r="D366" s="8" t="s">
        <v>67</v>
      </c>
      <c r="E366" s="8" t="s">
        <v>68</v>
      </c>
      <c r="F366" s="8">
        <v>7.8</v>
      </c>
    </row>
    <row r="367" spans="1:7" ht="15.75" customHeight="1" x14ac:dyDescent="0.25">
      <c r="A367" s="17">
        <v>3979</v>
      </c>
      <c r="B367" s="43" t="s">
        <v>31</v>
      </c>
      <c r="C367" s="18">
        <v>43802</v>
      </c>
      <c r="D367" s="8" t="s">
        <v>60</v>
      </c>
      <c r="E367" s="8" t="s">
        <v>60</v>
      </c>
      <c r="F367" s="8">
        <v>1.1200000000000001</v>
      </c>
      <c r="G367" s="56"/>
    </row>
    <row r="368" spans="1:7" ht="15.75" hidden="1" customHeight="1" x14ac:dyDescent="0.25">
      <c r="A368" s="17">
        <v>8634</v>
      </c>
      <c r="B368" s="43" t="s">
        <v>31</v>
      </c>
      <c r="C368" s="18">
        <v>43829</v>
      </c>
      <c r="D368" s="8" t="s">
        <v>42</v>
      </c>
      <c r="E368" s="8" t="s">
        <v>42</v>
      </c>
      <c r="F368" s="8">
        <v>2.3319999999999999</v>
      </c>
    </row>
    <row r="369" spans="1:6" ht="15.75" hidden="1" customHeight="1" x14ac:dyDescent="0.25">
      <c r="A369" s="17">
        <v>8029</v>
      </c>
      <c r="B369" s="43" t="s">
        <v>31</v>
      </c>
      <c r="C369" s="18">
        <v>43825</v>
      </c>
      <c r="D369" s="8" t="s">
        <v>42</v>
      </c>
      <c r="E369" s="8" t="s">
        <v>42</v>
      </c>
      <c r="F369" s="8">
        <v>2.1</v>
      </c>
    </row>
    <row r="370" spans="1:6" ht="15.75" hidden="1" customHeight="1" x14ac:dyDescent="0.25">
      <c r="A370" s="17">
        <v>7730</v>
      </c>
      <c r="B370" s="43" t="s">
        <v>31</v>
      </c>
      <c r="C370" s="18">
        <v>43823</v>
      </c>
      <c r="D370" s="8" t="s">
        <v>42</v>
      </c>
      <c r="E370" s="8" t="s">
        <v>42</v>
      </c>
      <c r="F370" s="8">
        <v>1.0999999999999999E-2</v>
      </c>
    </row>
    <row r="371" spans="1:6" ht="15.75" hidden="1" customHeight="1" x14ac:dyDescent="0.25">
      <c r="A371" s="17">
        <v>7576</v>
      </c>
      <c r="B371" s="43" t="s">
        <v>31</v>
      </c>
      <c r="C371" s="18">
        <v>43822</v>
      </c>
      <c r="D371" s="8" t="s">
        <v>67</v>
      </c>
      <c r="E371" s="8" t="s">
        <v>68</v>
      </c>
      <c r="F371" s="8">
        <v>0.86399999999999999</v>
      </c>
    </row>
    <row r="372" spans="1:6" ht="15.75" hidden="1" customHeight="1" x14ac:dyDescent="0.25">
      <c r="A372" s="17">
        <v>6532</v>
      </c>
      <c r="B372" s="43" t="s">
        <v>31</v>
      </c>
      <c r="C372" s="18">
        <v>43816</v>
      </c>
      <c r="D372" s="8" t="s">
        <v>67</v>
      </c>
      <c r="E372" s="8" t="s">
        <v>68</v>
      </c>
      <c r="F372" s="8">
        <v>7.9</v>
      </c>
    </row>
    <row r="373" spans="1:6" ht="15.75" hidden="1" customHeight="1" x14ac:dyDescent="0.25">
      <c r="A373" s="17">
        <v>6461</v>
      </c>
      <c r="B373" s="43" t="s">
        <v>31</v>
      </c>
      <c r="C373" s="18">
        <v>43816</v>
      </c>
      <c r="D373" s="8" t="s">
        <v>42</v>
      </c>
      <c r="E373" s="8" t="s">
        <v>42</v>
      </c>
      <c r="F373" s="8">
        <v>8.4000000000000005E-2</v>
      </c>
    </row>
    <row r="374" spans="1:6" ht="15.75" hidden="1" customHeight="1" x14ac:dyDescent="0.25">
      <c r="A374" s="17">
        <v>5588</v>
      </c>
      <c r="B374" s="43" t="s">
        <v>31</v>
      </c>
      <c r="C374" s="18">
        <v>43810</v>
      </c>
      <c r="D374" s="8" t="s">
        <v>42</v>
      </c>
      <c r="E374" s="8" t="s">
        <v>59</v>
      </c>
      <c r="F374" s="8">
        <v>6.5000000000000002E-2</v>
      </c>
    </row>
    <row r="375" spans="1:6" ht="15.75" hidden="1" customHeight="1" x14ac:dyDescent="0.25">
      <c r="A375" s="17">
        <v>5507</v>
      </c>
      <c r="B375" s="43" t="s">
        <v>31</v>
      </c>
      <c r="C375" s="18">
        <v>43810</v>
      </c>
      <c r="D375" s="8" t="s">
        <v>42</v>
      </c>
      <c r="E375" s="8" t="s">
        <v>42</v>
      </c>
      <c r="F375" s="8">
        <v>8.3000000000000004E-2</v>
      </c>
    </row>
    <row r="376" spans="1:6" ht="15.75" hidden="1" customHeight="1" x14ac:dyDescent="0.25">
      <c r="A376" s="17">
        <v>4734</v>
      </c>
      <c r="B376" s="43" t="s">
        <v>31</v>
      </c>
      <c r="C376" s="18">
        <v>43805</v>
      </c>
      <c r="D376" s="8" t="s">
        <v>42</v>
      </c>
      <c r="E376" s="8" t="s">
        <v>42</v>
      </c>
      <c r="F376" s="8">
        <v>9.9000000000000005E-2</v>
      </c>
    </row>
    <row r="377" spans="1:6" ht="15.75" hidden="1" customHeight="1" x14ac:dyDescent="0.25">
      <c r="A377" s="17">
        <v>4263</v>
      </c>
      <c r="B377" s="43" t="s">
        <v>31</v>
      </c>
      <c r="C377" s="18">
        <v>43803</v>
      </c>
      <c r="D377" s="8" t="s">
        <v>42</v>
      </c>
      <c r="E377" s="8" t="s">
        <v>42</v>
      </c>
      <c r="F377" s="8">
        <v>7.9000000000000001E-2</v>
      </c>
    </row>
    <row r="378" spans="1:6" ht="15.75" hidden="1" customHeight="1" x14ac:dyDescent="0.25">
      <c r="A378" s="17">
        <v>4240</v>
      </c>
      <c r="B378" s="43" t="s">
        <v>31</v>
      </c>
      <c r="C378" s="18">
        <v>43803</v>
      </c>
      <c r="D378" s="8" t="s">
        <v>42</v>
      </c>
      <c r="E378" s="8" t="s">
        <v>42</v>
      </c>
      <c r="F378" s="8">
        <v>8.5000000000000006E-2</v>
      </c>
    </row>
    <row r="379" spans="1:6" ht="15.75" hidden="1" customHeight="1" x14ac:dyDescent="0.25">
      <c r="A379" s="17">
        <v>8773</v>
      </c>
      <c r="B379" s="43" t="s">
        <v>31</v>
      </c>
      <c r="C379" s="18">
        <v>43830</v>
      </c>
      <c r="D379" s="8" t="s">
        <v>42</v>
      </c>
      <c r="E379" s="8" t="s">
        <v>42</v>
      </c>
      <c r="F379" s="8">
        <v>8.8999999999999996E-2</v>
      </c>
    </row>
    <row r="380" spans="1:6" ht="15.75" hidden="1" customHeight="1" x14ac:dyDescent="0.25">
      <c r="A380" s="17">
        <v>8667</v>
      </c>
      <c r="B380" s="43" t="s">
        <v>31</v>
      </c>
      <c r="C380" s="18">
        <v>43829</v>
      </c>
      <c r="D380" s="8" t="s">
        <v>42</v>
      </c>
      <c r="E380" s="8" t="s">
        <v>42</v>
      </c>
      <c r="F380" s="8">
        <v>7.1999999999999995E-2</v>
      </c>
    </row>
    <row r="381" spans="1:6" ht="15.75" hidden="1" customHeight="1" x14ac:dyDescent="0.25">
      <c r="A381" s="17">
        <v>8650</v>
      </c>
      <c r="B381" s="43" t="s">
        <v>31</v>
      </c>
      <c r="C381" s="18">
        <v>43829</v>
      </c>
      <c r="D381" s="8" t="s">
        <v>42</v>
      </c>
      <c r="E381" s="8" t="s">
        <v>42</v>
      </c>
      <c r="F381" s="8">
        <v>7.5999999999999998E-2</v>
      </c>
    </row>
    <row r="382" spans="1:6" ht="15.75" hidden="1" customHeight="1" x14ac:dyDescent="0.25">
      <c r="A382" s="17">
        <v>8641</v>
      </c>
      <c r="B382" s="43" t="s">
        <v>31</v>
      </c>
      <c r="C382" s="18">
        <v>43829</v>
      </c>
      <c r="D382" s="8" t="s">
        <v>42</v>
      </c>
      <c r="E382" s="8" t="s">
        <v>42</v>
      </c>
      <c r="F382" s="8">
        <v>7.8E-2</v>
      </c>
    </row>
    <row r="383" spans="1:6" ht="15.75" hidden="1" customHeight="1" x14ac:dyDescent="0.25">
      <c r="A383" s="17">
        <v>8609</v>
      </c>
      <c r="B383" s="43" t="s">
        <v>31</v>
      </c>
      <c r="C383" s="18">
        <v>43829</v>
      </c>
      <c r="D383" s="8" t="s">
        <v>42</v>
      </c>
      <c r="E383" s="8" t="s">
        <v>42</v>
      </c>
      <c r="F383" s="8">
        <v>9.8000000000000004E-2</v>
      </c>
    </row>
    <row r="384" spans="1:6" ht="15.75" hidden="1" customHeight="1" x14ac:dyDescent="0.25">
      <c r="A384" s="17">
        <v>8566</v>
      </c>
      <c r="B384" s="43" t="s">
        <v>31</v>
      </c>
      <c r="C384" s="18">
        <v>43829</v>
      </c>
      <c r="D384" s="8" t="s">
        <v>42</v>
      </c>
      <c r="E384" s="8" t="s">
        <v>42</v>
      </c>
      <c r="F384" s="8">
        <v>0.02</v>
      </c>
    </row>
    <row r="385" spans="1:6" ht="15.75" hidden="1" customHeight="1" x14ac:dyDescent="0.25">
      <c r="A385" s="17">
        <v>8552</v>
      </c>
      <c r="B385" s="43" t="s">
        <v>31</v>
      </c>
      <c r="C385" s="18">
        <v>43829</v>
      </c>
      <c r="D385" s="8" t="s">
        <v>42</v>
      </c>
      <c r="E385" s="8" t="s">
        <v>42</v>
      </c>
      <c r="F385" s="8">
        <v>7.0000000000000007E-2</v>
      </c>
    </row>
    <row r="386" spans="1:6" ht="15.75" hidden="1" customHeight="1" x14ac:dyDescent="0.25">
      <c r="A386" s="17">
        <v>8350</v>
      </c>
      <c r="B386" s="43" t="s">
        <v>31</v>
      </c>
      <c r="C386" s="18">
        <v>43826</v>
      </c>
      <c r="D386" s="8" t="s">
        <v>42</v>
      </c>
      <c r="E386" s="8" t="s">
        <v>42</v>
      </c>
      <c r="F386" s="8">
        <v>3.9E-2</v>
      </c>
    </row>
    <row r="387" spans="1:6" ht="15.75" hidden="1" customHeight="1" x14ac:dyDescent="0.25">
      <c r="A387" s="17">
        <v>8316</v>
      </c>
      <c r="B387" s="43" t="s">
        <v>31</v>
      </c>
      <c r="C387" s="18">
        <v>43826</v>
      </c>
      <c r="D387" s="8" t="s">
        <v>42</v>
      </c>
      <c r="E387" s="8" t="s">
        <v>42</v>
      </c>
      <c r="F387" s="8">
        <v>1.7999999999999999E-2</v>
      </c>
    </row>
    <row r="388" spans="1:6" ht="15.75" hidden="1" customHeight="1" x14ac:dyDescent="0.25">
      <c r="A388" s="17">
        <v>8336</v>
      </c>
      <c r="B388" s="43" t="s">
        <v>31</v>
      </c>
      <c r="C388" s="18">
        <v>43826</v>
      </c>
      <c r="D388" s="8" t="s">
        <v>42</v>
      </c>
      <c r="E388" s="8" t="s">
        <v>42</v>
      </c>
      <c r="F388" s="8">
        <v>6.9000000000000006E-2</v>
      </c>
    </row>
    <row r="389" spans="1:6" ht="15.75" hidden="1" customHeight="1" x14ac:dyDescent="0.25">
      <c r="A389" s="17">
        <v>7741</v>
      </c>
      <c r="B389" s="43" t="s">
        <v>31</v>
      </c>
      <c r="C389" s="18">
        <v>43823</v>
      </c>
      <c r="D389" s="8" t="s">
        <v>42</v>
      </c>
      <c r="E389" s="8" t="s">
        <v>42</v>
      </c>
      <c r="F389" s="8">
        <v>0.106</v>
      </c>
    </row>
    <row r="390" spans="1:6" ht="15.75" hidden="1" customHeight="1" x14ac:dyDescent="0.25">
      <c r="A390" s="17">
        <v>7634</v>
      </c>
      <c r="B390" s="43" t="s">
        <v>31</v>
      </c>
      <c r="C390" s="18">
        <v>43822</v>
      </c>
      <c r="D390" s="8" t="s">
        <v>67</v>
      </c>
      <c r="E390" s="8" t="s">
        <v>68</v>
      </c>
      <c r="F390" s="8">
        <v>7.92</v>
      </c>
    </row>
    <row r="391" spans="1:6" ht="15.75" hidden="1" customHeight="1" x14ac:dyDescent="0.25">
      <c r="A391" s="17">
        <v>7461</v>
      </c>
      <c r="B391" s="43" t="s">
        <v>31</v>
      </c>
      <c r="C391" s="18">
        <v>43822</v>
      </c>
      <c r="D391" s="8" t="s">
        <v>42</v>
      </c>
      <c r="E391" s="8" t="s">
        <v>59</v>
      </c>
      <c r="F391" s="8">
        <v>8.5000000000000006E-2</v>
      </c>
    </row>
    <row r="392" spans="1:6" ht="15.75" hidden="1" customHeight="1" x14ac:dyDescent="0.25">
      <c r="A392" s="17">
        <v>6979</v>
      </c>
      <c r="B392" s="43" t="s">
        <v>31</v>
      </c>
      <c r="C392" s="18">
        <v>43818</v>
      </c>
      <c r="D392" s="8" t="s">
        <v>67</v>
      </c>
      <c r="E392" s="8" t="s">
        <v>67</v>
      </c>
      <c r="F392" s="8">
        <v>3.51</v>
      </c>
    </row>
    <row r="393" spans="1:6" ht="15.75" hidden="1" customHeight="1" x14ac:dyDescent="0.25">
      <c r="A393" s="17">
        <v>6744</v>
      </c>
      <c r="B393" s="43" t="s">
        <v>31</v>
      </c>
      <c r="C393" s="18">
        <v>43817</v>
      </c>
      <c r="D393" s="8" t="s">
        <v>42</v>
      </c>
      <c r="E393" s="8" t="s">
        <v>42</v>
      </c>
      <c r="F393" s="8">
        <v>3.2000000000000001E-2</v>
      </c>
    </row>
    <row r="394" spans="1:6" ht="15.75" hidden="1" customHeight="1" x14ac:dyDescent="0.25">
      <c r="A394" s="17">
        <v>6716</v>
      </c>
      <c r="B394" s="43" t="s">
        <v>31</v>
      </c>
      <c r="C394" s="18">
        <v>43817</v>
      </c>
      <c r="D394" s="8" t="s">
        <v>42</v>
      </c>
      <c r="E394" s="8" t="s">
        <v>42</v>
      </c>
      <c r="F394" s="8">
        <v>8.2000000000000003E-2</v>
      </c>
    </row>
    <row r="395" spans="1:6" ht="15.75" hidden="1" customHeight="1" x14ac:dyDescent="0.25">
      <c r="A395" s="17">
        <v>6468</v>
      </c>
      <c r="B395" s="43" t="s">
        <v>31</v>
      </c>
      <c r="C395" s="18">
        <v>43816</v>
      </c>
      <c r="D395" s="6"/>
      <c r="E395" s="8" t="s">
        <v>42</v>
      </c>
      <c r="F395" s="8">
        <v>0.104</v>
      </c>
    </row>
    <row r="396" spans="1:6" ht="15.75" hidden="1" customHeight="1" x14ac:dyDescent="0.25">
      <c r="A396" s="17">
        <v>6210</v>
      </c>
      <c r="B396" s="43" t="s">
        <v>31</v>
      </c>
      <c r="C396" s="18">
        <v>43815</v>
      </c>
      <c r="D396" s="8" t="s">
        <v>42</v>
      </c>
      <c r="E396" s="8" t="s">
        <v>42</v>
      </c>
      <c r="F396" s="8">
        <v>8.2000000000000003E-2</v>
      </c>
    </row>
    <row r="397" spans="1:6" ht="15.75" hidden="1" customHeight="1" x14ac:dyDescent="0.25">
      <c r="A397" s="17">
        <v>5925</v>
      </c>
      <c r="B397" s="43" t="s">
        <v>31</v>
      </c>
      <c r="C397" s="18">
        <v>43812</v>
      </c>
      <c r="D397" s="8" t="s">
        <v>42</v>
      </c>
      <c r="E397" s="8" t="s">
        <v>42</v>
      </c>
      <c r="F397" s="8">
        <v>0.10199999999999999</v>
      </c>
    </row>
    <row r="398" spans="1:6" ht="15.75" hidden="1" customHeight="1" x14ac:dyDescent="0.25">
      <c r="A398" s="17">
        <v>5788</v>
      </c>
      <c r="B398" s="43" t="s">
        <v>31</v>
      </c>
      <c r="C398" s="18">
        <v>43811</v>
      </c>
      <c r="D398" s="8" t="s">
        <v>77</v>
      </c>
      <c r="E398" s="8" t="s">
        <v>59</v>
      </c>
      <c r="F398" s="8">
        <v>0.52</v>
      </c>
    </row>
    <row r="399" spans="1:6" ht="15.75" hidden="1" customHeight="1" x14ac:dyDescent="0.25">
      <c r="A399" s="17">
        <v>5669</v>
      </c>
      <c r="B399" s="43" t="s">
        <v>31</v>
      </c>
      <c r="C399" s="18">
        <v>43811</v>
      </c>
      <c r="D399" s="8" t="s">
        <v>67</v>
      </c>
      <c r="E399" s="8" t="s">
        <v>68</v>
      </c>
      <c r="F399" s="8">
        <v>6.1120000000000001</v>
      </c>
    </row>
    <row r="400" spans="1:6" ht="15.75" hidden="1" customHeight="1" x14ac:dyDescent="0.25">
      <c r="A400" s="17">
        <v>5567</v>
      </c>
      <c r="B400" s="43" t="s">
        <v>31</v>
      </c>
      <c r="C400" s="18">
        <v>43810</v>
      </c>
      <c r="D400" s="8" t="s">
        <v>67</v>
      </c>
      <c r="E400" s="8" t="s">
        <v>68</v>
      </c>
      <c r="F400" s="8">
        <v>4.4000000000000004</v>
      </c>
    </row>
    <row r="401" spans="1:6" ht="15.75" hidden="1" customHeight="1" x14ac:dyDescent="0.25">
      <c r="A401" s="17">
        <v>5499</v>
      </c>
      <c r="B401" s="43" t="s">
        <v>31</v>
      </c>
      <c r="C401" s="18">
        <v>43810</v>
      </c>
      <c r="D401" s="8" t="s">
        <v>42</v>
      </c>
      <c r="E401" s="8" t="s">
        <v>42</v>
      </c>
      <c r="F401" s="8">
        <v>2.7E-2</v>
      </c>
    </row>
    <row r="402" spans="1:6" ht="15.75" hidden="1" customHeight="1" x14ac:dyDescent="0.25">
      <c r="A402" s="17">
        <v>5250</v>
      </c>
      <c r="B402" s="43" t="s">
        <v>31</v>
      </c>
      <c r="C402" s="18">
        <v>43809</v>
      </c>
      <c r="D402" s="6"/>
      <c r="E402" s="8" t="s">
        <v>68</v>
      </c>
      <c r="F402" s="8">
        <v>7.02</v>
      </c>
    </row>
    <row r="403" spans="1:6" ht="15.75" hidden="1" customHeight="1" x14ac:dyDescent="0.25">
      <c r="A403" s="17">
        <v>5234</v>
      </c>
      <c r="B403" s="43" t="s">
        <v>31</v>
      </c>
      <c r="C403" s="18">
        <v>43809</v>
      </c>
      <c r="D403" s="8" t="s">
        <v>42</v>
      </c>
      <c r="E403" s="8" t="s">
        <v>42</v>
      </c>
      <c r="F403" s="8">
        <v>0.09</v>
      </c>
    </row>
    <row r="404" spans="1:6" ht="15.75" hidden="1" customHeight="1" x14ac:dyDescent="0.25">
      <c r="A404" s="17">
        <v>5101</v>
      </c>
      <c r="B404" s="43" t="s">
        <v>31</v>
      </c>
      <c r="C404" s="18">
        <v>43808</v>
      </c>
      <c r="D404" s="6"/>
      <c r="E404" s="8" t="s">
        <v>42</v>
      </c>
      <c r="F404" s="8">
        <v>9.5000000000000001E-2</v>
      </c>
    </row>
    <row r="405" spans="1:6" ht="15.75" hidden="1" customHeight="1" x14ac:dyDescent="0.25">
      <c r="A405" s="17">
        <v>4914</v>
      </c>
      <c r="B405" s="43" t="s">
        <v>31</v>
      </c>
      <c r="C405" s="18">
        <v>43808</v>
      </c>
      <c r="D405" s="8" t="s">
        <v>42</v>
      </c>
      <c r="E405" s="8" t="s">
        <v>42</v>
      </c>
      <c r="F405" s="8">
        <v>2.1999999999999999E-2</v>
      </c>
    </row>
    <row r="406" spans="1:6" ht="15.75" hidden="1" customHeight="1" x14ac:dyDescent="0.25">
      <c r="A406" s="17">
        <v>4662</v>
      </c>
      <c r="B406" s="43" t="s">
        <v>31</v>
      </c>
      <c r="C406" s="18">
        <v>43805</v>
      </c>
      <c r="D406" s="8" t="s">
        <v>42</v>
      </c>
      <c r="E406" s="8" t="s">
        <v>42</v>
      </c>
      <c r="F406" s="8">
        <v>9.7000000000000003E-2</v>
      </c>
    </row>
    <row r="407" spans="1:6" ht="15.75" hidden="1" customHeight="1" x14ac:dyDescent="0.25">
      <c r="A407" s="17">
        <v>4641</v>
      </c>
      <c r="B407" s="43" t="s">
        <v>31</v>
      </c>
      <c r="C407" s="18">
        <v>43805</v>
      </c>
      <c r="D407" s="8" t="s">
        <v>42</v>
      </c>
      <c r="E407" s="8" t="s">
        <v>42</v>
      </c>
      <c r="F407" s="8">
        <v>7.8E-2</v>
      </c>
    </row>
    <row r="408" spans="1:6" ht="15.75" hidden="1" customHeight="1" x14ac:dyDescent="0.25">
      <c r="A408" s="17">
        <v>4634</v>
      </c>
      <c r="B408" s="43" t="s">
        <v>31</v>
      </c>
      <c r="C408" s="18">
        <v>43805</v>
      </c>
      <c r="D408" s="8" t="s">
        <v>42</v>
      </c>
      <c r="E408" s="8" t="s">
        <v>59</v>
      </c>
      <c r="F408" s="8">
        <v>0.06</v>
      </c>
    </row>
    <row r="409" spans="1:6" ht="15.75" hidden="1" customHeight="1" x14ac:dyDescent="0.25">
      <c r="A409" s="17">
        <v>4402</v>
      </c>
      <c r="B409" s="43" t="s">
        <v>31</v>
      </c>
      <c r="C409" s="18">
        <v>43804</v>
      </c>
      <c r="D409" s="8" t="s">
        <v>42</v>
      </c>
      <c r="E409" s="8" t="s">
        <v>42</v>
      </c>
      <c r="F409" s="8">
        <v>0.10100000000000001</v>
      </c>
    </row>
    <row r="410" spans="1:6" ht="15.75" hidden="1" customHeight="1" x14ac:dyDescent="0.25">
      <c r="A410" s="17">
        <v>4108</v>
      </c>
      <c r="B410" s="43" t="s">
        <v>31</v>
      </c>
      <c r="C410" s="18">
        <v>43803</v>
      </c>
      <c r="D410" s="8" t="s">
        <v>42</v>
      </c>
      <c r="E410" s="8" t="s">
        <v>42</v>
      </c>
      <c r="F410" s="8">
        <v>7.3999999999999996E-2</v>
      </c>
    </row>
    <row r="411" spans="1:6" ht="15.75" hidden="1" customHeight="1" x14ac:dyDescent="0.25">
      <c r="A411" s="17">
        <v>3759</v>
      </c>
      <c r="B411" s="43" t="s">
        <v>31</v>
      </c>
      <c r="C411" s="18">
        <v>43801</v>
      </c>
      <c r="D411" s="8" t="s">
        <v>42</v>
      </c>
      <c r="E411" s="8" t="s">
        <v>42</v>
      </c>
      <c r="F411" s="8">
        <v>0.09</v>
      </c>
    </row>
    <row r="412" spans="1:6" ht="15.75" hidden="1" customHeight="1" x14ac:dyDescent="0.25">
      <c r="A412" s="17">
        <v>3607</v>
      </c>
      <c r="B412" s="43" t="s">
        <v>31</v>
      </c>
      <c r="C412" s="18">
        <v>43801</v>
      </c>
      <c r="D412" s="8" t="s">
        <v>42</v>
      </c>
      <c r="E412" s="8" t="s">
        <v>42</v>
      </c>
      <c r="F412" s="8">
        <v>8.7999999999999995E-2</v>
      </c>
    </row>
    <row r="413" spans="1:6" ht="15.75" hidden="1" customHeight="1" x14ac:dyDescent="0.25">
      <c r="A413" s="17">
        <v>8621</v>
      </c>
      <c r="B413" s="43" t="s">
        <v>31</v>
      </c>
      <c r="C413" s="18">
        <v>43829</v>
      </c>
      <c r="D413" s="8" t="s">
        <v>42</v>
      </c>
      <c r="E413" s="8" t="s">
        <v>42</v>
      </c>
      <c r="F413" s="8">
        <v>0.09</v>
      </c>
    </row>
    <row r="414" spans="1:6" ht="15.75" hidden="1" customHeight="1" x14ac:dyDescent="0.25">
      <c r="A414" s="17">
        <v>6733</v>
      </c>
      <c r="B414" s="43" t="s">
        <v>31</v>
      </c>
      <c r="C414" s="18">
        <v>43817</v>
      </c>
      <c r="D414" s="6"/>
      <c r="E414" s="8" t="s">
        <v>60</v>
      </c>
      <c r="F414" s="8">
        <v>0.72</v>
      </c>
    </row>
    <row r="415" spans="1:6" ht="15.75" hidden="1" customHeight="1" x14ac:dyDescent="0.25">
      <c r="A415" s="17">
        <v>4929</v>
      </c>
      <c r="B415" s="43" t="s">
        <v>31</v>
      </c>
      <c r="C415" s="18">
        <v>43808</v>
      </c>
      <c r="D415" s="8" t="s">
        <v>42</v>
      </c>
      <c r="E415" s="8" t="s">
        <v>42</v>
      </c>
      <c r="F415" s="8">
        <v>2.8319999999999999</v>
      </c>
    </row>
    <row r="416" spans="1:6" ht="15.75" hidden="1" customHeight="1" x14ac:dyDescent="0.25">
      <c r="A416" s="17">
        <v>7469</v>
      </c>
      <c r="B416" s="43" t="s">
        <v>31</v>
      </c>
      <c r="C416" s="18">
        <v>43822</v>
      </c>
      <c r="D416" s="8" t="s">
        <v>42</v>
      </c>
      <c r="E416" s="8" t="s">
        <v>42</v>
      </c>
      <c r="F416" s="8">
        <v>2.593</v>
      </c>
    </row>
    <row r="417" spans="1:6" ht="15.75" hidden="1" customHeight="1" x14ac:dyDescent="0.25">
      <c r="A417" s="17">
        <v>7241</v>
      </c>
      <c r="B417" s="43" t="s">
        <v>31</v>
      </c>
      <c r="C417" s="18">
        <v>43819</v>
      </c>
      <c r="D417" s="8" t="s">
        <v>42</v>
      </c>
      <c r="E417" s="8" t="s">
        <v>42</v>
      </c>
      <c r="F417" s="8">
        <v>9.7000000000000003E-2</v>
      </c>
    </row>
    <row r="418" spans="1:6" ht="15.75" hidden="1" customHeight="1" x14ac:dyDescent="0.25">
      <c r="A418" s="17">
        <v>5258</v>
      </c>
      <c r="B418" s="43" t="s">
        <v>31</v>
      </c>
      <c r="C418" s="18">
        <v>43809</v>
      </c>
      <c r="D418" s="8" t="s">
        <v>42</v>
      </c>
      <c r="E418" s="8" t="s">
        <v>42</v>
      </c>
      <c r="F418" s="8">
        <v>0.11</v>
      </c>
    </row>
    <row r="419" spans="1:6" ht="15.75" hidden="1" customHeight="1" x14ac:dyDescent="0.25">
      <c r="A419" s="17">
        <v>4990</v>
      </c>
      <c r="B419" s="43" t="s">
        <v>31</v>
      </c>
      <c r="C419" s="18">
        <v>43808</v>
      </c>
      <c r="D419" s="8" t="s">
        <v>60</v>
      </c>
      <c r="E419" s="8" t="s">
        <v>60</v>
      </c>
      <c r="F419" s="8">
        <v>2.5630000000000002</v>
      </c>
    </row>
    <row r="420" spans="1:6" ht="15.75" hidden="1" customHeight="1" x14ac:dyDescent="0.25">
      <c r="A420" s="17">
        <v>4945</v>
      </c>
      <c r="B420" s="43" t="s">
        <v>31</v>
      </c>
      <c r="C420" s="18">
        <v>43808</v>
      </c>
      <c r="D420" s="8" t="s">
        <v>42</v>
      </c>
      <c r="E420" s="8" t="s">
        <v>42</v>
      </c>
      <c r="F420" s="8">
        <v>0.16200000000000001</v>
      </c>
    </row>
    <row r="421" spans="1:6" ht="15.75" hidden="1" customHeight="1" x14ac:dyDescent="0.25">
      <c r="A421" s="17">
        <v>4926</v>
      </c>
      <c r="B421" s="43" t="s">
        <v>31</v>
      </c>
      <c r="C421" s="18">
        <v>43808</v>
      </c>
      <c r="D421" s="8" t="s">
        <v>42</v>
      </c>
      <c r="E421" s="8" t="s">
        <v>42</v>
      </c>
      <c r="F421" s="8">
        <v>1.889</v>
      </c>
    </row>
    <row r="422" spans="1:6" ht="15.75" hidden="1" customHeight="1" x14ac:dyDescent="0.25">
      <c r="A422" s="17">
        <v>4229</v>
      </c>
      <c r="B422" s="43" t="s">
        <v>31</v>
      </c>
      <c r="C422" s="18">
        <v>43803</v>
      </c>
      <c r="D422" s="8" t="s">
        <v>42</v>
      </c>
      <c r="E422" s="8" t="s">
        <v>42</v>
      </c>
      <c r="F422" s="8">
        <v>0.08</v>
      </c>
    </row>
    <row r="423" spans="1:6" ht="15.75" hidden="1" customHeight="1" x14ac:dyDescent="0.25">
      <c r="A423" s="17">
        <v>7749</v>
      </c>
      <c r="B423" s="43" t="s">
        <v>31</v>
      </c>
      <c r="C423" s="18">
        <v>43823</v>
      </c>
      <c r="D423" s="6"/>
      <c r="E423" s="8" t="s">
        <v>60</v>
      </c>
      <c r="F423" s="8">
        <v>1.58</v>
      </c>
    </row>
    <row r="424" spans="1:6" ht="15.75" hidden="1" customHeight="1" x14ac:dyDescent="0.25">
      <c r="A424" s="17">
        <v>7195</v>
      </c>
      <c r="B424" s="43" t="s">
        <v>31</v>
      </c>
      <c r="C424" s="18">
        <v>43819</v>
      </c>
      <c r="D424" s="8" t="s">
        <v>42</v>
      </c>
      <c r="E424" s="8" t="s">
        <v>42</v>
      </c>
      <c r="F424" s="8">
        <v>2.2309999999999999</v>
      </c>
    </row>
    <row r="425" spans="1:6" ht="15.75" hidden="1" customHeight="1" x14ac:dyDescent="0.25">
      <c r="A425" s="17">
        <v>6785</v>
      </c>
      <c r="B425" s="43" t="s">
        <v>31</v>
      </c>
      <c r="C425" s="18">
        <v>43817</v>
      </c>
      <c r="D425" s="8" t="s">
        <v>67</v>
      </c>
      <c r="E425" s="8" t="s">
        <v>60</v>
      </c>
      <c r="F425" s="8">
        <v>4.42</v>
      </c>
    </row>
    <row r="426" spans="1:6" ht="15.75" hidden="1" customHeight="1" x14ac:dyDescent="0.25">
      <c r="A426" s="17">
        <v>6776</v>
      </c>
      <c r="B426" s="43" t="s">
        <v>31</v>
      </c>
      <c r="C426" s="18">
        <v>43817</v>
      </c>
      <c r="D426" s="8" t="s">
        <v>60</v>
      </c>
      <c r="E426" s="8" t="s">
        <v>60</v>
      </c>
      <c r="F426" s="8">
        <v>1.1000000000000001</v>
      </c>
    </row>
    <row r="427" spans="1:6" ht="15.75" hidden="1" customHeight="1" x14ac:dyDescent="0.25">
      <c r="A427" s="17">
        <v>6316</v>
      </c>
      <c r="B427" s="43" t="s">
        <v>31</v>
      </c>
      <c r="C427" s="18">
        <v>43815</v>
      </c>
      <c r="D427" s="8" t="s">
        <v>53</v>
      </c>
      <c r="E427" s="8" t="s">
        <v>53</v>
      </c>
      <c r="F427" s="8">
        <v>2.12</v>
      </c>
    </row>
    <row r="428" spans="1:6" ht="15.75" hidden="1" customHeight="1" x14ac:dyDescent="0.25">
      <c r="A428" s="17">
        <v>5262</v>
      </c>
      <c r="B428" s="43" t="s">
        <v>31</v>
      </c>
      <c r="C428" s="18">
        <v>43809</v>
      </c>
      <c r="D428" s="8" t="s">
        <v>42</v>
      </c>
      <c r="E428" s="8" t="s">
        <v>42</v>
      </c>
      <c r="F428" s="8">
        <v>2.3580000000000001</v>
      </c>
    </row>
    <row r="429" spans="1:6" ht="15.75" hidden="1" customHeight="1" x14ac:dyDescent="0.25">
      <c r="A429" s="17">
        <v>5076</v>
      </c>
      <c r="B429" s="43" t="s">
        <v>31</v>
      </c>
      <c r="C429" s="18">
        <v>43808</v>
      </c>
      <c r="D429" s="8" t="s">
        <v>78</v>
      </c>
      <c r="E429" s="8" t="s">
        <v>53</v>
      </c>
      <c r="F429" s="8">
        <v>0.44</v>
      </c>
    </row>
    <row r="430" spans="1:6" ht="15.75" hidden="1" customHeight="1" x14ac:dyDescent="0.25">
      <c r="A430" s="17">
        <v>4385</v>
      </c>
      <c r="B430" s="43" t="s">
        <v>31</v>
      </c>
      <c r="C430" s="18">
        <v>43804</v>
      </c>
      <c r="D430" s="8" t="s">
        <v>42</v>
      </c>
      <c r="E430" s="8" t="s">
        <v>42</v>
      </c>
      <c r="F430" s="8">
        <v>8.5000000000000006E-2</v>
      </c>
    </row>
    <row r="431" spans="1:6" ht="15.75" hidden="1" customHeight="1" x14ac:dyDescent="0.25">
      <c r="A431" s="17">
        <v>4207</v>
      </c>
      <c r="B431" s="43" t="s">
        <v>31</v>
      </c>
      <c r="C431" s="18">
        <v>43803</v>
      </c>
      <c r="D431" s="6"/>
      <c r="E431" s="8" t="s">
        <v>60</v>
      </c>
      <c r="F431" s="8">
        <v>1.696</v>
      </c>
    </row>
    <row r="432" spans="1:6" ht="15.75" hidden="1" customHeight="1" x14ac:dyDescent="0.25">
      <c r="A432" s="17">
        <v>4148</v>
      </c>
      <c r="B432" s="43" t="s">
        <v>31</v>
      </c>
      <c r="C432" s="18">
        <v>43803</v>
      </c>
      <c r="D432" s="6"/>
      <c r="E432" s="8" t="s">
        <v>53</v>
      </c>
      <c r="F432" s="8">
        <v>10.16</v>
      </c>
    </row>
    <row r="433" spans="1:6" ht="15.75" hidden="1" customHeight="1" x14ac:dyDescent="0.25">
      <c r="A433" s="17">
        <v>4127</v>
      </c>
      <c r="B433" s="43" t="s">
        <v>31</v>
      </c>
      <c r="C433" s="18">
        <v>43803</v>
      </c>
      <c r="D433" s="6"/>
      <c r="E433" s="8" t="s">
        <v>60</v>
      </c>
      <c r="F433" s="8">
        <v>2.016</v>
      </c>
    </row>
    <row r="434" spans="1:6" ht="15.75" hidden="1" customHeight="1" x14ac:dyDescent="0.25">
      <c r="A434" s="17">
        <v>8773</v>
      </c>
      <c r="B434" s="43" t="s">
        <v>31</v>
      </c>
      <c r="C434" s="18">
        <v>43830</v>
      </c>
      <c r="D434" s="8" t="s">
        <v>60</v>
      </c>
      <c r="E434" s="8" t="s">
        <v>60</v>
      </c>
      <c r="F434" s="8">
        <v>0.41599999999999998</v>
      </c>
    </row>
    <row r="435" spans="1:6" ht="15.75" hidden="1" customHeight="1" x14ac:dyDescent="0.25">
      <c r="A435" s="17">
        <v>8767</v>
      </c>
      <c r="B435" s="43" t="s">
        <v>31</v>
      </c>
      <c r="C435" s="18">
        <v>43830</v>
      </c>
      <c r="D435" s="8" t="s">
        <v>42</v>
      </c>
      <c r="E435" s="8" t="s">
        <v>59</v>
      </c>
      <c r="F435" s="8">
        <v>9.4E-2</v>
      </c>
    </row>
    <row r="436" spans="1:6" ht="15.75" hidden="1" customHeight="1" x14ac:dyDescent="0.25">
      <c r="A436" s="17">
        <v>8667</v>
      </c>
      <c r="B436" s="43" t="s">
        <v>31</v>
      </c>
      <c r="C436" s="18">
        <v>43829</v>
      </c>
      <c r="D436" s="8" t="s">
        <v>53</v>
      </c>
      <c r="E436" s="8" t="s">
        <v>53</v>
      </c>
      <c r="F436" s="8">
        <v>3.04</v>
      </c>
    </row>
    <row r="437" spans="1:6" ht="15.75" hidden="1" customHeight="1" x14ac:dyDescent="0.25">
      <c r="A437" s="17">
        <v>8650</v>
      </c>
      <c r="B437" s="43" t="s">
        <v>31</v>
      </c>
      <c r="C437" s="18">
        <v>43829</v>
      </c>
      <c r="D437" s="8" t="s">
        <v>75</v>
      </c>
      <c r="E437" s="8" t="s">
        <v>53</v>
      </c>
      <c r="F437" s="8">
        <v>2.04</v>
      </c>
    </row>
    <row r="438" spans="1:6" ht="15.75" hidden="1" customHeight="1" x14ac:dyDescent="0.25">
      <c r="A438" s="17">
        <v>8641</v>
      </c>
      <c r="B438" s="43" t="s">
        <v>31</v>
      </c>
      <c r="C438" s="18">
        <v>43829</v>
      </c>
      <c r="D438" s="8" t="s">
        <v>42</v>
      </c>
      <c r="E438" s="8" t="s">
        <v>42</v>
      </c>
      <c r="F438" s="8">
        <v>2.8069999999999999</v>
      </c>
    </row>
    <row r="439" spans="1:6" ht="15.75" hidden="1" customHeight="1" x14ac:dyDescent="0.25">
      <c r="A439" s="17">
        <v>8609</v>
      </c>
      <c r="B439" s="43" t="s">
        <v>31</v>
      </c>
      <c r="C439" s="18">
        <v>43829</v>
      </c>
      <c r="D439" s="8" t="s">
        <v>60</v>
      </c>
      <c r="E439" s="8" t="s">
        <v>60</v>
      </c>
      <c r="F439" s="8">
        <v>0.32</v>
      </c>
    </row>
    <row r="440" spans="1:6" ht="15.75" hidden="1" customHeight="1" x14ac:dyDescent="0.25">
      <c r="A440" s="17">
        <v>8566</v>
      </c>
      <c r="B440" s="43" t="s">
        <v>31</v>
      </c>
      <c r="C440" s="18">
        <v>43829</v>
      </c>
      <c r="D440" s="6"/>
      <c r="E440" s="8" t="s">
        <v>60</v>
      </c>
      <c r="F440" s="8">
        <v>0.99</v>
      </c>
    </row>
    <row r="441" spans="1:6" ht="15.75" hidden="1" customHeight="1" x14ac:dyDescent="0.25">
      <c r="A441" s="17">
        <v>8552</v>
      </c>
      <c r="B441" s="43" t="s">
        <v>31</v>
      </c>
      <c r="C441" s="18">
        <v>43829</v>
      </c>
      <c r="D441" s="8" t="s">
        <v>42</v>
      </c>
      <c r="E441" s="8" t="s">
        <v>42</v>
      </c>
      <c r="F441" s="8">
        <v>3.298</v>
      </c>
    </row>
    <row r="442" spans="1:6" ht="15.75" hidden="1" customHeight="1" x14ac:dyDescent="0.25">
      <c r="A442" s="17">
        <v>8537</v>
      </c>
      <c r="B442" s="43" t="s">
        <v>31</v>
      </c>
      <c r="C442" s="18">
        <v>43829</v>
      </c>
      <c r="D442" s="6"/>
      <c r="E442" s="8" t="s">
        <v>42</v>
      </c>
      <c r="F442" s="8">
        <v>1.333</v>
      </c>
    </row>
    <row r="443" spans="1:6" ht="15.75" hidden="1" customHeight="1" x14ac:dyDescent="0.25">
      <c r="A443" s="17">
        <v>8350</v>
      </c>
      <c r="B443" s="43" t="s">
        <v>31</v>
      </c>
      <c r="C443" s="18">
        <v>43826</v>
      </c>
      <c r="D443" s="8" t="s">
        <v>67</v>
      </c>
      <c r="E443" s="8" t="s">
        <v>60</v>
      </c>
      <c r="F443" s="8">
        <v>5.4</v>
      </c>
    </row>
    <row r="444" spans="1:6" ht="15.75" hidden="1" customHeight="1" x14ac:dyDescent="0.25">
      <c r="A444" s="17">
        <v>8316</v>
      </c>
      <c r="B444" s="43" t="s">
        <v>31</v>
      </c>
      <c r="C444" s="18">
        <v>43826</v>
      </c>
      <c r="D444" s="8" t="s">
        <v>53</v>
      </c>
      <c r="E444" s="8" t="s">
        <v>53</v>
      </c>
      <c r="F444" s="8">
        <v>2.2599999999999998</v>
      </c>
    </row>
    <row r="445" spans="1:6" ht="15.75" hidden="1" customHeight="1" x14ac:dyDescent="0.25">
      <c r="A445" s="17">
        <v>8336</v>
      </c>
      <c r="B445" s="43" t="s">
        <v>31</v>
      </c>
      <c r="C445" s="18">
        <v>43826</v>
      </c>
      <c r="D445" s="8" t="s">
        <v>53</v>
      </c>
      <c r="E445" s="8" t="s">
        <v>53</v>
      </c>
      <c r="F445" s="8">
        <v>3.8</v>
      </c>
    </row>
    <row r="446" spans="1:6" ht="15.75" hidden="1" customHeight="1" x14ac:dyDescent="0.25">
      <c r="A446" s="17">
        <v>8333</v>
      </c>
      <c r="B446" s="43" t="s">
        <v>31</v>
      </c>
      <c r="C446" s="18">
        <v>43826</v>
      </c>
      <c r="D446" s="8" t="s">
        <v>42</v>
      </c>
      <c r="E446" s="8" t="s">
        <v>42</v>
      </c>
      <c r="F446" s="8">
        <v>0.74099999999999999</v>
      </c>
    </row>
    <row r="447" spans="1:6" ht="15.75" hidden="1" customHeight="1" x14ac:dyDescent="0.25">
      <c r="A447" s="17">
        <v>3607</v>
      </c>
      <c r="B447" s="43" t="s">
        <v>31</v>
      </c>
      <c r="C447" s="18">
        <v>43801</v>
      </c>
      <c r="D447" s="8" t="s">
        <v>42</v>
      </c>
      <c r="E447" s="8" t="s">
        <v>42</v>
      </c>
      <c r="F447" s="8">
        <v>8.1000000000000003E-2</v>
      </c>
    </row>
    <row r="448" spans="1:6" ht="15.75" hidden="1" customHeight="1" x14ac:dyDescent="0.25">
      <c r="A448" s="17">
        <v>8255</v>
      </c>
      <c r="B448" s="43" t="s">
        <v>31</v>
      </c>
      <c r="C448" s="18">
        <v>43826</v>
      </c>
      <c r="D448" s="8" t="s">
        <v>42</v>
      </c>
      <c r="E448" s="8" t="s">
        <v>42</v>
      </c>
      <c r="F448" s="8">
        <v>0.60299999999999998</v>
      </c>
    </row>
    <row r="449" spans="1:6" ht="15.75" hidden="1" customHeight="1" x14ac:dyDescent="0.25">
      <c r="A449" s="17">
        <v>8153</v>
      </c>
      <c r="B449" s="43" t="s">
        <v>31</v>
      </c>
      <c r="C449" s="18">
        <v>43825</v>
      </c>
      <c r="D449" s="6"/>
      <c r="E449" s="8" t="s">
        <v>60</v>
      </c>
      <c r="F449" s="8">
        <v>1.58</v>
      </c>
    </row>
    <row r="450" spans="1:6" ht="15.75" hidden="1" customHeight="1" x14ac:dyDescent="0.25">
      <c r="A450" s="17">
        <v>7898</v>
      </c>
      <c r="B450" s="43" t="s">
        <v>31</v>
      </c>
      <c r="C450" s="18">
        <v>43823</v>
      </c>
      <c r="D450" s="8" t="s">
        <v>53</v>
      </c>
      <c r="E450" s="8" t="s">
        <v>53</v>
      </c>
      <c r="F450" s="8">
        <v>3.536</v>
      </c>
    </row>
    <row r="451" spans="1:6" ht="15.75" hidden="1" customHeight="1" x14ac:dyDescent="0.25">
      <c r="A451" s="17">
        <v>3674</v>
      </c>
      <c r="B451" s="43" t="s">
        <v>31</v>
      </c>
      <c r="C451" s="18">
        <v>43801</v>
      </c>
      <c r="D451" s="6"/>
      <c r="E451" s="8" t="s">
        <v>42</v>
      </c>
      <c r="F451" s="8">
        <v>2.4860000000000002</v>
      </c>
    </row>
    <row r="452" spans="1:6" ht="15.75" hidden="1" customHeight="1" x14ac:dyDescent="0.25">
      <c r="A452" s="17">
        <v>7801</v>
      </c>
      <c r="B452" s="43" t="s">
        <v>31</v>
      </c>
      <c r="C452" s="18">
        <v>43823</v>
      </c>
      <c r="D452" s="8" t="s">
        <v>42</v>
      </c>
      <c r="E452" s="8" t="s">
        <v>42</v>
      </c>
      <c r="F452" s="8">
        <v>2.8860000000000001</v>
      </c>
    </row>
    <row r="453" spans="1:6" ht="15.75" hidden="1" customHeight="1" x14ac:dyDescent="0.25">
      <c r="A453" s="17">
        <v>7743</v>
      </c>
      <c r="B453" s="43" t="s">
        <v>31</v>
      </c>
      <c r="C453" s="18">
        <v>43823</v>
      </c>
      <c r="D453" s="6"/>
      <c r="E453" s="8" t="s">
        <v>60</v>
      </c>
      <c r="F453" s="8">
        <v>2.028</v>
      </c>
    </row>
    <row r="454" spans="1:6" ht="15.75" hidden="1" customHeight="1" x14ac:dyDescent="0.25">
      <c r="A454" s="17">
        <v>7741</v>
      </c>
      <c r="B454" s="43" t="s">
        <v>31</v>
      </c>
      <c r="C454" s="18">
        <v>43823</v>
      </c>
      <c r="D454" s="6"/>
      <c r="E454" s="8" t="s">
        <v>60</v>
      </c>
      <c r="F454" s="8">
        <v>1.71</v>
      </c>
    </row>
    <row r="455" spans="1:6" ht="15.75" hidden="1" customHeight="1" x14ac:dyDescent="0.25">
      <c r="A455" s="17">
        <v>7634</v>
      </c>
      <c r="B455" s="43" t="s">
        <v>31</v>
      </c>
      <c r="C455" s="18">
        <v>43822</v>
      </c>
      <c r="D455" s="8" t="s">
        <v>42</v>
      </c>
      <c r="E455" s="8" t="s">
        <v>42</v>
      </c>
      <c r="F455" s="8">
        <v>2.3279999999999998</v>
      </c>
    </row>
    <row r="456" spans="1:6" ht="15.75" hidden="1" customHeight="1" x14ac:dyDescent="0.25">
      <c r="A456" s="17">
        <v>7562</v>
      </c>
      <c r="B456" s="43" t="s">
        <v>31</v>
      </c>
      <c r="C456" s="18">
        <v>43822</v>
      </c>
      <c r="D456" s="8" t="s">
        <v>42</v>
      </c>
      <c r="E456" s="8" t="s">
        <v>42</v>
      </c>
      <c r="F456" s="8">
        <v>8.3000000000000004E-2</v>
      </c>
    </row>
    <row r="457" spans="1:6" ht="15.75" hidden="1" customHeight="1" x14ac:dyDescent="0.25">
      <c r="A457" s="17">
        <v>7548</v>
      </c>
      <c r="B457" s="43" t="s">
        <v>31</v>
      </c>
      <c r="C457" s="18">
        <v>43822</v>
      </c>
      <c r="D457" s="8" t="s">
        <v>42</v>
      </c>
      <c r="E457" s="8" t="s">
        <v>42</v>
      </c>
      <c r="F457" s="8">
        <v>2.6659999999999999</v>
      </c>
    </row>
    <row r="458" spans="1:6" ht="15.75" hidden="1" customHeight="1" x14ac:dyDescent="0.25">
      <c r="A458" s="17">
        <v>7502</v>
      </c>
      <c r="B458" s="43" t="s">
        <v>31</v>
      </c>
      <c r="C458" s="18">
        <v>43822</v>
      </c>
      <c r="D458" s="8" t="s">
        <v>60</v>
      </c>
      <c r="E458" s="8" t="s">
        <v>60</v>
      </c>
      <c r="F458" s="8">
        <v>0.182</v>
      </c>
    </row>
    <row r="459" spans="1:6" ht="15.75" hidden="1" customHeight="1" x14ac:dyDescent="0.25">
      <c r="A459" s="17">
        <v>7461</v>
      </c>
      <c r="B459" s="43" t="s">
        <v>31</v>
      </c>
      <c r="C459" s="18">
        <v>43822</v>
      </c>
      <c r="D459" s="8" t="s">
        <v>42</v>
      </c>
      <c r="E459" s="8" t="s">
        <v>59</v>
      </c>
      <c r="F459" s="8">
        <v>4.1749999999999998</v>
      </c>
    </row>
    <row r="460" spans="1:6" ht="15.75" hidden="1" customHeight="1" x14ac:dyDescent="0.25">
      <c r="A460" s="17">
        <v>7311</v>
      </c>
      <c r="B460" s="43" t="s">
        <v>31</v>
      </c>
      <c r="C460" s="18">
        <v>43819</v>
      </c>
      <c r="D460" s="8" t="s">
        <v>73</v>
      </c>
      <c r="E460" s="8" t="s">
        <v>74</v>
      </c>
      <c r="F460" s="8">
        <v>0.46200000000000002</v>
      </c>
    </row>
    <row r="461" spans="1:6" ht="15.75" hidden="1" customHeight="1" x14ac:dyDescent="0.25">
      <c r="A461" s="17">
        <v>3759</v>
      </c>
      <c r="B461" s="43" t="s">
        <v>31</v>
      </c>
      <c r="C461" s="18">
        <v>43801</v>
      </c>
      <c r="D461" s="8" t="s">
        <v>73</v>
      </c>
      <c r="E461" s="8" t="s">
        <v>73</v>
      </c>
      <c r="F461" s="8">
        <v>0.39600000000000002</v>
      </c>
    </row>
    <row r="462" spans="1:6" ht="15.75" hidden="1" customHeight="1" x14ac:dyDescent="0.25">
      <c r="A462" s="17">
        <v>7173</v>
      </c>
      <c r="B462" s="43" t="s">
        <v>31</v>
      </c>
      <c r="C462" s="18">
        <v>43819</v>
      </c>
      <c r="D462" s="8" t="s">
        <v>71</v>
      </c>
      <c r="E462" s="8" t="s">
        <v>53</v>
      </c>
      <c r="F462" s="8">
        <v>5.54</v>
      </c>
    </row>
    <row r="463" spans="1:6" ht="15.75" hidden="1" customHeight="1" x14ac:dyDescent="0.25">
      <c r="A463" s="17">
        <v>7035</v>
      </c>
      <c r="B463" s="43" t="s">
        <v>31</v>
      </c>
      <c r="C463" s="18">
        <v>43818</v>
      </c>
      <c r="D463" s="6"/>
      <c r="E463" s="8" t="s">
        <v>60</v>
      </c>
      <c r="F463" s="8">
        <v>1.1200000000000001</v>
      </c>
    </row>
    <row r="464" spans="1:6" ht="15.75" hidden="1" customHeight="1" x14ac:dyDescent="0.25">
      <c r="A464" s="17">
        <v>6979</v>
      </c>
      <c r="B464" s="43" t="s">
        <v>31</v>
      </c>
      <c r="C464" s="18">
        <v>43818</v>
      </c>
      <c r="D464" s="6"/>
      <c r="E464" s="8" t="s">
        <v>60</v>
      </c>
      <c r="F464" s="8">
        <v>3.72</v>
      </c>
    </row>
    <row r="465" spans="1:6" ht="15.75" hidden="1" customHeight="1" x14ac:dyDescent="0.25">
      <c r="A465" s="17">
        <v>6930</v>
      </c>
      <c r="B465" s="43" t="s">
        <v>31</v>
      </c>
      <c r="C465" s="18">
        <v>43818</v>
      </c>
      <c r="D465" s="8" t="s">
        <v>53</v>
      </c>
      <c r="E465" s="8" t="s">
        <v>53</v>
      </c>
      <c r="F465" s="8">
        <v>1.62</v>
      </c>
    </row>
    <row r="466" spans="1:6" ht="15.75" hidden="1" customHeight="1" x14ac:dyDescent="0.25">
      <c r="A466" s="17">
        <v>6744</v>
      </c>
      <c r="B466" s="43" t="s">
        <v>31</v>
      </c>
      <c r="C466" s="18">
        <v>43817</v>
      </c>
      <c r="D466" s="8" t="s">
        <v>60</v>
      </c>
      <c r="E466" s="8" t="s">
        <v>60</v>
      </c>
      <c r="F466" s="8">
        <v>0.18</v>
      </c>
    </row>
    <row r="467" spans="1:6" ht="15.75" hidden="1" customHeight="1" x14ac:dyDescent="0.25">
      <c r="A467" s="17">
        <v>6716</v>
      </c>
      <c r="B467" s="43" t="s">
        <v>31</v>
      </c>
      <c r="C467" s="18">
        <v>43817</v>
      </c>
      <c r="D467" s="8" t="s">
        <v>60</v>
      </c>
      <c r="E467" s="8" t="s">
        <v>60</v>
      </c>
      <c r="F467" s="8">
        <v>2.0339999999999998</v>
      </c>
    </row>
    <row r="468" spans="1:6" ht="15.75" hidden="1" customHeight="1" x14ac:dyDescent="0.25">
      <c r="A468" s="17">
        <v>6709</v>
      </c>
      <c r="B468" s="43" t="s">
        <v>31</v>
      </c>
      <c r="C468" s="18">
        <v>43817</v>
      </c>
      <c r="D468" s="8" t="s">
        <v>42</v>
      </c>
      <c r="E468" s="8" t="s">
        <v>42</v>
      </c>
      <c r="F468" s="8">
        <v>4.43</v>
      </c>
    </row>
    <row r="469" spans="1:6" ht="15.75" hidden="1" customHeight="1" x14ac:dyDescent="0.25">
      <c r="A469" s="17">
        <v>6580</v>
      </c>
      <c r="B469" s="43" t="s">
        <v>31</v>
      </c>
      <c r="C469" s="18">
        <v>43816</v>
      </c>
      <c r="D469" s="8" t="s">
        <v>42</v>
      </c>
      <c r="E469" s="8" t="s">
        <v>42</v>
      </c>
      <c r="F469" s="8">
        <v>0.106</v>
      </c>
    </row>
    <row r="470" spans="1:6" ht="15.75" hidden="1" customHeight="1" x14ac:dyDescent="0.25">
      <c r="A470" s="17">
        <v>6537</v>
      </c>
      <c r="B470" s="43" t="s">
        <v>31</v>
      </c>
      <c r="C470" s="18">
        <v>43816</v>
      </c>
      <c r="D470" s="8" t="s">
        <v>42</v>
      </c>
      <c r="E470" s="8" t="s">
        <v>59</v>
      </c>
      <c r="F470" s="8">
        <v>2.2029999999999998</v>
      </c>
    </row>
    <row r="471" spans="1:6" ht="15.75" hidden="1" customHeight="1" x14ac:dyDescent="0.25">
      <c r="A471" s="17">
        <v>6468</v>
      </c>
      <c r="B471" s="43" t="s">
        <v>31</v>
      </c>
      <c r="C471" s="18">
        <v>43816</v>
      </c>
      <c r="D471" s="8" t="s">
        <v>60</v>
      </c>
      <c r="E471" s="8" t="s">
        <v>60</v>
      </c>
      <c r="F471" s="8">
        <v>0.30399999999999999</v>
      </c>
    </row>
    <row r="472" spans="1:6" ht="15.75" hidden="1" customHeight="1" x14ac:dyDescent="0.25">
      <c r="A472" s="17">
        <v>6390</v>
      </c>
      <c r="B472" s="43" t="s">
        <v>31</v>
      </c>
      <c r="C472" s="18">
        <v>43815</v>
      </c>
      <c r="D472" s="8" t="s">
        <v>42</v>
      </c>
      <c r="E472" s="8" t="s">
        <v>42</v>
      </c>
      <c r="F472" s="8">
        <v>3.8809999999999998</v>
      </c>
    </row>
    <row r="473" spans="1:6" ht="15.75" hidden="1" customHeight="1" x14ac:dyDescent="0.25">
      <c r="A473" s="17">
        <v>6299</v>
      </c>
      <c r="B473" s="43" t="s">
        <v>31</v>
      </c>
      <c r="C473" s="18">
        <v>43815</v>
      </c>
      <c r="D473" s="6"/>
      <c r="E473" s="8" t="s">
        <v>60</v>
      </c>
      <c r="F473" s="8">
        <v>2.2400000000000002</v>
      </c>
    </row>
    <row r="474" spans="1:6" ht="15.75" hidden="1" customHeight="1" x14ac:dyDescent="0.25">
      <c r="A474" s="17">
        <v>6278</v>
      </c>
      <c r="B474" s="43" t="s">
        <v>31</v>
      </c>
      <c r="C474" s="18">
        <v>43815</v>
      </c>
      <c r="D474" s="8" t="s">
        <v>60</v>
      </c>
      <c r="E474" s="8" t="s">
        <v>60</v>
      </c>
      <c r="F474" s="8">
        <v>1.875</v>
      </c>
    </row>
    <row r="475" spans="1:6" ht="15.75" hidden="1" customHeight="1" x14ac:dyDescent="0.25">
      <c r="A475" s="17">
        <v>6218</v>
      </c>
      <c r="B475" s="43" t="s">
        <v>31</v>
      </c>
      <c r="C475" s="18">
        <v>43815</v>
      </c>
      <c r="D475" s="8" t="s">
        <v>42</v>
      </c>
      <c r="E475" s="8" t="s">
        <v>42</v>
      </c>
      <c r="F475" s="8">
        <v>0.76800000000000002</v>
      </c>
    </row>
    <row r="476" spans="1:6" ht="15.75" hidden="1" customHeight="1" x14ac:dyDescent="0.25">
      <c r="A476" s="17">
        <v>3964</v>
      </c>
      <c r="B476" s="43" t="s">
        <v>31</v>
      </c>
      <c r="C476" s="18">
        <v>43802</v>
      </c>
      <c r="D476" s="8" t="s">
        <v>60</v>
      </c>
      <c r="E476" s="8" t="s">
        <v>60</v>
      </c>
      <c r="F476" s="8">
        <v>0.84</v>
      </c>
    </row>
    <row r="477" spans="1:6" ht="15.75" hidden="1" customHeight="1" x14ac:dyDescent="0.25">
      <c r="A477" s="17">
        <v>6210</v>
      </c>
      <c r="B477" s="43" t="s">
        <v>31</v>
      </c>
      <c r="C477" s="18">
        <v>43815</v>
      </c>
      <c r="D477" s="8" t="s">
        <v>60</v>
      </c>
      <c r="E477" s="8" t="s">
        <v>60</v>
      </c>
      <c r="F477" s="8">
        <v>1.036</v>
      </c>
    </row>
    <row r="478" spans="1:6" ht="15.75" hidden="1" customHeight="1" x14ac:dyDescent="0.25">
      <c r="A478" s="17">
        <v>6022</v>
      </c>
      <c r="B478" s="43" t="s">
        <v>31</v>
      </c>
      <c r="C478" s="18">
        <v>43812</v>
      </c>
      <c r="D478" s="8" t="s">
        <v>42</v>
      </c>
      <c r="E478" s="8" t="s">
        <v>42</v>
      </c>
      <c r="F478" s="8">
        <v>0.41</v>
      </c>
    </row>
    <row r="479" spans="1:6" ht="15.75" hidden="1" customHeight="1" x14ac:dyDescent="0.25">
      <c r="A479" s="17">
        <v>6029</v>
      </c>
      <c r="B479" s="43" t="s">
        <v>31</v>
      </c>
      <c r="C479" s="18">
        <v>43812</v>
      </c>
      <c r="D479" s="6"/>
      <c r="E479" s="8" t="s">
        <v>60</v>
      </c>
      <c r="F479" s="8">
        <v>2.3119999999999998</v>
      </c>
    </row>
    <row r="480" spans="1:6" ht="15.75" hidden="1" customHeight="1" x14ac:dyDescent="0.25">
      <c r="A480" s="17">
        <v>5940</v>
      </c>
      <c r="B480" s="43" t="s">
        <v>31</v>
      </c>
      <c r="C480" s="18">
        <v>43812</v>
      </c>
      <c r="D480" s="8" t="s">
        <v>60</v>
      </c>
      <c r="E480" s="8" t="s">
        <v>60</v>
      </c>
      <c r="F480" s="8">
        <v>7.04</v>
      </c>
    </row>
    <row r="481" spans="1:6" ht="15.75" hidden="1" customHeight="1" x14ac:dyDescent="0.25">
      <c r="A481" s="17">
        <v>5925</v>
      </c>
      <c r="B481" s="43" t="s">
        <v>31</v>
      </c>
      <c r="C481" s="18">
        <v>43812</v>
      </c>
      <c r="D481" s="8" t="s">
        <v>42</v>
      </c>
      <c r="E481" s="8" t="s">
        <v>42</v>
      </c>
      <c r="F481" s="8">
        <v>2.11</v>
      </c>
    </row>
    <row r="482" spans="1:6" ht="15.75" hidden="1" customHeight="1" x14ac:dyDescent="0.25">
      <c r="A482" s="17">
        <v>5788</v>
      </c>
      <c r="B482" s="43" t="s">
        <v>31</v>
      </c>
      <c r="C482" s="18">
        <v>43811</v>
      </c>
      <c r="D482" s="6"/>
      <c r="E482" s="8" t="s">
        <v>60</v>
      </c>
      <c r="F482" s="8">
        <v>0.93799999999999994</v>
      </c>
    </row>
    <row r="483" spans="1:6" ht="15.75" hidden="1" customHeight="1" x14ac:dyDescent="0.25">
      <c r="A483" s="17">
        <v>5777</v>
      </c>
      <c r="B483" s="43" t="s">
        <v>31</v>
      </c>
      <c r="C483" s="18">
        <v>43811</v>
      </c>
      <c r="D483" s="8" t="s">
        <v>60</v>
      </c>
      <c r="E483" s="8" t="s">
        <v>60</v>
      </c>
      <c r="F483" s="8">
        <v>0.432</v>
      </c>
    </row>
    <row r="484" spans="1:6" ht="15.75" hidden="1" customHeight="1" x14ac:dyDescent="0.25">
      <c r="A484" s="17">
        <v>5735</v>
      </c>
      <c r="B484" s="43" t="s">
        <v>31</v>
      </c>
      <c r="C484" s="18">
        <v>43811</v>
      </c>
      <c r="D484" s="6"/>
      <c r="E484" s="8" t="s">
        <v>60</v>
      </c>
      <c r="F484" s="8">
        <v>1.06</v>
      </c>
    </row>
    <row r="485" spans="1:6" ht="15.75" hidden="1" customHeight="1" x14ac:dyDescent="0.25">
      <c r="A485" s="17">
        <v>5686</v>
      </c>
      <c r="B485" s="43" t="s">
        <v>31</v>
      </c>
      <c r="C485" s="18">
        <v>43811</v>
      </c>
      <c r="D485" s="8" t="s">
        <v>76</v>
      </c>
      <c r="E485" s="8" t="s">
        <v>60</v>
      </c>
      <c r="F485" s="8">
        <v>0.81599999999999995</v>
      </c>
    </row>
    <row r="486" spans="1:6" ht="15.75" hidden="1" customHeight="1" x14ac:dyDescent="0.25">
      <c r="A486" s="17">
        <v>5669</v>
      </c>
      <c r="B486" s="43" t="s">
        <v>31</v>
      </c>
      <c r="C486" s="18">
        <v>43811</v>
      </c>
      <c r="D486" s="8" t="s">
        <v>42</v>
      </c>
      <c r="E486" s="8" t="s">
        <v>42</v>
      </c>
      <c r="F486" s="8">
        <v>0.17599999999999999</v>
      </c>
    </row>
    <row r="487" spans="1:6" ht="15.75" hidden="1" customHeight="1" x14ac:dyDescent="0.25">
      <c r="A487" s="17">
        <v>5660</v>
      </c>
      <c r="B487" s="43" t="s">
        <v>31</v>
      </c>
      <c r="C487" s="18">
        <v>43811</v>
      </c>
      <c r="D487" s="8" t="s">
        <v>60</v>
      </c>
      <c r="E487" s="8" t="s">
        <v>60</v>
      </c>
      <c r="F487" s="8">
        <v>0.624</v>
      </c>
    </row>
    <row r="488" spans="1:6" ht="15.75" hidden="1" customHeight="1" x14ac:dyDescent="0.25">
      <c r="A488" s="17">
        <v>5661</v>
      </c>
      <c r="B488" s="43" t="s">
        <v>31</v>
      </c>
      <c r="C488" s="18">
        <v>43811</v>
      </c>
      <c r="D488" s="8" t="s">
        <v>59</v>
      </c>
      <c r="E488" s="8" t="s">
        <v>59</v>
      </c>
      <c r="F488" s="8">
        <v>0.32400000000000001</v>
      </c>
    </row>
    <row r="489" spans="1:6" ht="15.75" hidden="1" customHeight="1" x14ac:dyDescent="0.25">
      <c r="A489" s="17">
        <v>5567</v>
      </c>
      <c r="B489" s="43" t="s">
        <v>31</v>
      </c>
      <c r="C489" s="18">
        <v>43810</v>
      </c>
      <c r="D489" s="8" t="s">
        <v>67</v>
      </c>
      <c r="E489" s="8" t="s">
        <v>67</v>
      </c>
      <c r="F489" s="8">
        <v>0.26</v>
      </c>
    </row>
    <row r="490" spans="1:6" ht="15.75" hidden="1" customHeight="1" x14ac:dyDescent="0.25">
      <c r="A490" s="17">
        <v>5531</v>
      </c>
      <c r="B490" s="43" t="s">
        <v>31</v>
      </c>
      <c r="C490" s="18">
        <v>43810</v>
      </c>
      <c r="D490" s="8" t="s">
        <v>42</v>
      </c>
      <c r="E490" s="8" t="s">
        <v>42</v>
      </c>
      <c r="F490" s="8">
        <v>1.478</v>
      </c>
    </row>
    <row r="491" spans="1:6" ht="15.75" hidden="1" customHeight="1" x14ac:dyDescent="0.25">
      <c r="A491" s="17">
        <v>5499</v>
      </c>
      <c r="B491" s="43" t="s">
        <v>31</v>
      </c>
      <c r="C491" s="18">
        <v>43810</v>
      </c>
      <c r="D491" s="8" t="s">
        <v>42</v>
      </c>
      <c r="E491" s="8" t="s">
        <v>42</v>
      </c>
      <c r="F491" s="8">
        <v>2.198</v>
      </c>
    </row>
    <row r="492" spans="1:6" ht="15.75" hidden="1" customHeight="1" x14ac:dyDescent="0.25">
      <c r="A492" s="17">
        <v>4108</v>
      </c>
      <c r="B492" s="43" t="s">
        <v>31</v>
      </c>
      <c r="C492" s="18">
        <v>43803</v>
      </c>
      <c r="D492" s="8" t="s">
        <v>42</v>
      </c>
      <c r="E492" s="8" t="s">
        <v>42</v>
      </c>
      <c r="F492" s="8">
        <v>2.38</v>
      </c>
    </row>
    <row r="493" spans="1:6" ht="15.75" hidden="1" customHeight="1" x14ac:dyDescent="0.25">
      <c r="A493" s="17">
        <v>5259</v>
      </c>
      <c r="B493" s="43" t="s">
        <v>31</v>
      </c>
      <c r="C493" s="18">
        <v>43809</v>
      </c>
      <c r="D493" s="8" t="s">
        <v>60</v>
      </c>
      <c r="E493" s="8" t="s">
        <v>60</v>
      </c>
      <c r="F493" s="8">
        <v>0.38400000000000001</v>
      </c>
    </row>
    <row r="494" spans="1:6" ht="15.75" hidden="1" customHeight="1" x14ac:dyDescent="0.25">
      <c r="A494" s="17">
        <v>5234</v>
      </c>
      <c r="B494" s="43" t="s">
        <v>31</v>
      </c>
      <c r="C494" s="18">
        <v>43809</v>
      </c>
      <c r="D494" s="8" t="s">
        <v>44</v>
      </c>
      <c r="E494" s="8" t="s">
        <v>60</v>
      </c>
      <c r="F494" s="8">
        <v>0.12</v>
      </c>
    </row>
    <row r="495" spans="1:6" ht="15.75" hidden="1" customHeight="1" x14ac:dyDescent="0.25">
      <c r="A495" s="17">
        <v>5179</v>
      </c>
      <c r="B495" s="43" t="s">
        <v>31</v>
      </c>
      <c r="C495" s="18">
        <v>43809</v>
      </c>
      <c r="D495" s="8" t="s">
        <v>42</v>
      </c>
      <c r="E495" s="8" t="s">
        <v>42</v>
      </c>
      <c r="F495" s="8">
        <v>2.6379999999999999</v>
      </c>
    </row>
    <row r="496" spans="1:6" ht="15.75" hidden="1" customHeight="1" x14ac:dyDescent="0.25">
      <c r="A496" s="17">
        <v>5145</v>
      </c>
      <c r="B496" s="43" t="s">
        <v>31</v>
      </c>
      <c r="C496" s="18">
        <v>43809</v>
      </c>
      <c r="D496" s="8" t="s">
        <v>60</v>
      </c>
      <c r="E496" s="8" t="s">
        <v>60</v>
      </c>
      <c r="F496" s="8">
        <v>4.9790000000000001</v>
      </c>
    </row>
    <row r="497" spans="1:6" ht="15.75" hidden="1" customHeight="1" x14ac:dyDescent="0.25">
      <c r="A497" s="17">
        <v>5101</v>
      </c>
      <c r="B497" s="43" t="s">
        <v>31</v>
      </c>
      <c r="C497" s="18">
        <v>43808</v>
      </c>
      <c r="D497" s="8" t="s">
        <v>42</v>
      </c>
      <c r="E497" s="8" t="s">
        <v>59</v>
      </c>
      <c r="F497" s="8">
        <v>1.903</v>
      </c>
    </row>
    <row r="498" spans="1:6" ht="15.75" hidden="1" customHeight="1" x14ac:dyDescent="0.25">
      <c r="A498" s="17">
        <v>5005</v>
      </c>
      <c r="B498" s="43" t="s">
        <v>31</v>
      </c>
      <c r="C498" s="18">
        <v>43808</v>
      </c>
      <c r="D498" s="8" t="s">
        <v>42</v>
      </c>
      <c r="E498" s="8" t="s">
        <v>42</v>
      </c>
      <c r="F498" s="8">
        <v>2.464</v>
      </c>
    </row>
    <row r="499" spans="1:6" ht="15.75" hidden="1" customHeight="1" x14ac:dyDescent="0.25">
      <c r="A499" s="17">
        <v>4914</v>
      </c>
      <c r="B499" s="43" t="s">
        <v>31</v>
      </c>
      <c r="C499" s="18">
        <v>43808</v>
      </c>
      <c r="D499" s="8" t="s">
        <v>60</v>
      </c>
      <c r="E499" s="8" t="s">
        <v>60</v>
      </c>
      <c r="F499" s="8">
        <v>1.026</v>
      </c>
    </row>
    <row r="500" spans="1:6" ht="15.75" hidden="1" customHeight="1" x14ac:dyDescent="0.25">
      <c r="A500" s="17">
        <v>4907</v>
      </c>
      <c r="B500" s="43" t="s">
        <v>31</v>
      </c>
      <c r="C500" s="18">
        <v>43808</v>
      </c>
      <c r="D500" s="8" t="s">
        <v>60</v>
      </c>
      <c r="E500" s="8" t="s">
        <v>60</v>
      </c>
      <c r="F500" s="8">
        <v>0.1</v>
      </c>
    </row>
    <row r="501" spans="1:6" ht="15.75" hidden="1" customHeight="1" x14ac:dyDescent="0.25">
      <c r="A501" s="17">
        <v>4782</v>
      </c>
      <c r="B501" s="43" t="s">
        <v>31</v>
      </c>
      <c r="C501" s="18">
        <v>43805</v>
      </c>
      <c r="D501" s="8" t="s">
        <v>60</v>
      </c>
      <c r="E501" s="8" t="s">
        <v>60</v>
      </c>
      <c r="F501" s="8">
        <v>0.76</v>
      </c>
    </row>
    <row r="502" spans="1:6" ht="15.75" hidden="1" customHeight="1" x14ac:dyDescent="0.25">
      <c r="A502" s="17">
        <v>4743</v>
      </c>
      <c r="B502" s="43" t="s">
        <v>31</v>
      </c>
      <c r="C502" s="18">
        <v>43805</v>
      </c>
      <c r="D502" s="8" t="s">
        <v>60</v>
      </c>
      <c r="E502" s="8" t="s">
        <v>60</v>
      </c>
      <c r="F502" s="8">
        <v>0.56000000000000005</v>
      </c>
    </row>
    <row r="503" spans="1:6" ht="15.75" hidden="1" customHeight="1" x14ac:dyDescent="0.25">
      <c r="A503" s="17">
        <v>4662</v>
      </c>
      <c r="B503" s="43" t="s">
        <v>31</v>
      </c>
      <c r="C503" s="18">
        <v>43805</v>
      </c>
      <c r="D503" s="8" t="s">
        <v>44</v>
      </c>
      <c r="E503" s="8" t="s">
        <v>60</v>
      </c>
      <c r="F503" s="8">
        <v>0.12</v>
      </c>
    </row>
    <row r="504" spans="1:6" ht="15.75" hidden="1" customHeight="1" x14ac:dyDescent="0.25">
      <c r="A504" s="17">
        <v>4206</v>
      </c>
      <c r="B504" s="43" t="s">
        <v>31</v>
      </c>
      <c r="C504" s="18">
        <v>43803</v>
      </c>
      <c r="D504" s="8" t="s">
        <v>42</v>
      </c>
      <c r="E504" s="8" t="s">
        <v>42</v>
      </c>
      <c r="F504" s="8">
        <v>2.61</v>
      </c>
    </row>
    <row r="505" spans="1:6" ht="15.75" hidden="1" customHeight="1" x14ac:dyDescent="0.25">
      <c r="A505" s="17">
        <v>4641</v>
      </c>
      <c r="B505" s="43" t="s">
        <v>31</v>
      </c>
      <c r="C505" s="18">
        <v>43805</v>
      </c>
      <c r="D505" s="8" t="s">
        <v>60</v>
      </c>
      <c r="E505" s="8" t="s">
        <v>60</v>
      </c>
      <c r="F505" s="8">
        <v>1.498</v>
      </c>
    </row>
    <row r="506" spans="1:6" ht="15.75" hidden="1" customHeight="1" x14ac:dyDescent="0.25">
      <c r="A506" s="17">
        <v>4634</v>
      </c>
      <c r="B506" s="43" t="s">
        <v>31</v>
      </c>
      <c r="C506" s="18">
        <v>43805</v>
      </c>
      <c r="D506" s="8" t="s">
        <v>60</v>
      </c>
      <c r="E506" s="8" t="s">
        <v>60</v>
      </c>
      <c r="F506" s="8">
        <v>1.6080000000000001</v>
      </c>
    </row>
    <row r="507" spans="1:6" ht="15.75" hidden="1" customHeight="1" x14ac:dyDescent="0.25">
      <c r="A507" s="17">
        <v>4505</v>
      </c>
      <c r="B507" s="43" t="s">
        <v>31</v>
      </c>
      <c r="C507" s="18">
        <v>43804</v>
      </c>
      <c r="D507" s="8" t="s">
        <v>60</v>
      </c>
      <c r="E507" s="8" t="s">
        <v>60</v>
      </c>
      <c r="F507" s="8">
        <v>2.6240000000000001</v>
      </c>
    </row>
    <row r="508" spans="1:6" ht="15.75" hidden="1" customHeight="1" x14ac:dyDescent="0.25">
      <c r="A508" s="17">
        <v>4461</v>
      </c>
      <c r="B508" s="43" t="s">
        <v>31</v>
      </c>
      <c r="C508" s="18">
        <v>43804</v>
      </c>
      <c r="D508" s="8" t="s">
        <v>67</v>
      </c>
      <c r="E508" s="8" t="s">
        <v>60</v>
      </c>
      <c r="F508" s="8">
        <v>4.0860000000000003</v>
      </c>
    </row>
    <row r="509" spans="1:6" ht="15.75" hidden="1" customHeight="1" x14ac:dyDescent="0.25">
      <c r="A509" s="17">
        <v>4251</v>
      </c>
      <c r="B509" s="43" t="s">
        <v>31</v>
      </c>
      <c r="C509" s="18">
        <v>43803</v>
      </c>
      <c r="D509" s="8" t="s">
        <v>60</v>
      </c>
      <c r="E509" s="8" t="s">
        <v>60</v>
      </c>
      <c r="F509" s="8">
        <v>1.1200000000000001</v>
      </c>
    </row>
    <row r="510" spans="1:6" ht="15.75" hidden="1" customHeight="1" x14ac:dyDescent="0.25">
      <c r="A510" s="17">
        <v>4402</v>
      </c>
      <c r="B510" s="43" t="s">
        <v>31</v>
      </c>
      <c r="C510" s="18">
        <v>43804</v>
      </c>
      <c r="D510" s="8" t="s">
        <v>42</v>
      </c>
      <c r="E510" s="8" t="s">
        <v>42</v>
      </c>
      <c r="F510" s="8">
        <v>2.7160000000000002</v>
      </c>
    </row>
    <row r="511" spans="1:6" ht="15.75" hidden="1" customHeight="1" x14ac:dyDescent="0.25">
      <c r="A511" s="17">
        <v>4252</v>
      </c>
      <c r="B511" s="43" t="s">
        <v>31</v>
      </c>
      <c r="C511" s="18">
        <v>43803</v>
      </c>
      <c r="D511" s="6"/>
      <c r="E511" s="8" t="s">
        <v>60</v>
      </c>
      <c r="F511" s="8">
        <v>0.24</v>
      </c>
    </row>
    <row r="512" spans="1:6" ht="15.75" hidden="1" customHeight="1" x14ac:dyDescent="0.25">
      <c r="A512" s="17">
        <v>4396</v>
      </c>
      <c r="B512" s="43" t="s">
        <v>31</v>
      </c>
      <c r="C512" s="18">
        <v>43804</v>
      </c>
      <c r="D512" s="6"/>
      <c r="E512" s="8" t="s">
        <v>60</v>
      </c>
      <c r="F512" s="8">
        <v>1.484</v>
      </c>
    </row>
    <row r="513" spans="1:6" ht="15.75" hidden="1" customHeight="1" x14ac:dyDescent="0.25">
      <c r="A513" s="17">
        <v>3639</v>
      </c>
      <c r="B513" s="43" t="s">
        <v>31</v>
      </c>
      <c r="C513" s="18">
        <v>43801</v>
      </c>
      <c r="D513" s="8" t="s">
        <v>42</v>
      </c>
      <c r="E513" s="8" t="s">
        <v>42</v>
      </c>
      <c r="F513" s="8">
        <v>3.2450000000000001</v>
      </c>
    </row>
    <row r="514" spans="1:6" ht="15.75" hidden="1" customHeight="1" x14ac:dyDescent="0.25">
      <c r="A514" s="17">
        <v>3648</v>
      </c>
      <c r="B514" s="43" t="s">
        <v>31</v>
      </c>
      <c r="C514" s="18">
        <v>43801</v>
      </c>
      <c r="D514" s="8" t="s">
        <v>60</v>
      </c>
      <c r="E514" s="8" t="s">
        <v>60</v>
      </c>
      <c r="F514" s="8">
        <v>0.17599999999999999</v>
      </c>
    </row>
    <row r="515" spans="1:6" ht="15.75" hidden="1" customHeight="1" x14ac:dyDescent="0.25">
      <c r="A515" s="17">
        <v>7146</v>
      </c>
      <c r="B515" s="43" t="s">
        <v>31</v>
      </c>
      <c r="C515" s="18">
        <v>43819</v>
      </c>
      <c r="D515" s="8" t="s">
        <v>67</v>
      </c>
      <c r="E515" s="8" t="s">
        <v>60</v>
      </c>
      <c r="F515" s="8">
        <v>0.56000000000000005</v>
      </c>
    </row>
    <row r="516" spans="1:6" ht="15.75" hidden="1" customHeight="1" x14ac:dyDescent="0.25">
      <c r="A516" s="17">
        <v>6550</v>
      </c>
      <c r="B516" s="43" t="s">
        <v>31</v>
      </c>
      <c r="C516" s="18">
        <v>43816</v>
      </c>
      <c r="D516" s="8" t="s">
        <v>60</v>
      </c>
      <c r="E516" s="8" t="s">
        <v>60</v>
      </c>
      <c r="F516" s="8">
        <v>1.0669999999999999</v>
      </c>
    </row>
    <row r="517" spans="1:6" ht="15.75" hidden="1" customHeight="1" x14ac:dyDescent="0.25">
      <c r="A517" s="17">
        <v>6539</v>
      </c>
      <c r="B517" s="43" t="s">
        <v>31</v>
      </c>
      <c r="C517" s="18">
        <v>43816</v>
      </c>
      <c r="D517" s="6"/>
      <c r="E517" s="8" t="s">
        <v>60</v>
      </c>
      <c r="F517" s="8">
        <v>1.125</v>
      </c>
    </row>
    <row r="518" spans="1:6" ht="15.75" hidden="1" customHeight="1" x14ac:dyDescent="0.25">
      <c r="A518" s="17">
        <v>3975</v>
      </c>
      <c r="B518" s="43" t="s">
        <v>31</v>
      </c>
      <c r="C518" s="18">
        <v>43802</v>
      </c>
      <c r="D518" s="6"/>
      <c r="E518" s="8" t="s">
        <v>60</v>
      </c>
      <c r="F518" s="8">
        <v>0.24</v>
      </c>
    </row>
    <row r="519" spans="1:6" ht="15.75" hidden="1" customHeight="1" x14ac:dyDescent="0.25">
      <c r="A519" s="17">
        <v>5942</v>
      </c>
      <c r="B519" s="43" t="s">
        <v>31</v>
      </c>
      <c r="C519" s="18">
        <v>43812</v>
      </c>
      <c r="D519" s="8" t="s">
        <v>60</v>
      </c>
      <c r="E519" s="8" t="s">
        <v>60</v>
      </c>
      <c r="F519" s="8">
        <v>1.55</v>
      </c>
    </row>
    <row r="520" spans="1:6" ht="15.75" hidden="1" customHeight="1" x14ac:dyDescent="0.25">
      <c r="A520" s="17">
        <v>5769</v>
      </c>
      <c r="B520" s="43" t="s">
        <v>31</v>
      </c>
      <c r="C520" s="18">
        <v>43811</v>
      </c>
      <c r="D520" s="6"/>
      <c r="E520" s="8" t="s">
        <v>66</v>
      </c>
      <c r="F520" s="8">
        <v>0.88</v>
      </c>
    </row>
    <row r="521" spans="1:6" ht="15.75" hidden="1" customHeight="1" x14ac:dyDescent="0.25">
      <c r="A521" s="17">
        <v>5682</v>
      </c>
      <c r="B521" s="43" t="s">
        <v>31</v>
      </c>
      <c r="C521" s="18">
        <v>43811</v>
      </c>
      <c r="D521" s="6"/>
      <c r="E521" s="8" t="s">
        <v>66</v>
      </c>
      <c r="F521" s="8">
        <v>0.98</v>
      </c>
    </row>
    <row r="522" spans="1:6" ht="15.75" hidden="1" customHeight="1" x14ac:dyDescent="0.25">
      <c r="A522" s="17">
        <v>5534</v>
      </c>
      <c r="B522" s="43" t="s">
        <v>31</v>
      </c>
      <c r="C522" s="18">
        <v>43810</v>
      </c>
      <c r="D522" s="8" t="s">
        <v>42</v>
      </c>
      <c r="E522" s="8" t="s">
        <v>42</v>
      </c>
      <c r="F522" s="8">
        <v>2.157</v>
      </c>
    </row>
    <row r="523" spans="1:6" ht="15.75" hidden="1" customHeight="1" x14ac:dyDescent="0.25">
      <c r="A523" s="17">
        <v>5477</v>
      </c>
      <c r="B523" s="43" t="s">
        <v>31</v>
      </c>
      <c r="C523" s="18">
        <v>43810</v>
      </c>
      <c r="D523" s="6"/>
      <c r="E523" s="8" t="s">
        <v>66</v>
      </c>
      <c r="F523" s="8">
        <v>1.46</v>
      </c>
    </row>
    <row r="524" spans="1:6" ht="15.75" hidden="1" customHeight="1" x14ac:dyDescent="0.25">
      <c r="A524" s="17">
        <v>4217</v>
      </c>
      <c r="B524" s="43" t="s">
        <v>31</v>
      </c>
      <c r="C524" s="18">
        <v>43803</v>
      </c>
      <c r="D524" s="6"/>
      <c r="E524" s="8" t="s">
        <v>66</v>
      </c>
      <c r="F524" s="8">
        <v>3.02</v>
      </c>
    </row>
    <row r="525" spans="1:6" ht="15.75" hidden="1" customHeight="1" x14ac:dyDescent="0.25">
      <c r="A525" s="17">
        <v>4569</v>
      </c>
      <c r="B525" s="43" t="s">
        <v>31</v>
      </c>
      <c r="C525" s="18">
        <v>43804</v>
      </c>
      <c r="D525" s="8" t="s">
        <v>42</v>
      </c>
      <c r="E525" s="8" t="s">
        <v>42</v>
      </c>
      <c r="F525" s="8">
        <v>2.6190000000000002</v>
      </c>
    </row>
    <row r="526" spans="1:6" ht="15.75" hidden="1" customHeight="1" x14ac:dyDescent="0.25">
      <c r="A526" s="17">
        <v>4228</v>
      </c>
      <c r="B526" s="43" t="s">
        <v>31</v>
      </c>
      <c r="C526" s="18">
        <v>43803</v>
      </c>
      <c r="D526" s="8" t="s">
        <v>42</v>
      </c>
      <c r="E526" s="8" t="s">
        <v>42</v>
      </c>
      <c r="F526" s="8">
        <v>1.877</v>
      </c>
    </row>
    <row r="527" spans="1:6" ht="15.75" hidden="1" customHeight="1" x14ac:dyDescent="0.25">
      <c r="A527" s="17">
        <v>4465</v>
      </c>
      <c r="B527" s="43" t="s">
        <v>31</v>
      </c>
      <c r="C527" s="18">
        <v>43804</v>
      </c>
      <c r="D527" s="8" t="s">
        <v>42</v>
      </c>
      <c r="E527" s="8" t="s">
        <v>42</v>
      </c>
      <c r="F527" s="8">
        <v>1.863</v>
      </c>
    </row>
    <row r="528" spans="1:6" ht="15.75" hidden="1" customHeight="1" x14ac:dyDescent="0.25">
      <c r="A528" s="17">
        <v>4452</v>
      </c>
      <c r="B528" s="43" t="s">
        <v>31</v>
      </c>
      <c r="C528" s="18">
        <v>43804</v>
      </c>
      <c r="D528" s="8" t="s">
        <v>60</v>
      </c>
      <c r="E528" s="8" t="s">
        <v>60</v>
      </c>
      <c r="F528" s="8">
        <v>1.512</v>
      </c>
    </row>
    <row r="529" spans="1:6" ht="15.75" hidden="1" customHeight="1" x14ac:dyDescent="0.25">
      <c r="A529" s="17">
        <v>8075</v>
      </c>
      <c r="B529" s="43" t="s">
        <v>31</v>
      </c>
      <c r="C529" s="18">
        <v>43825</v>
      </c>
      <c r="D529" s="8" t="s">
        <v>42</v>
      </c>
      <c r="E529" s="8" t="s">
        <v>42</v>
      </c>
      <c r="F529" s="8">
        <v>2.3319999999999999</v>
      </c>
    </row>
    <row r="530" spans="1:6" ht="15.75" hidden="1" customHeight="1" x14ac:dyDescent="0.25">
      <c r="A530" s="17">
        <v>7299</v>
      </c>
      <c r="B530" s="43" t="s">
        <v>31</v>
      </c>
      <c r="C530" s="18">
        <v>43819</v>
      </c>
      <c r="D530" s="8" t="s">
        <v>60</v>
      </c>
      <c r="E530" s="8" t="s">
        <v>60</v>
      </c>
      <c r="F530" s="8">
        <v>1.218</v>
      </c>
    </row>
    <row r="531" spans="1:6" ht="15.75" hidden="1" customHeight="1" x14ac:dyDescent="0.25">
      <c r="A531" s="17">
        <v>7268</v>
      </c>
      <c r="B531" s="43" t="s">
        <v>31</v>
      </c>
      <c r="C531" s="18">
        <v>43819</v>
      </c>
      <c r="D531" s="6"/>
      <c r="E531" s="8" t="s">
        <v>66</v>
      </c>
      <c r="F531" s="8">
        <v>1.46</v>
      </c>
    </row>
    <row r="532" spans="1:6" ht="15.75" hidden="1" customHeight="1" x14ac:dyDescent="0.25">
      <c r="A532" s="17">
        <v>7082</v>
      </c>
      <c r="B532" s="43" t="s">
        <v>31</v>
      </c>
      <c r="C532" s="18">
        <v>43818</v>
      </c>
      <c r="D532" s="6"/>
      <c r="E532" s="8" t="s">
        <v>66</v>
      </c>
      <c r="F532" s="8">
        <v>3.48</v>
      </c>
    </row>
    <row r="533" spans="1:6" ht="15.75" hidden="1" customHeight="1" x14ac:dyDescent="0.25">
      <c r="A533" s="17">
        <v>7063</v>
      </c>
      <c r="B533" s="43" t="s">
        <v>31</v>
      </c>
      <c r="C533" s="18">
        <v>43818</v>
      </c>
      <c r="D533" s="6"/>
      <c r="E533" s="8" t="s">
        <v>60</v>
      </c>
      <c r="F533" s="8">
        <v>4.0999999999999996</v>
      </c>
    </row>
    <row r="534" spans="1:6" ht="15.75" hidden="1" customHeight="1" x14ac:dyDescent="0.25">
      <c r="A534" s="17">
        <v>6855</v>
      </c>
      <c r="B534" s="43" t="s">
        <v>31</v>
      </c>
      <c r="C534" s="18">
        <v>43817</v>
      </c>
      <c r="D534" s="8" t="s">
        <v>42</v>
      </c>
      <c r="E534" s="8" t="s">
        <v>42</v>
      </c>
      <c r="F534" s="8">
        <v>2.1</v>
      </c>
    </row>
    <row r="535" spans="1:6" ht="15.75" hidden="1" customHeight="1" x14ac:dyDescent="0.25">
      <c r="A535" s="17">
        <v>6844</v>
      </c>
      <c r="B535" s="43" t="s">
        <v>31</v>
      </c>
      <c r="C535" s="18">
        <v>43817</v>
      </c>
      <c r="D535" s="8" t="s">
        <v>42</v>
      </c>
      <c r="E535" s="8" t="s">
        <v>42</v>
      </c>
      <c r="F535" s="8">
        <v>3.802</v>
      </c>
    </row>
    <row r="536" spans="1:6" ht="15.75" hidden="1" customHeight="1" x14ac:dyDescent="0.25">
      <c r="A536" s="17">
        <v>6775</v>
      </c>
      <c r="B536" s="43" t="s">
        <v>31</v>
      </c>
      <c r="C536" s="18">
        <v>43817</v>
      </c>
      <c r="D536" s="6"/>
      <c r="E536" s="8" t="s">
        <v>66</v>
      </c>
      <c r="F536" s="8">
        <v>1.74</v>
      </c>
    </row>
    <row r="537" spans="1:6" ht="15.75" hidden="1" customHeight="1" x14ac:dyDescent="0.25">
      <c r="A537" s="17">
        <v>3953</v>
      </c>
      <c r="B537" s="43" t="s">
        <v>31</v>
      </c>
      <c r="C537" s="18">
        <v>43802</v>
      </c>
      <c r="D537" s="6"/>
      <c r="E537" s="8" t="s">
        <v>66</v>
      </c>
      <c r="F537" s="8">
        <v>2.42</v>
      </c>
    </row>
    <row r="538" spans="1:6" ht="15.75" hidden="1" customHeight="1" x14ac:dyDescent="0.25">
      <c r="A538" s="17">
        <v>6025</v>
      </c>
      <c r="B538" s="43" t="s">
        <v>31</v>
      </c>
      <c r="C538" s="18">
        <v>43812</v>
      </c>
      <c r="D538" s="6"/>
      <c r="E538" s="8" t="s">
        <v>66</v>
      </c>
      <c r="F538" s="8">
        <v>1.68</v>
      </c>
    </row>
    <row r="539" spans="1:6" ht="15.75" hidden="1" customHeight="1" x14ac:dyDescent="0.25">
      <c r="A539" s="17">
        <v>6469</v>
      </c>
      <c r="B539" s="43" t="s">
        <v>31</v>
      </c>
      <c r="C539" s="18">
        <v>43816</v>
      </c>
      <c r="D539" s="8" t="s">
        <v>60</v>
      </c>
      <c r="E539" s="8" t="s">
        <v>60</v>
      </c>
      <c r="F539" s="8">
        <v>5.9</v>
      </c>
    </row>
    <row r="540" spans="1:6" ht="15.75" hidden="1" customHeight="1" x14ac:dyDescent="0.25">
      <c r="A540" s="17">
        <v>8122</v>
      </c>
      <c r="B540" s="43" t="s">
        <v>31</v>
      </c>
      <c r="C540" s="18">
        <v>43825</v>
      </c>
      <c r="D540" s="8" t="s">
        <v>42</v>
      </c>
      <c r="E540" s="8" t="s">
        <v>59</v>
      </c>
      <c r="F540" s="8">
        <v>4.6260000000000003</v>
      </c>
    </row>
    <row r="541" spans="1:6" ht="15.75" hidden="1" customHeight="1" x14ac:dyDescent="0.25">
      <c r="A541" s="17">
        <v>6915</v>
      </c>
      <c r="B541" s="43" t="s">
        <v>31</v>
      </c>
      <c r="C541" s="18">
        <v>43818</v>
      </c>
      <c r="D541" s="8" t="s">
        <v>60</v>
      </c>
      <c r="E541" s="8" t="s">
        <v>60</v>
      </c>
      <c r="F541" s="8">
        <v>2.3199999999999998</v>
      </c>
    </row>
    <row r="542" spans="1:6" ht="15.75" hidden="1" customHeight="1" x14ac:dyDescent="0.25">
      <c r="A542" s="17">
        <v>4374</v>
      </c>
      <c r="B542" s="43" t="s">
        <v>31</v>
      </c>
      <c r="C542" s="18">
        <v>43804</v>
      </c>
      <c r="D542" s="8" t="s">
        <v>80</v>
      </c>
      <c r="E542" s="8" t="s">
        <v>66</v>
      </c>
      <c r="F542" s="8">
        <v>3.64</v>
      </c>
    </row>
    <row r="543" spans="1:6" ht="15.75" hidden="1" customHeight="1" x14ac:dyDescent="0.25">
      <c r="A543" s="17">
        <v>8621</v>
      </c>
      <c r="B543" s="43" t="s">
        <v>31</v>
      </c>
      <c r="C543" s="18">
        <v>43829</v>
      </c>
      <c r="D543" s="6"/>
      <c r="E543" s="8" t="s">
        <v>66</v>
      </c>
      <c r="F543" s="8">
        <v>2.84</v>
      </c>
    </row>
    <row r="544" spans="1:6" ht="15.75" hidden="1" customHeight="1" x14ac:dyDescent="0.25">
      <c r="A544" s="17">
        <v>6733</v>
      </c>
      <c r="B544" s="43" t="s">
        <v>31</v>
      </c>
      <c r="C544" s="18">
        <v>43817</v>
      </c>
      <c r="D544" s="8" t="s">
        <v>66</v>
      </c>
      <c r="E544" s="8" t="s">
        <v>66</v>
      </c>
      <c r="F544" s="8">
        <v>2.46</v>
      </c>
    </row>
    <row r="545" spans="1:6" ht="15.75" hidden="1" customHeight="1" x14ac:dyDescent="0.25">
      <c r="A545" s="17">
        <v>4929</v>
      </c>
      <c r="B545" s="43" t="s">
        <v>31</v>
      </c>
      <c r="C545" s="18">
        <v>43808</v>
      </c>
      <c r="D545" s="6"/>
      <c r="E545" s="8" t="s">
        <v>66</v>
      </c>
      <c r="F545" s="8">
        <v>2.56</v>
      </c>
    </row>
    <row r="546" spans="1:6" ht="15.75" hidden="1" customHeight="1" x14ac:dyDescent="0.25">
      <c r="A546" s="17">
        <v>7469</v>
      </c>
      <c r="B546" s="43" t="s">
        <v>31</v>
      </c>
      <c r="C546" s="18">
        <v>43822</v>
      </c>
      <c r="D546" s="8" t="s">
        <v>60</v>
      </c>
      <c r="E546" s="8" t="s">
        <v>60</v>
      </c>
      <c r="F546" s="8">
        <v>1.84</v>
      </c>
    </row>
    <row r="547" spans="1:6" ht="15.75" hidden="1" customHeight="1" x14ac:dyDescent="0.25">
      <c r="A547" s="17">
        <v>7241</v>
      </c>
      <c r="B547" s="43" t="s">
        <v>31</v>
      </c>
      <c r="C547" s="18">
        <v>43819</v>
      </c>
      <c r="D547" s="8" t="s">
        <v>60</v>
      </c>
      <c r="E547" s="8" t="s">
        <v>60</v>
      </c>
      <c r="F547" s="8">
        <v>3.5680000000000001</v>
      </c>
    </row>
    <row r="548" spans="1:6" ht="15.75" hidden="1" customHeight="1" x14ac:dyDescent="0.25">
      <c r="A548" s="17">
        <v>5258</v>
      </c>
      <c r="B548" s="43" t="s">
        <v>31</v>
      </c>
      <c r="C548" s="18">
        <v>43809</v>
      </c>
      <c r="D548" s="6"/>
      <c r="E548" s="8" t="s">
        <v>66</v>
      </c>
      <c r="F548" s="8">
        <v>0.74</v>
      </c>
    </row>
    <row r="549" spans="1:6" ht="15.75" hidden="1" customHeight="1" x14ac:dyDescent="0.25">
      <c r="A549" s="17">
        <v>4990</v>
      </c>
      <c r="B549" s="43" t="s">
        <v>31</v>
      </c>
      <c r="C549" s="18">
        <v>43808</v>
      </c>
      <c r="D549" s="6"/>
      <c r="E549" s="8" t="s">
        <v>66</v>
      </c>
      <c r="F549" s="8">
        <v>0.98</v>
      </c>
    </row>
    <row r="550" spans="1:6" ht="15.75" hidden="1" customHeight="1" x14ac:dyDescent="0.25">
      <c r="A550" s="17">
        <v>4945</v>
      </c>
      <c r="B550" s="43" t="s">
        <v>31</v>
      </c>
      <c r="C550" s="18">
        <v>43808</v>
      </c>
      <c r="D550" s="8" t="s">
        <v>60</v>
      </c>
      <c r="E550" s="8" t="s">
        <v>60</v>
      </c>
      <c r="F550" s="8">
        <v>3.3439999999999999</v>
      </c>
    </row>
    <row r="551" spans="1:6" ht="15.75" hidden="1" customHeight="1" x14ac:dyDescent="0.25">
      <c r="A551" s="17">
        <v>4926</v>
      </c>
      <c r="B551" s="43" t="s">
        <v>31</v>
      </c>
      <c r="C551" s="18">
        <v>43808</v>
      </c>
      <c r="D551" s="8" t="s">
        <v>60</v>
      </c>
      <c r="E551" s="8" t="s">
        <v>60</v>
      </c>
      <c r="F551" s="8">
        <v>3.66</v>
      </c>
    </row>
    <row r="552" spans="1:6" ht="15.75" hidden="1" customHeight="1" x14ac:dyDescent="0.25">
      <c r="A552" s="17">
        <v>4229</v>
      </c>
      <c r="B552" s="43" t="s">
        <v>31</v>
      </c>
      <c r="C552" s="18">
        <v>43803</v>
      </c>
      <c r="D552" s="8" t="s">
        <v>60</v>
      </c>
      <c r="E552" s="8" t="s">
        <v>60</v>
      </c>
      <c r="F552" s="8">
        <v>0.63</v>
      </c>
    </row>
    <row r="553" spans="1:6" ht="15.75" hidden="1" customHeight="1" x14ac:dyDescent="0.25">
      <c r="A553" s="17">
        <v>6973</v>
      </c>
      <c r="B553" s="43" t="s">
        <v>31</v>
      </c>
      <c r="C553" s="18">
        <v>43818</v>
      </c>
      <c r="D553" s="8" t="s">
        <v>60</v>
      </c>
      <c r="E553" s="8" t="s">
        <v>60</v>
      </c>
      <c r="F553" s="8">
        <v>2.3519999999999999</v>
      </c>
    </row>
    <row r="554" spans="1:6" ht="15.75" hidden="1" customHeight="1" x14ac:dyDescent="0.25">
      <c r="A554" s="17">
        <v>8612</v>
      </c>
      <c r="B554" s="43" t="s">
        <v>31</v>
      </c>
      <c r="C554" s="18">
        <v>43829</v>
      </c>
      <c r="D554" s="6"/>
      <c r="E554" s="8" t="s">
        <v>66</v>
      </c>
      <c r="F554" s="8">
        <v>1.68</v>
      </c>
    </row>
    <row r="555" spans="1:6" ht="15.75" hidden="1" customHeight="1" x14ac:dyDescent="0.25">
      <c r="A555" s="17">
        <v>7857</v>
      </c>
      <c r="B555" s="43" t="s">
        <v>31</v>
      </c>
      <c r="C555" s="18">
        <v>43823</v>
      </c>
      <c r="D555" s="8" t="s">
        <v>60</v>
      </c>
      <c r="E555" s="8" t="s">
        <v>60</v>
      </c>
      <c r="F555" s="8">
        <v>4.8600000000000003</v>
      </c>
    </row>
    <row r="556" spans="1:6" ht="15.75" hidden="1" customHeight="1" x14ac:dyDescent="0.25">
      <c r="A556" s="17">
        <v>6054</v>
      </c>
      <c r="B556" s="43" t="s">
        <v>31</v>
      </c>
      <c r="C556" s="18">
        <v>43812</v>
      </c>
      <c r="D556" s="8" t="s">
        <v>60</v>
      </c>
      <c r="E556" s="8" t="s">
        <v>60</v>
      </c>
      <c r="F556" s="8">
        <v>4.4800000000000004</v>
      </c>
    </row>
    <row r="557" spans="1:6" ht="15.75" hidden="1" customHeight="1" x14ac:dyDescent="0.25">
      <c r="A557" s="17">
        <v>5578</v>
      </c>
      <c r="B557" s="43" t="s">
        <v>31</v>
      </c>
      <c r="C557" s="18">
        <v>43810</v>
      </c>
      <c r="D557" s="8" t="s">
        <v>60</v>
      </c>
      <c r="E557" s="8" t="s">
        <v>60</v>
      </c>
      <c r="F557" s="8">
        <v>2.54</v>
      </c>
    </row>
    <row r="558" spans="1:6" ht="15.75" hidden="1" customHeight="1" x14ac:dyDescent="0.25">
      <c r="A558" s="17">
        <v>4041</v>
      </c>
      <c r="B558" s="43" t="s">
        <v>31</v>
      </c>
      <c r="C558" s="18">
        <v>43802</v>
      </c>
      <c r="D558" s="8" t="s">
        <v>42</v>
      </c>
      <c r="E558" s="8" t="s">
        <v>42</v>
      </c>
      <c r="F558" s="8">
        <v>3.2789999999999999</v>
      </c>
    </row>
    <row r="559" spans="1:6" ht="15.75" hidden="1" customHeight="1" x14ac:dyDescent="0.25">
      <c r="A559" s="17">
        <v>3595</v>
      </c>
      <c r="B559" s="43" t="s">
        <v>31</v>
      </c>
      <c r="C559" s="18">
        <v>43801</v>
      </c>
      <c r="D559" s="8" t="s">
        <v>66</v>
      </c>
      <c r="E559" s="8" t="s">
        <v>66</v>
      </c>
      <c r="F559" s="8">
        <v>2.8</v>
      </c>
    </row>
    <row r="560" spans="1:6" ht="15.75" hidden="1" customHeight="1" x14ac:dyDescent="0.25">
      <c r="A560" s="17">
        <v>7712</v>
      </c>
      <c r="B560" s="43" t="s">
        <v>31</v>
      </c>
      <c r="C560" s="18">
        <v>43823</v>
      </c>
      <c r="D560" s="6"/>
      <c r="E560" s="8" t="s">
        <v>66</v>
      </c>
      <c r="F560" s="8">
        <v>1.26</v>
      </c>
    </row>
    <row r="561" spans="1:6" ht="15.75" hidden="1" customHeight="1" x14ac:dyDescent="0.25">
      <c r="A561" s="17">
        <v>7473</v>
      </c>
      <c r="B561" s="43" t="s">
        <v>31</v>
      </c>
      <c r="C561" s="18">
        <v>43822</v>
      </c>
      <c r="D561" s="8" t="s">
        <v>58</v>
      </c>
      <c r="E561" s="8" t="s">
        <v>66</v>
      </c>
      <c r="F561" s="8">
        <v>2.52</v>
      </c>
    </row>
    <row r="562" spans="1:6" ht="15.75" hidden="1" customHeight="1" x14ac:dyDescent="0.25">
      <c r="A562" s="17">
        <v>7449</v>
      </c>
      <c r="B562" s="43" t="s">
        <v>31</v>
      </c>
      <c r="C562" s="18">
        <v>43822</v>
      </c>
      <c r="D562" s="8" t="s">
        <v>66</v>
      </c>
      <c r="E562" s="8" t="s">
        <v>66</v>
      </c>
      <c r="F562" s="8">
        <v>2.12</v>
      </c>
    </row>
    <row r="563" spans="1:6" ht="15.75" hidden="1" customHeight="1" x14ac:dyDescent="0.25">
      <c r="A563" s="17">
        <v>7139</v>
      </c>
      <c r="B563" s="43" t="s">
        <v>31</v>
      </c>
      <c r="C563" s="18">
        <v>43819</v>
      </c>
      <c r="D563" s="6"/>
      <c r="E563" s="8" t="s">
        <v>66</v>
      </c>
      <c r="F563" s="8">
        <v>3.52</v>
      </c>
    </row>
    <row r="564" spans="1:6" ht="15.75" hidden="1" customHeight="1" x14ac:dyDescent="0.25">
      <c r="A564" s="17">
        <v>6929</v>
      </c>
      <c r="B564" s="43" t="s">
        <v>31</v>
      </c>
      <c r="C564" s="18">
        <v>43818</v>
      </c>
      <c r="D564" s="6"/>
      <c r="E564" s="8" t="s">
        <v>66</v>
      </c>
      <c r="F564" s="8">
        <v>2.14</v>
      </c>
    </row>
    <row r="565" spans="1:6" ht="15.75" hidden="1" customHeight="1" x14ac:dyDescent="0.25">
      <c r="A565" s="17">
        <v>6903</v>
      </c>
      <c r="B565" s="43" t="s">
        <v>31</v>
      </c>
      <c r="C565" s="18">
        <v>43818</v>
      </c>
      <c r="D565" s="8" t="s">
        <v>66</v>
      </c>
      <c r="E565" s="8" t="s">
        <v>66</v>
      </c>
      <c r="F565" s="8">
        <v>0.44</v>
      </c>
    </row>
    <row r="566" spans="1:6" ht="15.75" hidden="1" customHeight="1" x14ac:dyDescent="0.25">
      <c r="A566" s="17">
        <v>3840</v>
      </c>
      <c r="B566" s="43" t="s">
        <v>31</v>
      </c>
      <c r="C566" s="18">
        <v>43802</v>
      </c>
      <c r="D566" s="6"/>
      <c r="E566" s="8" t="s">
        <v>66</v>
      </c>
      <c r="F566" s="8">
        <v>0.9</v>
      </c>
    </row>
    <row r="567" spans="1:6" ht="15.75" hidden="1" customHeight="1" x14ac:dyDescent="0.25">
      <c r="A567" s="17">
        <v>3854</v>
      </c>
      <c r="B567" s="43" t="s">
        <v>31</v>
      </c>
      <c r="C567" s="18">
        <v>43802</v>
      </c>
      <c r="D567" s="6"/>
      <c r="E567" s="8" t="s">
        <v>66</v>
      </c>
      <c r="F567" s="8">
        <v>2.84</v>
      </c>
    </row>
    <row r="568" spans="1:6" ht="15.75" hidden="1" customHeight="1" x14ac:dyDescent="0.25">
      <c r="A568" s="17">
        <v>6707</v>
      </c>
      <c r="B568" s="43" t="s">
        <v>31</v>
      </c>
      <c r="C568" s="18">
        <v>43817</v>
      </c>
      <c r="D568" s="8" t="s">
        <v>58</v>
      </c>
      <c r="E568" s="8" t="s">
        <v>66</v>
      </c>
      <c r="F568" s="8">
        <v>0.42</v>
      </c>
    </row>
    <row r="569" spans="1:6" ht="15.75" hidden="1" customHeight="1" x14ac:dyDescent="0.25">
      <c r="A569" s="17">
        <v>6696</v>
      </c>
      <c r="B569" s="43" t="s">
        <v>31</v>
      </c>
      <c r="C569" s="18">
        <v>43817</v>
      </c>
      <c r="D569" s="8" t="s">
        <v>42</v>
      </c>
      <c r="E569" s="8" t="s">
        <v>42</v>
      </c>
      <c r="F569" s="8">
        <v>3.0739999999999998</v>
      </c>
    </row>
    <row r="570" spans="1:6" ht="15.75" hidden="1" customHeight="1" x14ac:dyDescent="0.25">
      <c r="A570" s="17">
        <v>3708</v>
      </c>
      <c r="B570" s="43" t="s">
        <v>31</v>
      </c>
      <c r="C570" s="18">
        <v>43801</v>
      </c>
      <c r="D570" s="8" t="s">
        <v>60</v>
      </c>
      <c r="E570" s="8" t="s">
        <v>60</v>
      </c>
      <c r="F570" s="8">
        <v>1.819</v>
      </c>
    </row>
    <row r="571" spans="1:6" ht="15.75" hidden="1" customHeight="1" x14ac:dyDescent="0.25">
      <c r="A571" s="17">
        <v>6446</v>
      </c>
      <c r="B571" s="43" t="s">
        <v>31</v>
      </c>
      <c r="C571" s="18">
        <v>43816</v>
      </c>
      <c r="D571" s="8" t="s">
        <v>60</v>
      </c>
      <c r="E571" s="8" t="s">
        <v>60</v>
      </c>
      <c r="F571" s="8">
        <v>3.5</v>
      </c>
    </row>
    <row r="572" spans="1:6" ht="15.75" hidden="1" customHeight="1" x14ac:dyDescent="0.25">
      <c r="A572" s="17">
        <v>6271</v>
      </c>
      <c r="B572" s="43" t="s">
        <v>31</v>
      </c>
      <c r="C572" s="18">
        <v>43815</v>
      </c>
      <c r="D572" s="8" t="s">
        <v>60</v>
      </c>
      <c r="E572" s="8" t="s">
        <v>60</v>
      </c>
      <c r="F572" s="8">
        <v>3.88</v>
      </c>
    </row>
    <row r="573" spans="1:6" ht="15.75" hidden="1" customHeight="1" x14ac:dyDescent="0.25">
      <c r="A573" s="17">
        <v>6230</v>
      </c>
      <c r="B573" s="43" t="s">
        <v>31</v>
      </c>
      <c r="C573" s="18">
        <v>43815</v>
      </c>
      <c r="D573" s="8" t="s">
        <v>42</v>
      </c>
      <c r="E573" s="8" t="s">
        <v>42</v>
      </c>
      <c r="F573" s="8">
        <v>2.8969999999999998</v>
      </c>
    </row>
    <row r="574" spans="1:6" ht="15.75" hidden="1" customHeight="1" x14ac:dyDescent="0.25">
      <c r="A574" s="17">
        <v>3982</v>
      </c>
      <c r="B574" s="43" t="s">
        <v>31</v>
      </c>
      <c r="C574" s="18">
        <v>43802</v>
      </c>
      <c r="D574" s="6"/>
      <c r="E574" s="8" t="s">
        <v>66</v>
      </c>
      <c r="F574" s="8">
        <v>2.12</v>
      </c>
    </row>
    <row r="575" spans="1:6" ht="15.75" hidden="1" customHeight="1" x14ac:dyDescent="0.25">
      <c r="A575" s="17">
        <v>5938</v>
      </c>
      <c r="B575" s="43" t="s">
        <v>31</v>
      </c>
      <c r="C575" s="18">
        <v>43812</v>
      </c>
      <c r="D575" s="8" t="s">
        <v>66</v>
      </c>
      <c r="E575" s="8" t="s">
        <v>66</v>
      </c>
      <c r="F575" s="8">
        <v>15.72</v>
      </c>
    </row>
    <row r="576" spans="1:6" ht="15.75" hidden="1" customHeight="1" x14ac:dyDescent="0.25">
      <c r="A576" s="17">
        <v>5920</v>
      </c>
      <c r="B576" s="43" t="s">
        <v>31</v>
      </c>
      <c r="C576" s="18">
        <v>43812</v>
      </c>
      <c r="D576" s="8" t="s">
        <v>60</v>
      </c>
      <c r="E576" s="8" t="s">
        <v>60</v>
      </c>
      <c r="F576" s="8">
        <v>1.008</v>
      </c>
    </row>
    <row r="577" spans="1:6" ht="15.75" hidden="1" customHeight="1" x14ac:dyDescent="0.25">
      <c r="A577" s="17">
        <v>5637</v>
      </c>
      <c r="B577" s="43" t="s">
        <v>31</v>
      </c>
      <c r="C577" s="18">
        <v>43811</v>
      </c>
      <c r="D577" s="8" t="s">
        <v>72</v>
      </c>
      <c r="E577" s="8" t="s">
        <v>72</v>
      </c>
      <c r="F577" s="8">
        <v>3</v>
      </c>
    </row>
    <row r="578" spans="1:6" ht="15.75" hidden="1" customHeight="1" x14ac:dyDescent="0.25">
      <c r="A578" s="17">
        <v>5424</v>
      </c>
      <c r="B578" s="43" t="s">
        <v>31</v>
      </c>
      <c r="C578" s="18">
        <v>43810</v>
      </c>
      <c r="D578" s="8" t="s">
        <v>72</v>
      </c>
      <c r="E578" s="8" t="s">
        <v>72</v>
      </c>
      <c r="F578" s="8">
        <v>4.4800000000000004</v>
      </c>
    </row>
    <row r="579" spans="1:6" ht="15.75" hidden="1" customHeight="1" x14ac:dyDescent="0.25">
      <c r="A579" s="17">
        <v>4090</v>
      </c>
      <c r="B579" s="43" t="s">
        <v>31</v>
      </c>
      <c r="C579" s="18">
        <v>43803</v>
      </c>
      <c r="D579" s="8" t="s">
        <v>82</v>
      </c>
      <c r="E579" s="8" t="s">
        <v>72</v>
      </c>
      <c r="F579" s="8">
        <v>2.96</v>
      </c>
    </row>
    <row r="580" spans="1:6" ht="15.75" hidden="1" customHeight="1" x14ac:dyDescent="0.25">
      <c r="A580" s="17">
        <v>5414</v>
      </c>
      <c r="B580" s="43" t="s">
        <v>31</v>
      </c>
      <c r="C580" s="18">
        <v>43810</v>
      </c>
      <c r="D580" s="6"/>
      <c r="E580" s="8" t="s">
        <v>66</v>
      </c>
      <c r="F580" s="8">
        <v>1.6</v>
      </c>
    </row>
    <row r="581" spans="1:6" ht="15.75" hidden="1" customHeight="1" x14ac:dyDescent="0.25">
      <c r="A581" s="17">
        <v>4095</v>
      </c>
      <c r="B581" s="43" t="s">
        <v>31</v>
      </c>
      <c r="C581" s="18">
        <v>43803</v>
      </c>
      <c r="D581" s="6"/>
      <c r="E581" s="8" t="s">
        <v>66</v>
      </c>
      <c r="F581" s="8">
        <v>2.2999999999999998</v>
      </c>
    </row>
    <row r="582" spans="1:6" ht="15.75" hidden="1" customHeight="1" x14ac:dyDescent="0.25">
      <c r="A582" s="17">
        <v>5163</v>
      </c>
      <c r="B582" s="43" t="s">
        <v>31</v>
      </c>
      <c r="C582" s="18">
        <v>43809</v>
      </c>
      <c r="D582" s="6"/>
      <c r="E582" s="8" t="s">
        <v>72</v>
      </c>
      <c r="F582" s="8">
        <v>3.52</v>
      </c>
    </row>
    <row r="583" spans="1:6" ht="15.75" hidden="1" customHeight="1" x14ac:dyDescent="0.25">
      <c r="A583" s="17">
        <v>5138</v>
      </c>
      <c r="B583" s="43" t="s">
        <v>31</v>
      </c>
      <c r="C583" s="18">
        <v>43809</v>
      </c>
      <c r="D583" s="6"/>
      <c r="E583" s="8" t="s">
        <v>66</v>
      </c>
      <c r="F583" s="8">
        <v>0.86</v>
      </c>
    </row>
    <row r="584" spans="1:6" ht="15.75" hidden="1" customHeight="1" x14ac:dyDescent="0.25">
      <c r="A584" s="17">
        <v>4916</v>
      </c>
      <c r="B584" s="43" t="s">
        <v>31</v>
      </c>
      <c r="C584" s="18">
        <v>43808</v>
      </c>
      <c r="D584" s="8" t="s">
        <v>72</v>
      </c>
      <c r="E584" s="8" t="s">
        <v>72</v>
      </c>
      <c r="F584" s="8">
        <v>2.76</v>
      </c>
    </row>
    <row r="585" spans="1:6" ht="15.75" hidden="1" customHeight="1" x14ac:dyDescent="0.25">
      <c r="A585" s="17">
        <v>4624</v>
      </c>
      <c r="B585" s="43" t="s">
        <v>31</v>
      </c>
      <c r="C585" s="18">
        <v>43805</v>
      </c>
      <c r="D585" s="6"/>
      <c r="E585" s="8" t="s">
        <v>60</v>
      </c>
      <c r="F585" s="8">
        <v>0.33</v>
      </c>
    </row>
    <row r="586" spans="1:6" ht="15.75" hidden="1" customHeight="1" x14ac:dyDescent="0.25">
      <c r="A586" s="17">
        <v>4609</v>
      </c>
      <c r="B586" s="43" t="s">
        <v>31</v>
      </c>
      <c r="C586" s="18">
        <v>43805</v>
      </c>
      <c r="D586" s="6"/>
      <c r="E586" s="8" t="s">
        <v>66</v>
      </c>
      <c r="F586" s="8">
        <v>2.2400000000000002</v>
      </c>
    </row>
    <row r="587" spans="1:6" ht="15.75" hidden="1" customHeight="1" x14ac:dyDescent="0.25">
      <c r="A587" s="17">
        <v>4360</v>
      </c>
      <c r="B587" s="43" t="s">
        <v>31</v>
      </c>
      <c r="C587" s="18">
        <v>43804</v>
      </c>
      <c r="D587" s="6"/>
      <c r="E587" s="8" t="s">
        <v>66</v>
      </c>
      <c r="F587" s="8">
        <v>0.98</v>
      </c>
    </row>
    <row r="588" spans="1:6" ht="15.75" hidden="1" customHeight="1" x14ac:dyDescent="0.25">
      <c r="A588" s="17">
        <v>4350</v>
      </c>
      <c r="B588" s="43" t="s">
        <v>31</v>
      </c>
      <c r="C588" s="18">
        <v>43804</v>
      </c>
      <c r="D588" s="8" t="s">
        <v>72</v>
      </c>
      <c r="E588" s="8" t="s">
        <v>72</v>
      </c>
      <c r="F588" s="8">
        <v>5.14</v>
      </c>
    </row>
    <row r="589" spans="1:6" ht="15.75" hidden="1" customHeight="1" x14ac:dyDescent="0.25">
      <c r="A589" s="17">
        <v>8149</v>
      </c>
      <c r="B589" s="43" t="s">
        <v>31</v>
      </c>
      <c r="C589" s="18">
        <v>43825</v>
      </c>
      <c r="D589" s="6"/>
      <c r="E589" s="8" t="s">
        <v>66</v>
      </c>
      <c r="F589" s="8">
        <v>0.84</v>
      </c>
    </row>
    <row r="590" spans="1:6" ht="15.75" hidden="1" customHeight="1" x14ac:dyDescent="0.25">
      <c r="A590" s="17">
        <v>8101</v>
      </c>
      <c r="B590" s="43" t="s">
        <v>31</v>
      </c>
      <c r="C590" s="18">
        <v>43825</v>
      </c>
      <c r="D590" s="8" t="s">
        <v>72</v>
      </c>
      <c r="E590" s="8" t="s">
        <v>72</v>
      </c>
      <c r="F590" s="8">
        <v>1.88</v>
      </c>
    </row>
    <row r="591" spans="1:6" ht="15.75" hidden="1" customHeight="1" x14ac:dyDescent="0.25">
      <c r="A591" s="17">
        <v>8050</v>
      </c>
      <c r="B591" s="43" t="s">
        <v>31</v>
      </c>
      <c r="C591" s="18">
        <v>43825</v>
      </c>
      <c r="D591" s="6"/>
      <c r="E591" s="8" t="s">
        <v>66</v>
      </c>
      <c r="F591" s="8">
        <v>1.4</v>
      </c>
    </row>
    <row r="592" spans="1:6" ht="15.75" hidden="1" customHeight="1" x14ac:dyDescent="0.25">
      <c r="A592" s="17">
        <v>7898</v>
      </c>
      <c r="B592" s="43" t="s">
        <v>31</v>
      </c>
      <c r="C592" s="18">
        <v>43823</v>
      </c>
      <c r="D592" s="8" t="s">
        <v>72</v>
      </c>
      <c r="E592" s="8" t="s">
        <v>72</v>
      </c>
      <c r="F592" s="8">
        <v>0.54</v>
      </c>
    </row>
    <row r="593" spans="1:6" ht="15.75" hidden="1" customHeight="1" x14ac:dyDescent="0.25">
      <c r="A593" s="17">
        <v>7481</v>
      </c>
      <c r="B593" s="43" t="s">
        <v>31</v>
      </c>
      <c r="C593" s="18">
        <v>43822</v>
      </c>
      <c r="D593" s="6"/>
      <c r="E593" s="8" t="s">
        <v>41</v>
      </c>
      <c r="F593" s="8">
        <v>1.1200000000000001</v>
      </c>
    </row>
    <row r="594" spans="1:6" ht="15.75" hidden="1" customHeight="1" x14ac:dyDescent="0.25">
      <c r="A594" s="17">
        <v>7155</v>
      </c>
      <c r="B594" s="43" t="s">
        <v>31</v>
      </c>
      <c r="C594" s="18">
        <v>43819</v>
      </c>
      <c r="D594" s="8" t="s">
        <v>45</v>
      </c>
      <c r="E594" s="8" t="s">
        <v>45</v>
      </c>
      <c r="F594" s="8">
        <v>1.18</v>
      </c>
    </row>
    <row r="595" spans="1:6" ht="15.75" hidden="1" customHeight="1" x14ac:dyDescent="0.25">
      <c r="A595" s="17">
        <v>6954</v>
      </c>
      <c r="B595" s="43" t="s">
        <v>31</v>
      </c>
      <c r="C595" s="18">
        <v>43818</v>
      </c>
      <c r="D595" s="8" t="s">
        <v>57</v>
      </c>
      <c r="E595" s="8" t="s">
        <v>45</v>
      </c>
      <c r="F595" s="8">
        <v>2.16</v>
      </c>
    </row>
    <row r="596" spans="1:6" ht="15.75" hidden="1" customHeight="1" x14ac:dyDescent="0.25">
      <c r="A596" s="17">
        <v>3950</v>
      </c>
      <c r="B596" s="43" t="s">
        <v>31</v>
      </c>
      <c r="C596" s="18">
        <v>43802</v>
      </c>
      <c r="D596" s="8" t="s">
        <v>55</v>
      </c>
      <c r="E596" s="8" t="s">
        <v>55</v>
      </c>
      <c r="F596" s="8">
        <v>0.4</v>
      </c>
    </row>
    <row r="597" spans="1:6" ht="15.75" hidden="1" customHeight="1" x14ac:dyDescent="0.25">
      <c r="A597" s="17">
        <v>6206</v>
      </c>
      <c r="B597" s="43" t="s">
        <v>31</v>
      </c>
      <c r="C597" s="18">
        <v>43815</v>
      </c>
      <c r="D597" s="8" t="s">
        <v>45</v>
      </c>
      <c r="E597" s="8" t="s">
        <v>45</v>
      </c>
      <c r="F597" s="8">
        <v>1.3</v>
      </c>
    </row>
    <row r="598" spans="1:6" ht="15.75" hidden="1" customHeight="1" x14ac:dyDescent="0.25">
      <c r="A598" s="17">
        <v>8937</v>
      </c>
      <c r="B598" s="43" t="s">
        <v>31</v>
      </c>
      <c r="C598" s="18">
        <v>43830</v>
      </c>
      <c r="D598" s="8" t="s">
        <v>45</v>
      </c>
      <c r="E598" s="8" t="s">
        <v>45</v>
      </c>
      <c r="F598" s="8">
        <v>2.2400000000000002</v>
      </c>
    </row>
    <row r="599" spans="1:6" ht="15.75" hidden="1" customHeight="1" x14ac:dyDescent="0.25">
      <c r="A599" s="17">
        <v>8920</v>
      </c>
      <c r="B599" s="43" t="s">
        <v>31</v>
      </c>
      <c r="C599" s="18">
        <v>43830</v>
      </c>
      <c r="D599" s="8" t="s">
        <v>45</v>
      </c>
      <c r="E599" s="8" t="s">
        <v>45</v>
      </c>
      <c r="F599" s="8">
        <v>0.88</v>
      </c>
    </row>
    <row r="600" spans="1:6" ht="15.75" hidden="1" customHeight="1" x14ac:dyDescent="0.25">
      <c r="A600" s="17">
        <v>8827</v>
      </c>
      <c r="B600" s="43" t="s">
        <v>31</v>
      </c>
      <c r="C600" s="18">
        <v>43830</v>
      </c>
      <c r="D600" s="8" t="s">
        <v>55</v>
      </c>
      <c r="E600" s="8" t="s">
        <v>55</v>
      </c>
      <c r="F600" s="8">
        <v>4.5199999999999996</v>
      </c>
    </row>
    <row r="601" spans="1:6" ht="15.75" hidden="1" customHeight="1" x14ac:dyDescent="0.25">
      <c r="A601" s="17">
        <v>8807</v>
      </c>
      <c r="B601" s="43" t="s">
        <v>31</v>
      </c>
      <c r="C601" s="18">
        <v>43830</v>
      </c>
      <c r="D601" s="8" t="s">
        <v>45</v>
      </c>
      <c r="E601" s="8" t="s">
        <v>45</v>
      </c>
      <c r="F601" s="8">
        <v>2.2999999999999998</v>
      </c>
    </row>
    <row r="602" spans="1:6" ht="15.75" hidden="1" customHeight="1" x14ac:dyDescent="0.25">
      <c r="A602" s="17">
        <v>8784</v>
      </c>
      <c r="B602" s="43" t="s">
        <v>31</v>
      </c>
      <c r="C602" s="18">
        <v>43830</v>
      </c>
      <c r="D602" s="8" t="s">
        <v>41</v>
      </c>
      <c r="E602" s="8" t="s">
        <v>41</v>
      </c>
      <c r="F602" s="8">
        <v>1.1200000000000001</v>
      </c>
    </row>
    <row r="603" spans="1:6" ht="15.75" hidden="1" customHeight="1" x14ac:dyDescent="0.25">
      <c r="A603" s="17">
        <v>8778</v>
      </c>
      <c r="B603" s="43" t="s">
        <v>31</v>
      </c>
      <c r="C603" s="18">
        <v>43830</v>
      </c>
      <c r="D603" s="6"/>
      <c r="E603" s="8" t="s">
        <v>45</v>
      </c>
      <c r="F603" s="8">
        <v>2.1</v>
      </c>
    </row>
    <row r="604" spans="1:6" ht="15.75" hidden="1" customHeight="1" x14ac:dyDescent="0.25">
      <c r="A604" s="17">
        <v>8768</v>
      </c>
      <c r="B604" s="43" t="s">
        <v>31</v>
      </c>
      <c r="C604" s="18">
        <v>43830</v>
      </c>
      <c r="D604" s="8" t="s">
        <v>45</v>
      </c>
      <c r="E604" s="8" t="s">
        <v>45</v>
      </c>
      <c r="F604" s="8">
        <v>1.36</v>
      </c>
    </row>
    <row r="605" spans="1:6" ht="15.75" hidden="1" customHeight="1" x14ac:dyDescent="0.25">
      <c r="A605" s="17">
        <v>8764</v>
      </c>
      <c r="B605" s="43" t="s">
        <v>31</v>
      </c>
      <c r="C605" s="18">
        <v>43830</v>
      </c>
      <c r="D605" s="8" t="s">
        <v>45</v>
      </c>
      <c r="E605" s="8" t="s">
        <v>45</v>
      </c>
      <c r="F605" s="8">
        <v>0.92</v>
      </c>
    </row>
    <row r="606" spans="1:6" ht="15.75" hidden="1" customHeight="1" x14ac:dyDescent="0.25">
      <c r="A606" s="17">
        <v>8758</v>
      </c>
      <c r="B606" s="43" t="s">
        <v>31</v>
      </c>
      <c r="C606" s="18">
        <v>43830</v>
      </c>
      <c r="D606" s="8" t="s">
        <v>41</v>
      </c>
      <c r="E606" s="8" t="s">
        <v>41</v>
      </c>
      <c r="F606" s="8">
        <v>1.34</v>
      </c>
    </row>
    <row r="607" spans="1:6" ht="15.75" hidden="1" customHeight="1" x14ac:dyDescent="0.25">
      <c r="A607" s="17">
        <v>3540</v>
      </c>
      <c r="B607" s="43" t="s">
        <v>31</v>
      </c>
      <c r="C607" s="18">
        <v>43801</v>
      </c>
      <c r="D607" s="8" t="s">
        <v>45</v>
      </c>
      <c r="E607" s="8" t="s">
        <v>45</v>
      </c>
      <c r="F607" s="8">
        <v>2.2400000000000002</v>
      </c>
    </row>
    <row r="608" spans="1:6" ht="15.75" hidden="1" customHeight="1" x14ac:dyDescent="0.25">
      <c r="A608" s="17">
        <v>8615</v>
      </c>
      <c r="B608" s="43" t="s">
        <v>31</v>
      </c>
      <c r="C608" s="18">
        <v>43829</v>
      </c>
      <c r="D608" s="6"/>
      <c r="E608" s="8" t="s">
        <v>61</v>
      </c>
      <c r="F608" s="8">
        <v>0.49199999999999999</v>
      </c>
    </row>
    <row r="609" spans="1:6" ht="15.75" hidden="1" customHeight="1" x14ac:dyDescent="0.25">
      <c r="A609" s="17">
        <v>8598</v>
      </c>
      <c r="B609" s="43" t="s">
        <v>31</v>
      </c>
      <c r="C609" s="18">
        <v>43829</v>
      </c>
      <c r="D609" s="8" t="s">
        <v>55</v>
      </c>
      <c r="E609" s="8" t="s">
        <v>55</v>
      </c>
      <c r="F609" s="8">
        <v>0.52</v>
      </c>
    </row>
    <row r="610" spans="1:6" ht="15.75" hidden="1" customHeight="1" x14ac:dyDescent="0.25">
      <c r="A610" s="17">
        <v>8573</v>
      </c>
      <c r="B610" s="43" t="s">
        <v>31</v>
      </c>
      <c r="C610" s="18">
        <v>43829</v>
      </c>
      <c r="D610" s="8" t="s">
        <v>55</v>
      </c>
      <c r="E610" s="8" t="s">
        <v>55</v>
      </c>
      <c r="F610" s="8">
        <v>0.92</v>
      </c>
    </row>
    <row r="611" spans="1:6" ht="15.75" hidden="1" customHeight="1" x14ac:dyDescent="0.25">
      <c r="A611" s="17">
        <v>3571</v>
      </c>
      <c r="B611" s="43" t="s">
        <v>31</v>
      </c>
      <c r="C611" s="18">
        <v>43801</v>
      </c>
      <c r="D611" s="8" t="s">
        <v>45</v>
      </c>
      <c r="E611" s="8" t="s">
        <v>45</v>
      </c>
      <c r="F611" s="8">
        <v>0.88</v>
      </c>
    </row>
    <row r="612" spans="1:6" ht="15.75" hidden="1" customHeight="1" x14ac:dyDescent="0.25">
      <c r="A612" s="17">
        <v>8530</v>
      </c>
      <c r="B612" s="43" t="s">
        <v>31</v>
      </c>
      <c r="C612" s="18">
        <v>43829</v>
      </c>
      <c r="D612" s="8" t="s">
        <v>41</v>
      </c>
      <c r="E612" s="8" t="s">
        <v>41</v>
      </c>
      <c r="F612" s="8">
        <v>1.44</v>
      </c>
    </row>
    <row r="613" spans="1:6" ht="15.75" hidden="1" customHeight="1" x14ac:dyDescent="0.25">
      <c r="A613" s="17">
        <v>8385</v>
      </c>
      <c r="B613" s="43" t="s">
        <v>31</v>
      </c>
      <c r="C613" s="18">
        <v>43826</v>
      </c>
      <c r="D613" s="8" t="s">
        <v>45</v>
      </c>
      <c r="E613" s="8" t="s">
        <v>45</v>
      </c>
      <c r="F613" s="8">
        <v>2.12</v>
      </c>
    </row>
    <row r="614" spans="1:6" ht="15.75" hidden="1" customHeight="1" x14ac:dyDescent="0.25">
      <c r="A614" s="17">
        <v>8333</v>
      </c>
      <c r="B614" s="43" t="s">
        <v>31</v>
      </c>
      <c r="C614" s="18">
        <v>43826</v>
      </c>
      <c r="D614" s="6"/>
      <c r="E614" s="8" t="s">
        <v>45</v>
      </c>
      <c r="F614" s="8">
        <v>1.54</v>
      </c>
    </row>
    <row r="615" spans="1:6" ht="15.75" hidden="1" customHeight="1" x14ac:dyDescent="0.25">
      <c r="A615" s="17">
        <v>8312</v>
      </c>
      <c r="B615" s="43" t="s">
        <v>31</v>
      </c>
      <c r="C615" s="18">
        <v>43826</v>
      </c>
      <c r="D615" s="8" t="s">
        <v>55</v>
      </c>
      <c r="E615" s="8" t="s">
        <v>55</v>
      </c>
      <c r="F615" s="8">
        <v>2.1</v>
      </c>
    </row>
    <row r="616" spans="1:6" ht="15.75" hidden="1" customHeight="1" x14ac:dyDescent="0.25">
      <c r="A616" s="17">
        <v>8302</v>
      </c>
      <c r="B616" s="43" t="s">
        <v>31</v>
      </c>
      <c r="C616" s="18">
        <v>43826</v>
      </c>
      <c r="D616" s="8" t="s">
        <v>45</v>
      </c>
      <c r="E616" s="8" t="s">
        <v>45</v>
      </c>
      <c r="F616" s="8">
        <v>1.46</v>
      </c>
    </row>
    <row r="617" spans="1:6" ht="15.75" hidden="1" customHeight="1" x14ac:dyDescent="0.25">
      <c r="A617" s="17">
        <v>3607</v>
      </c>
      <c r="B617" s="43" t="s">
        <v>31</v>
      </c>
      <c r="C617" s="18">
        <v>43801</v>
      </c>
      <c r="D617" s="6"/>
      <c r="E617" s="8" t="s">
        <v>45</v>
      </c>
      <c r="F617" s="8">
        <v>0.62</v>
      </c>
    </row>
    <row r="618" spans="1:6" ht="15.75" hidden="1" customHeight="1" x14ac:dyDescent="0.25">
      <c r="A618" s="17">
        <v>8273</v>
      </c>
      <c r="B618" s="43" t="s">
        <v>31</v>
      </c>
      <c r="C618" s="18">
        <v>43826</v>
      </c>
      <c r="D618" s="8" t="s">
        <v>45</v>
      </c>
      <c r="E618" s="8" t="s">
        <v>45</v>
      </c>
      <c r="F618" s="8">
        <v>6.62</v>
      </c>
    </row>
    <row r="619" spans="1:6" ht="15.75" hidden="1" customHeight="1" x14ac:dyDescent="0.25">
      <c r="A619" s="17">
        <v>3610</v>
      </c>
      <c r="B619" s="43" t="s">
        <v>31</v>
      </c>
      <c r="C619" s="18">
        <v>43801</v>
      </c>
      <c r="D619" s="8" t="s">
        <v>45</v>
      </c>
      <c r="E619" s="8" t="s">
        <v>45</v>
      </c>
      <c r="F619" s="8">
        <v>1.7</v>
      </c>
    </row>
    <row r="620" spans="1:6" ht="15.75" hidden="1" customHeight="1" x14ac:dyDescent="0.25">
      <c r="A620" s="17">
        <v>8248</v>
      </c>
      <c r="B620" s="43" t="s">
        <v>31</v>
      </c>
      <c r="C620" s="18">
        <v>43826</v>
      </c>
      <c r="D620" s="8" t="s">
        <v>41</v>
      </c>
      <c r="E620" s="8" t="s">
        <v>41</v>
      </c>
      <c r="F620" s="8">
        <v>1.36</v>
      </c>
    </row>
    <row r="621" spans="1:6" ht="15.75" hidden="1" customHeight="1" x14ac:dyDescent="0.25">
      <c r="A621" s="17">
        <v>8174</v>
      </c>
      <c r="B621" s="43" t="s">
        <v>31</v>
      </c>
      <c r="C621" s="18">
        <v>43825</v>
      </c>
      <c r="D621" s="8" t="s">
        <v>60</v>
      </c>
      <c r="E621" s="8" t="s">
        <v>60</v>
      </c>
      <c r="F621" s="8">
        <v>3.64</v>
      </c>
    </row>
    <row r="622" spans="1:6" ht="15.75" hidden="1" customHeight="1" x14ac:dyDescent="0.25">
      <c r="A622" s="17">
        <v>3627</v>
      </c>
      <c r="B622" s="43" t="s">
        <v>31</v>
      </c>
      <c r="C622" s="18">
        <v>43801</v>
      </c>
      <c r="D622" s="6"/>
      <c r="E622" s="8" t="s">
        <v>45</v>
      </c>
      <c r="F622" s="8">
        <v>1.4</v>
      </c>
    </row>
    <row r="623" spans="1:6" ht="15.75" hidden="1" customHeight="1" x14ac:dyDescent="0.25">
      <c r="A623" s="17">
        <v>8137</v>
      </c>
      <c r="B623" s="43" t="s">
        <v>31</v>
      </c>
      <c r="C623" s="18">
        <v>43825</v>
      </c>
      <c r="D623" s="8" t="s">
        <v>49</v>
      </c>
      <c r="E623" s="8" t="s">
        <v>45</v>
      </c>
      <c r="F623" s="8">
        <v>1.76</v>
      </c>
    </row>
    <row r="624" spans="1:6" ht="15.75" hidden="1" customHeight="1" x14ac:dyDescent="0.25">
      <c r="A624" s="17">
        <v>8131</v>
      </c>
      <c r="B624" s="43" t="s">
        <v>31</v>
      </c>
      <c r="C624" s="18">
        <v>43825</v>
      </c>
      <c r="D624" s="6"/>
      <c r="E624" s="8" t="s">
        <v>45</v>
      </c>
      <c r="F624" s="8">
        <v>0.66</v>
      </c>
    </row>
    <row r="625" spans="1:6" ht="15.75" hidden="1" customHeight="1" x14ac:dyDescent="0.25">
      <c r="A625" s="17">
        <v>8123</v>
      </c>
      <c r="B625" s="43" t="s">
        <v>31</v>
      </c>
      <c r="C625" s="18">
        <v>43825</v>
      </c>
      <c r="D625" s="8" t="s">
        <v>45</v>
      </c>
      <c r="E625" s="8" t="s">
        <v>45</v>
      </c>
      <c r="F625" s="8">
        <v>1.4</v>
      </c>
    </row>
    <row r="626" spans="1:6" ht="15.75" hidden="1" customHeight="1" x14ac:dyDescent="0.25">
      <c r="A626" s="17">
        <v>8086</v>
      </c>
      <c r="B626" s="43" t="s">
        <v>31</v>
      </c>
      <c r="C626" s="18">
        <v>43825</v>
      </c>
      <c r="D626" s="8" t="s">
        <v>72</v>
      </c>
      <c r="E626" s="8" t="s">
        <v>72</v>
      </c>
      <c r="F626" s="8">
        <v>0.48</v>
      </c>
    </row>
    <row r="627" spans="1:6" ht="15.75" hidden="1" customHeight="1" x14ac:dyDescent="0.25">
      <c r="A627" s="17">
        <v>8088</v>
      </c>
      <c r="B627" s="43" t="s">
        <v>31</v>
      </c>
      <c r="C627" s="18">
        <v>43825</v>
      </c>
      <c r="D627" s="8" t="s">
        <v>45</v>
      </c>
      <c r="E627" s="8" t="s">
        <v>45</v>
      </c>
      <c r="F627" s="8">
        <v>6.54</v>
      </c>
    </row>
    <row r="628" spans="1:6" ht="15.75" hidden="1" customHeight="1" x14ac:dyDescent="0.25">
      <c r="A628" s="17">
        <v>8069</v>
      </c>
      <c r="B628" s="43" t="s">
        <v>31</v>
      </c>
      <c r="C628" s="18">
        <v>43825</v>
      </c>
      <c r="D628" s="6"/>
      <c r="E628" s="8" t="s">
        <v>60</v>
      </c>
      <c r="F628" s="8">
        <v>0.56999999999999995</v>
      </c>
    </row>
    <row r="629" spans="1:6" ht="15.75" hidden="1" customHeight="1" x14ac:dyDescent="0.25">
      <c r="A629" s="17">
        <v>8065</v>
      </c>
      <c r="B629" s="43" t="s">
        <v>31</v>
      </c>
      <c r="C629" s="18">
        <v>43825</v>
      </c>
      <c r="D629" s="8" t="s">
        <v>60</v>
      </c>
      <c r="E629" s="8" t="s">
        <v>60</v>
      </c>
      <c r="F629" s="8">
        <v>4.12</v>
      </c>
    </row>
    <row r="630" spans="1:6" ht="15.75" hidden="1" customHeight="1" x14ac:dyDescent="0.25">
      <c r="A630" s="17">
        <v>8051</v>
      </c>
      <c r="B630" s="43" t="s">
        <v>31</v>
      </c>
      <c r="C630" s="18">
        <v>43825</v>
      </c>
      <c r="D630" s="6"/>
      <c r="E630" s="8" t="s">
        <v>45</v>
      </c>
      <c r="F630" s="8">
        <v>0.74</v>
      </c>
    </row>
    <row r="631" spans="1:6" ht="15.75" hidden="1" customHeight="1" x14ac:dyDescent="0.25">
      <c r="A631" s="17">
        <v>8042</v>
      </c>
      <c r="B631" s="43" t="s">
        <v>31</v>
      </c>
      <c r="C631" s="18">
        <v>43825</v>
      </c>
      <c r="D631" s="8" t="s">
        <v>45</v>
      </c>
      <c r="E631" s="8" t="s">
        <v>45</v>
      </c>
      <c r="F631" s="8">
        <v>1.1399999999999999</v>
      </c>
    </row>
    <row r="632" spans="1:6" ht="15.75" hidden="1" customHeight="1" x14ac:dyDescent="0.25">
      <c r="A632" s="17">
        <v>8041</v>
      </c>
      <c r="B632" s="43" t="s">
        <v>31</v>
      </c>
      <c r="C632" s="18">
        <v>43825</v>
      </c>
      <c r="D632" s="8" t="s">
        <v>45</v>
      </c>
      <c r="E632" s="8" t="s">
        <v>45</v>
      </c>
      <c r="F632" s="8">
        <v>1.2</v>
      </c>
    </row>
    <row r="633" spans="1:6" ht="15.75" hidden="1" customHeight="1" x14ac:dyDescent="0.25">
      <c r="A633" s="17">
        <v>8037</v>
      </c>
      <c r="B633" s="43" t="s">
        <v>31</v>
      </c>
      <c r="C633" s="18">
        <v>43825</v>
      </c>
      <c r="D633" s="8" t="s">
        <v>45</v>
      </c>
      <c r="E633" s="8" t="s">
        <v>45</v>
      </c>
      <c r="F633" s="8">
        <v>1.1200000000000001</v>
      </c>
    </row>
    <row r="634" spans="1:6" ht="15.75" hidden="1" customHeight="1" x14ac:dyDescent="0.25">
      <c r="A634" s="17">
        <v>7891</v>
      </c>
      <c r="B634" s="43" t="s">
        <v>31</v>
      </c>
      <c r="C634" s="18">
        <v>43823</v>
      </c>
      <c r="D634" s="6"/>
      <c r="E634" s="8" t="s">
        <v>45</v>
      </c>
      <c r="F634" s="8">
        <v>9.5</v>
      </c>
    </row>
    <row r="635" spans="1:6" ht="15.75" hidden="1" customHeight="1" x14ac:dyDescent="0.25">
      <c r="A635" s="17">
        <v>7887</v>
      </c>
      <c r="B635" s="43" t="s">
        <v>31</v>
      </c>
      <c r="C635" s="18">
        <v>43823</v>
      </c>
      <c r="D635" s="6"/>
      <c r="E635" s="8" t="s">
        <v>45</v>
      </c>
      <c r="F635" s="8">
        <v>2.2799999999999998</v>
      </c>
    </row>
    <row r="636" spans="1:6" ht="15.75" hidden="1" customHeight="1" x14ac:dyDescent="0.25">
      <c r="A636" s="17">
        <v>7868</v>
      </c>
      <c r="B636" s="43" t="s">
        <v>31</v>
      </c>
      <c r="C636" s="18">
        <v>43823</v>
      </c>
      <c r="D636" s="8" t="s">
        <v>45</v>
      </c>
      <c r="E636" s="8" t="s">
        <v>45</v>
      </c>
      <c r="F636" s="8">
        <v>1.42</v>
      </c>
    </row>
    <row r="637" spans="1:6" ht="15.75" hidden="1" customHeight="1" x14ac:dyDescent="0.25">
      <c r="A637" s="17">
        <v>3667</v>
      </c>
      <c r="B637" s="43" t="s">
        <v>31</v>
      </c>
      <c r="C637" s="18">
        <v>43801</v>
      </c>
      <c r="D637" s="8" t="s">
        <v>45</v>
      </c>
      <c r="E637" s="8" t="s">
        <v>45</v>
      </c>
      <c r="F637" s="8">
        <v>0.9</v>
      </c>
    </row>
    <row r="638" spans="1:6" ht="15.75" hidden="1" customHeight="1" x14ac:dyDescent="0.25">
      <c r="A638" s="17">
        <v>7864</v>
      </c>
      <c r="B638" s="43" t="s">
        <v>31</v>
      </c>
      <c r="C638" s="18">
        <v>43823</v>
      </c>
      <c r="D638" s="8" t="s">
        <v>45</v>
      </c>
      <c r="E638" s="8" t="s">
        <v>45</v>
      </c>
      <c r="F638" s="8">
        <v>1.28</v>
      </c>
    </row>
    <row r="639" spans="1:6" ht="15.75" hidden="1" customHeight="1" x14ac:dyDescent="0.25">
      <c r="A639" s="17">
        <v>3670</v>
      </c>
      <c r="B639" s="43" t="s">
        <v>31</v>
      </c>
      <c r="C639" s="18">
        <v>43801</v>
      </c>
      <c r="D639" s="8" t="s">
        <v>42</v>
      </c>
      <c r="E639" s="8" t="s">
        <v>59</v>
      </c>
      <c r="F639" s="8">
        <v>0.97199999999999998</v>
      </c>
    </row>
    <row r="640" spans="1:6" ht="15.75" hidden="1" customHeight="1" x14ac:dyDescent="0.25">
      <c r="A640" s="17">
        <v>7841</v>
      </c>
      <c r="B640" s="43" t="s">
        <v>31</v>
      </c>
      <c r="C640" s="18">
        <v>43823</v>
      </c>
      <c r="D640" s="8" t="s">
        <v>60</v>
      </c>
      <c r="E640" s="8" t="s">
        <v>60</v>
      </c>
      <c r="F640" s="8">
        <v>2.82</v>
      </c>
    </row>
    <row r="641" spans="1:6" ht="15.75" hidden="1" customHeight="1" x14ac:dyDescent="0.25">
      <c r="A641" s="17">
        <v>7820</v>
      </c>
      <c r="B641" s="43" t="s">
        <v>31</v>
      </c>
      <c r="C641" s="18">
        <v>43823</v>
      </c>
      <c r="D641" s="6"/>
      <c r="E641" s="8" t="s">
        <v>45</v>
      </c>
      <c r="F641" s="8">
        <v>2.42</v>
      </c>
    </row>
    <row r="642" spans="1:6" ht="15.75" hidden="1" customHeight="1" x14ac:dyDescent="0.25">
      <c r="A642" s="17">
        <v>3678</v>
      </c>
      <c r="B642" s="43" t="s">
        <v>31</v>
      </c>
      <c r="C642" s="18">
        <v>43801</v>
      </c>
      <c r="D642" s="8" t="s">
        <v>45</v>
      </c>
      <c r="E642" s="8" t="s">
        <v>45</v>
      </c>
      <c r="F642" s="8">
        <v>3.28</v>
      </c>
    </row>
    <row r="643" spans="1:6" ht="15.75" hidden="1" customHeight="1" x14ac:dyDescent="0.25">
      <c r="A643" s="17">
        <v>7792</v>
      </c>
      <c r="B643" s="43" t="s">
        <v>31</v>
      </c>
      <c r="C643" s="18">
        <v>43823</v>
      </c>
      <c r="D643" s="8" t="s">
        <v>45</v>
      </c>
      <c r="E643" s="8" t="s">
        <v>45</v>
      </c>
      <c r="F643" s="8">
        <v>1.44</v>
      </c>
    </row>
    <row r="644" spans="1:6" ht="15.75" hidden="1" customHeight="1" x14ac:dyDescent="0.25">
      <c r="A644" s="17">
        <v>7790</v>
      </c>
      <c r="B644" s="43" t="s">
        <v>31</v>
      </c>
      <c r="C644" s="18">
        <v>43823</v>
      </c>
      <c r="D644" s="8" t="s">
        <v>45</v>
      </c>
      <c r="E644" s="8" t="s">
        <v>45</v>
      </c>
      <c r="F644" s="8">
        <v>1.38</v>
      </c>
    </row>
    <row r="645" spans="1:6" ht="15.75" hidden="1" customHeight="1" x14ac:dyDescent="0.25">
      <c r="A645" s="17">
        <v>7778</v>
      </c>
      <c r="B645" s="43" t="s">
        <v>31</v>
      </c>
      <c r="C645" s="18">
        <v>43823</v>
      </c>
      <c r="D645" s="6"/>
      <c r="E645" s="8" t="s">
        <v>45</v>
      </c>
      <c r="F645" s="8">
        <v>0.28000000000000003</v>
      </c>
    </row>
    <row r="646" spans="1:6" ht="15.75" hidden="1" customHeight="1" x14ac:dyDescent="0.25">
      <c r="A646" s="17">
        <v>7768</v>
      </c>
      <c r="B646" s="43" t="s">
        <v>31</v>
      </c>
      <c r="C646" s="18">
        <v>43823</v>
      </c>
      <c r="D646" s="8" t="s">
        <v>55</v>
      </c>
      <c r="E646" s="8" t="s">
        <v>55</v>
      </c>
      <c r="F646" s="8">
        <v>0.96</v>
      </c>
    </row>
    <row r="647" spans="1:6" ht="15.75" hidden="1" customHeight="1" x14ac:dyDescent="0.25">
      <c r="A647" s="17">
        <v>7761</v>
      </c>
      <c r="B647" s="43" t="s">
        <v>31</v>
      </c>
      <c r="C647" s="18">
        <v>43823</v>
      </c>
      <c r="D647" s="8" t="s">
        <v>61</v>
      </c>
      <c r="E647" s="8" t="s">
        <v>61</v>
      </c>
      <c r="F647" s="8">
        <v>1.26</v>
      </c>
    </row>
    <row r="648" spans="1:6" ht="15.75" hidden="1" customHeight="1" x14ac:dyDescent="0.25">
      <c r="A648" s="17">
        <v>7591</v>
      </c>
      <c r="B648" s="43" t="s">
        <v>31</v>
      </c>
      <c r="C648" s="18">
        <v>43822</v>
      </c>
      <c r="D648" s="8" t="s">
        <v>45</v>
      </c>
      <c r="E648" s="8" t="s">
        <v>45</v>
      </c>
      <c r="F648" s="8">
        <v>0.2</v>
      </c>
    </row>
    <row r="649" spans="1:6" ht="15.75" hidden="1" customHeight="1" x14ac:dyDescent="0.25">
      <c r="A649" s="17">
        <v>7593</v>
      </c>
      <c r="B649" s="43" t="s">
        <v>31</v>
      </c>
      <c r="C649" s="18">
        <v>43822</v>
      </c>
      <c r="D649" s="8" t="s">
        <v>60</v>
      </c>
      <c r="E649" s="8" t="s">
        <v>60</v>
      </c>
      <c r="F649" s="8">
        <v>3.28</v>
      </c>
    </row>
    <row r="650" spans="1:6" ht="15.75" hidden="1" customHeight="1" x14ac:dyDescent="0.25">
      <c r="A650" s="17">
        <v>7588</v>
      </c>
      <c r="B650" s="43" t="s">
        <v>31</v>
      </c>
      <c r="C650" s="18">
        <v>43822</v>
      </c>
      <c r="D650" s="8" t="s">
        <v>45</v>
      </c>
      <c r="E650" s="8" t="s">
        <v>45</v>
      </c>
      <c r="F650" s="8">
        <v>1.22</v>
      </c>
    </row>
    <row r="651" spans="1:6" ht="15.75" hidden="1" customHeight="1" x14ac:dyDescent="0.25">
      <c r="A651" s="17">
        <v>7567</v>
      </c>
      <c r="B651" s="43" t="s">
        <v>31</v>
      </c>
      <c r="C651" s="18">
        <v>43822</v>
      </c>
      <c r="D651" s="8" t="s">
        <v>45</v>
      </c>
      <c r="E651" s="8" t="s">
        <v>45</v>
      </c>
      <c r="F651" s="8">
        <v>0.08</v>
      </c>
    </row>
    <row r="652" spans="1:6" ht="15.75" hidden="1" customHeight="1" x14ac:dyDescent="0.25">
      <c r="A652" s="17">
        <v>7547</v>
      </c>
      <c r="B652" s="43" t="s">
        <v>31</v>
      </c>
      <c r="C652" s="18">
        <v>43822</v>
      </c>
      <c r="D652" s="6"/>
      <c r="E652" s="8" t="s">
        <v>45</v>
      </c>
      <c r="F652" s="8">
        <v>0.88</v>
      </c>
    </row>
    <row r="653" spans="1:6" ht="15.75" hidden="1" customHeight="1" x14ac:dyDescent="0.25">
      <c r="A653" s="17">
        <v>7529</v>
      </c>
      <c r="B653" s="43" t="s">
        <v>31</v>
      </c>
      <c r="C653" s="18">
        <v>43822</v>
      </c>
      <c r="D653" s="8" t="s">
        <v>44</v>
      </c>
      <c r="E653" s="8" t="s">
        <v>74</v>
      </c>
      <c r="F653" s="8">
        <v>0.72</v>
      </c>
    </row>
    <row r="654" spans="1:6" ht="15.75" hidden="1" customHeight="1" x14ac:dyDescent="0.25">
      <c r="A654" s="17">
        <v>7520</v>
      </c>
      <c r="B654" s="43" t="s">
        <v>31</v>
      </c>
      <c r="C654" s="18">
        <v>43822</v>
      </c>
      <c r="D654" s="8" t="s">
        <v>45</v>
      </c>
      <c r="E654" s="8" t="s">
        <v>45</v>
      </c>
      <c r="F654" s="8">
        <v>6.3</v>
      </c>
    </row>
    <row r="655" spans="1:6" ht="15.75" hidden="1" customHeight="1" x14ac:dyDescent="0.25">
      <c r="A655" s="17">
        <v>7510</v>
      </c>
      <c r="B655" s="43" t="s">
        <v>31</v>
      </c>
      <c r="C655" s="18">
        <v>43822</v>
      </c>
      <c r="D655" s="8" t="s">
        <v>45</v>
      </c>
      <c r="E655" s="8" t="s">
        <v>45</v>
      </c>
      <c r="F655" s="8">
        <v>8.4600000000000009</v>
      </c>
    </row>
    <row r="656" spans="1:6" ht="15.75" hidden="1" customHeight="1" x14ac:dyDescent="0.25">
      <c r="A656" s="17">
        <v>7505</v>
      </c>
      <c r="B656" s="43" t="s">
        <v>31</v>
      </c>
      <c r="C656" s="18">
        <v>43821</v>
      </c>
      <c r="D656" s="8" t="s">
        <v>45</v>
      </c>
      <c r="E656" s="8" t="s">
        <v>45</v>
      </c>
      <c r="F656" s="8">
        <v>11.82</v>
      </c>
    </row>
    <row r="657" spans="1:6" ht="15.75" hidden="1" customHeight="1" x14ac:dyDescent="0.25">
      <c r="A657" s="17">
        <v>7498</v>
      </c>
      <c r="B657" s="43" t="s">
        <v>31</v>
      </c>
      <c r="C657" s="18">
        <v>43822</v>
      </c>
      <c r="D657" s="8" t="s">
        <v>45</v>
      </c>
      <c r="E657" s="8" t="s">
        <v>45</v>
      </c>
      <c r="F657" s="8">
        <v>8.4600000000000009</v>
      </c>
    </row>
    <row r="658" spans="1:6" ht="15.75" hidden="1" customHeight="1" x14ac:dyDescent="0.25">
      <c r="A658" s="17">
        <v>7436</v>
      </c>
      <c r="B658" s="43" t="s">
        <v>31</v>
      </c>
      <c r="C658" s="18">
        <v>43822</v>
      </c>
      <c r="D658" s="8" t="s">
        <v>45</v>
      </c>
      <c r="E658" s="8" t="s">
        <v>45</v>
      </c>
      <c r="F658" s="8">
        <v>0.62</v>
      </c>
    </row>
    <row r="659" spans="1:6" ht="15.75" hidden="1" customHeight="1" x14ac:dyDescent="0.25">
      <c r="A659" s="17">
        <v>7287</v>
      </c>
      <c r="B659" s="43" t="s">
        <v>31</v>
      </c>
      <c r="C659" s="18">
        <v>43819</v>
      </c>
      <c r="D659" s="6"/>
      <c r="E659" s="8" t="s">
        <v>45</v>
      </c>
      <c r="F659" s="8">
        <v>1.1399999999999999</v>
      </c>
    </row>
    <row r="660" spans="1:6" ht="15.75" hidden="1" customHeight="1" x14ac:dyDescent="0.25">
      <c r="A660" s="17">
        <v>7209</v>
      </c>
      <c r="B660" s="43" t="s">
        <v>31</v>
      </c>
      <c r="C660" s="18">
        <v>43819</v>
      </c>
      <c r="D660" s="8" t="s">
        <v>41</v>
      </c>
      <c r="E660" s="8" t="s">
        <v>41</v>
      </c>
      <c r="F660" s="8">
        <v>0.39900000000000002</v>
      </c>
    </row>
    <row r="661" spans="1:6" ht="15.75" hidden="1" customHeight="1" x14ac:dyDescent="0.25">
      <c r="A661" s="17">
        <v>7175</v>
      </c>
      <c r="B661" s="43" t="s">
        <v>31</v>
      </c>
      <c r="C661" s="18">
        <v>43819</v>
      </c>
      <c r="D661" s="8" t="s">
        <v>41</v>
      </c>
      <c r="E661" s="8" t="s">
        <v>41</v>
      </c>
      <c r="F661" s="8">
        <v>1.1399999999999999</v>
      </c>
    </row>
    <row r="662" spans="1:6" ht="15.75" hidden="1" customHeight="1" x14ac:dyDescent="0.25">
      <c r="A662" s="17">
        <v>7147</v>
      </c>
      <c r="B662" s="43" t="s">
        <v>31</v>
      </c>
      <c r="C662" s="18">
        <v>43819</v>
      </c>
      <c r="D662" s="8" t="s">
        <v>71</v>
      </c>
      <c r="E662" s="8" t="s">
        <v>53</v>
      </c>
      <c r="F662" s="8">
        <v>0.12</v>
      </c>
    </row>
    <row r="663" spans="1:6" ht="15.75" hidden="1" customHeight="1" x14ac:dyDescent="0.25">
      <c r="A663" s="17">
        <v>7136</v>
      </c>
      <c r="B663" s="43" t="s">
        <v>31</v>
      </c>
      <c r="C663" s="18">
        <v>43819</v>
      </c>
      <c r="D663" s="6"/>
      <c r="E663" s="8" t="s">
        <v>45</v>
      </c>
      <c r="F663" s="8">
        <v>2.72</v>
      </c>
    </row>
    <row r="664" spans="1:6" ht="15.75" hidden="1" customHeight="1" x14ac:dyDescent="0.25">
      <c r="A664" s="17">
        <v>7100</v>
      </c>
      <c r="B664" s="43" t="s">
        <v>31</v>
      </c>
      <c r="C664" s="18">
        <v>43818</v>
      </c>
      <c r="D664" s="6"/>
      <c r="E664" s="8" t="s">
        <v>45</v>
      </c>
      <c r="F664" s="8">
        <v>4.54</v>
      </c>
    </row>
    <row r="665" spans="1:6" ht="15.75" hidden="1" customHeight="1" x14ac:dyDescent="0.25">
      <c r="A665" s="17">
        <v>7075</v>
      </c>
      <c r="B665" s="43" t="s">
        <v>31</v>
      </c>
      <c r="C665" s="18">
        <v>43818</v>
      </c>
      <c r="D665" s="8" t="s">
        <v>55</v>
      </c>
      <c r="E665" s="8" t="s">
        <v>55</v>
      </c>
      <c r="F665" s="8">
        <v>0.16</v>
      </c>
    </row>
    <row r="666" spans="1:6" ht="15.75" hidden="1" customHeight="1" x14ac:dyDescent="0.25">
      <c r="A666" s="17">
        <v>7047</v>
      </c>
      <c r="B666" s="43" t="s">
        <v>31</v>
      </c>
      <c r="C666" s="18">
        <v>43818</v>
      </c>
      <c r="D666" s="6"/>
      <c r="E666" s="8" t="s">
        <v>45</v>
      </c>
      <c r="F666" s="8">
        <v>3.06</v>
      </c>
    </row>
    <row r="667" spans="1:6" ht="15.75" hidden="1" customHeight="1" x14ac:dyDescent="0.25">
      <c r="A667" s="17">
        <v>7035</v>
      </c>
      <c r="B667" s="43" t="s">
        <v>31</v>
      </c>
      <c r="C667" s="18">
        <v>43818</v>
      </c>
      <c r="D667" s="8" t="s">
        <v>45</v>
      </c>
      <c r="E667" s="8" t="s">
        <v>45</v>
      </c>
      <c r="F667" s="8">
        <v>0.42</v>
      </c>
    </row>
    <row r="668" spans="1:6" ht="15.75" hidden="1" customHeight="1" x14ac:dyDescent="0.25">
      <c r="A668" s="17">
        <v>6984</v>
      </c>
      <c r="B668" s="43" t="s">
        <v>31</v>
      </c>
      <c r="C668" s="18">
        <v>43818</v>
      </c>
      <c r="D668" s="8" t="s">
        <v>41</v>
      </c>
      <c r="E668" s="8" t="s">
        <v>41</v>
      </c>
      <c r="F668" s="8">
        <v>3.16</v>
      </c>
    </row>
    <row r="669" spans="1:6" ht="15.75" hidden="1" customHeight="1" x14ac:dyDescent="0.25">
      <c r="A669" s="17">
        <v>6966</v>
      </c>
      <c r="B669" s="43" t="s">
        <v>31</v>
      </c>
      <c r="C669" s="18">
        <v>43818</v>
      </c>
      <c r="D669" s="6"/>
      <c r="E669" s="8" t="s">
        <v>45</v>
      </c>
      <c r="F669" s="8">
        <v>3.34</v>
      </c>
    </row>
    <row r="670" spans="1:6" ht="15.75" hidden="1" customHeight="1" x14ac:dyDescent="0.25">
      <c r="A670" s="17">
        <v>6958</v>
      </c>
      <c r="B670" s="43" t="s">
        <v>31</v>
      </c>
      <c r="C670" s="18">
        <v>43818</v>
      </c>
      <c r="D670" s="8" t="s">
        <v>45</v>
      </c>
      <c r="E670" s="8" t="s">
        <v>45</v>
      </c>
      <c r="F670" s="8">
        <v>0.74</v>
      </c>
    </row>
    <row r="671" spans="1:6" ht="15.75" hidden="1" customHeight="1" x14ac:dyDescent="0.25">
      <c r="A671" s="17">
        <v>6960</v>
      </c>
      <c r="B671" s="43" t="s">
        <v>31</v>
      </c>
      <c r="C671" s="18">
        <v>43818</v>
      </c>
      <c r="D671" s="8" t="s">
        <v>45</v>
      </c>
      <c r="E671" s="8" t="s">
        <v>45</v>
      </c>
      <c r="F671" s="8">
        <v>0.68</v>
      </c>
    </row>
    <row r="672" spans="1:6" ht="15.75" hidden="1" customHeight="1" x14ac:dyDescent="0.25">
      <c r="A672" s="17">
        <v>6940</v>
      </c>
      <c r="B672" s="43" t="s">
        <v>31</v>
      </c>
      <c r="C672" s="18">
        <v>43818</v>
      </c>
      <c r="D672" s="8" t="s">
        <v>61</v>
      </c>
      <c r="E672" s="8" t="s">
        <v>61</v>
      </c>
      <c r="F672" s="8">
        <v>3.12</v>
      </c>
    </row>
    <row r="673" spans="1:6" ht="15.75" hidden="1" customHeight="1" x14ac:dyDescent="0.25">
      <c r="A673" s="17">
        <v>3824</v>
      </c>
      <c r="B673" s="43" t="s">
        <v>31</v>
      </c>
      <c r="C673" s="18">
        <v>43802</v>
      </c>
      <c r="D673" s="6"/>
      <c r="E673" s="8" t="s">
        <v>60</v>
      </c>
      <c r="F673" s="8">
        <v>0.42399999999999999</v>
      </c>
    </row>
    <row r="674" spans="1:6" ht="15.75" hidden="1" customHeight="1" x14ac:dyDescent="0.25">
      <c r="A674" s="17">
        <v>6906</v>
      </c>
      <c r="B674" s="43" t="s">
        <v>31</v>
      </c>
      <c r="C674" s="18">
        <v>43818</v>
      </c>
      <c r="D674" s="8" t="s">
        <v>45</v>
      </c>
      <c r="E674" s="8" t="s">
        <v>45</v>
      </c>
      <c r="F674" s="8">
        <v>0.9</v>
      </c>
    </row>
    <row r="675" spans="1:6" ht="15.75" hidden="1" customHeight="1" x14ac:dyDescent="0.25">
      <c r="A675" s="17">
        <v>3828</v>
      </c>
      <c r="B675" s="43" t="s">
        <v>31</v>
      </c>
      <c r="C675" s="18">
        <v>43802</v>
      </c>
      <c r="D675" s="8" t="s">
        <v>45</v>
      </c>
      <c r="E675" s="8" t="s">
        <v>45</v>
      </c>
      <c r="F675" s="8">
        <v>1.1000000000000001</v>
      </c>
    </row>
    <row r="676" spans="1:6" ht="15.75" hidden="1" customHeight="1" x14ac:dyDescent="0.25">
      <c r="A676" s="17">
        <v>6904</v>
      </c>
      <c r="B676" s="43" t="s">
        <v>31</v>
      </c>
      <c r="C676" s="18">
        <v>43818</v>
      </c>
      <c r="D676" s="8" t="s">
        <v>72</v>
      </c>
      <c r="E676" s="8" t="s">
        <v>72</v>
      </c>
      <c r="F676" s="8">
        <v>6.54</v>
      </c>
    </row>
    <row r="677" spans="1:6" ht="15.75" hidden="1" customHeight="1" x14ac:dyDescent="0.25">
      <c r="A677" s="17">
        <v>6826</v>
      </c>
      <c r="B677" s="43" t="s">
        <v>31</v>
      </c>
      <c r="C677" s="18">
        <v>43817</v>
      </c>
      <c r="D677" s="8" t="s">
        <v>61</v>
      </c>
      <c r="E677" s="8" t="s">
        <v>61</v>
      </c>
      <c r="F677" s="8">
        <v>0.54</v>
      </c>
    </row>
    <row r="678" spans="1:6" ht="15.75" hidden="1" customHeight="1" x14ac:dyDescent="0.25">
      <c r="A678" s="17">
        <v>6796</v>
      </c>
      <c r="B678" s="43" t="s">
        <v>31</v>
      </c>
      <c r="C678" s="18">
        <v>43817</v>
      </c>
      <c r="D678" s="6"/>
      <c r="E678" s="8" t="s">
        <v>45</v>
      </c>
      <c r="F678" s="8">
        <v>0.14000000000000001</v>
      </c>
    </row>
    <row r="679" spans="1:6" ht="15.75" hidden="1" customHeight="1" x14ac:dyDescent="0.25">
      <c r="A679" s="17">
        <v>3858</v>
      </c>
      <c r="B679" s="43" t="s">
        <v>31</v>
      </c>
      <c r="C679" s="18">
        <v>43802</v>
      </c>
      <c r="D679" s="8" t="s">
        <v>44</v>
      </c>
      <c r="E679" s="8" t="s">
        <v>74</v>
      </c>
      <c r="F679" s="8">
        <v>0.24</v>
      </c>
    </row>
    <row r="680" spans="1:6" ht="15.75" hidden="1" customHeight="1" x14ac:dyDescent="0.25">
      <c r="A680" s="17">
        <v>6773</v>
      </c>
      <c r="B680" s="43" t="s">
        <v>31</v>
      </c>
      <c r="C680" s="18">
        <v>43817</v>
      </c>
      <c r="D680" s="6"/>
      <c r="E680" s="8" t="s">
        <v>45</v>
      </c>
      <c r="F680" s="8">
        <v>0.82</v>
      </c>
    </row>
    <row r="681" spans="1:6" ht="15.75" hidden="1" customHeight="1" x14ac:dyDescent="0.25">
      <c r="A681" s="17">
        <v>6721</v>
      </c>
      <c r="B681" s="43" t="s">
        <v>31</v>
      </c>
      <c r="C681" s="18">
        <v>43817</v>
      </c>
      <c r="D681" s="8" t="s">
        <v>55</v>
      </c>
      <c r="E681" s="8" t="s">
        <v>55</v>
      </c>
      <c r="F681" s="8">
        <v>2.2400000000000002</v>
      </c>
    </row>
    <row r="682" spans="1:6" ht="15.75" hidden="1" customHeight="1" x14ac:dyDescent="0.25">
      <c r="A682" s="17">
        <v>6708</v>
      </c>
      <c r="B682" s="43" t="s">
        <v>31</v>
      </c>
      <c r="C682" s="18">
        <v>43817</v>
      </c>
      <c r="D682" s="6"/>
      <c r="E682" s="8" t="s">
        <v>45</v>
      </c>
      <c r="F682" s="8">
        <v>0.26</v>
      </c>
    </row>
    <row r="683" spans="1:6" ht="15.75" hidden="1" customHeight="1" x14ac:dyDescent="0.25">
      <c r="A683" s="17">
        <v>6701</v>
      </c>
      <c r="B683" s="43" t="s">
        <v>31</v>
      </c>
      <c r="C683" s="18">
        <v>43817</v>
      </c>
      <c r="D683" s="8" t="s">
        <v>45</v>
      </c>
      <c r="E683" s="8" t="s">
        <v>45</v>
      </c>
      <c r="F683" s="8">
        <v>1.7</v>
      </c>
    </row>
    <row r="684" spans="1:6" ht="15.75" hidden="1" customHeight="1" x14ac:dyDescent="0.25">
      <c r="A684" s="17">
        <v>6704</v>
      </c>
      <c r="B684" s="43" t="s">
        <v>31</v>
      </c>
      <c r="C684" s="18">
        <v>43817</v>
      </c>
      <c r="D684" s="6"/>
      <c r="E684" s="8" t="s">
        <v>45</v>
      </c>
      <c r="F684" s="8">
        <v>3.08</v>
      </c>
    </row>
    <row r="685" spans="1:6" ht="15.75" hidden="1" customHeight="1" x14ac:dyDescent="0.25">
      <c r="A685" s="17">
        <v>3878</v>
      </c>
      <c r="B685" s="43" t="s">
        <v>31</v>
      </c>
      <c r="C685" s="18">
        <v>43802</v>
      </c>
      <c r="D685" s="8" t="s">
        <v>45</v>
      </c>
      <c r="E685" s="8" t="s">
        <v>45</v>
      </c>
      <c r="F685" s="8">
        <v>3.74</v>
      </c>
    </row>
    <row r="686" spans="1:6" ht="15.75" hidden="1" customHeight="1" x14ac:dyDescent="0.25">
      <c r="A686" s="17">
        <v>6689</v>
      </c>
      <c r="B686" s="43" t="s">
        <v>31</v>
      </c>
      <c r="C686" s="18">
        <v>43817</v>
      </c>
      <c r="D686" s="8" t="s">
        <v>45</v>
      </c>
      <c r="E686" s="8" t="s">
        <v>45</v>
      </c>
      <c r="F686" s="8">
        <v>2.16</v>
      </c>
    </row>
    <row r="687" spans="1:6" ht="15.75" hidden="1" customHeight="1" x14ac:dyDescent="0.25">
      <c r="A687" s="17">
        <v>6640</v>
      </c>
      <c r="B687" s="43" t="s">
        <v>31</v>
      </c>
      <c r="C687" s="18">
        <v>43816</v>
      </c>
      <c r="D687" s="8" t="s">
        <v>45</v>
      </c>
      <c r="E687" s="8" t="s">
        <v>45</v>
      </c>
      <c r="F687" s="8">
        <v>4.6399999999999997</v>
      </c>
    </row>
    <row r="688" spans="1:6" ht="15.75" hidden="1" customHeight="1" x14ac:dyDescent="0.25">
      <c r="A688" s="17">
        <v>6596</v>
      </c>
      <c r="B688" s="43" t="s">
        <v>31</v>
      </c>
      <c r="C688" s="18">
        <v>43816</v>
      </c>
      <c r="D688" s="8" t="s">
        <v>45</v>
      </c>
      <c r="E688" s="8" t="s">
        <v>45</v>
      </c>
      <c r="F688" s="8">
        <v>3.92</v>
      </c>
    </row>
    <row r="689" spans="1:6" ht="15.75" hidden="1" customHeight="1" x14ac:dyDescent="0.25">
      <c r="A689" s="17">
        <v>3887</v>
      </c>
      <c r="B689" s="43" t="s">
        <v>31</v>
      </c>
      <c r="C689" s="18">
        <v>43802</v>
      </c>
      <c r="D689" s="8" t="s">
        <v>45</v>
      </c>
      <c r="E689" s="8" t="s">
        <v>45</v>
      </c>
      <c r="F689" s="8">
        <v>2.86</v>
      </c>
    </row>
    <row r="690" spans="1:6" ht="15.75" hidden="1" customHeight="1" x14ac:dyDescent="0.25">
      <c r="A690" s="17">
        <v>6560</v>
      </c>
      <c r="B690" s="43" t="s">
        <v>31</v>
      </c>
      <c r="C690" s="18">
        <v>43816</v>
      </c>
      <c r="D690" s="6"/>
      <c r="E690" s="8" t="s">
        <v>61</v>
      </c>
      <c r="F690" s="8">
        <v>4</v>
      </c>
    </row>
    <row r="691" spans="1:6" ht="15.75" hidden="1" customHeight="1" x14ac:dyDescent="0.25">
      <c r="A691" s="17">
        <v>3899</v>
      </c>
      <c r="B691" s="43" t="s">
        <v>31</v>
      </c>
      <c r="C691" s="18">
        <v>43802</v>
      </c>
      <c r="D691" s="6"/>
      <c r="E691" s="8" t="s">
        <v>45</v>
      </c>
      <c r="F691" s="8">
        <v>0.16</v>
      </c>
    </row>
    <row r="692" spans="1:6" ht="15.75" hidden="1" customHeight="1" x14ac:dyDescent="0.25">
      <c r="A692" s="17">
        <v>6522</v>
      </c>
      <c r="B692" s="43" t="s">
        <v>31</v>
      </c>
      <c r="C692" s="18">
        <v>43816</v>
      </c>
      <c r="D692" s="8" t="s">
        <v>55</v>
      </c>
      <c r="E692" s="8" t="s">
        <v>55</v>
      </c>
      <c r="F692" s="8">
        <v>0.26</v>
      </c>
    </row>
    <row r="693" spans="1:6" ht="15.75" hidden="1" customHeight="1" x14ac:dyDescent="0.25">
      <c r="A693" s="17">
        <v>6496</v>
      </c>
      <c r="B693" s="43" t="s">
        <v>31</v>
      </c>
      <c r="C693" s="18">
        <v>43816</v>
      </c>
      <c r="D693" s="8" t="s">
        <v>61</v>
      </c>
      <c r="E693" s="8" t="s">
        <v>61</v>
      </c>
      <c r="F693" s="8">
        <v>3.8</v>
      </c>
    </row>
    <row r="694" spans="1:6" ht="15.75" hidden="1" customHeight="1" x14ac:dyDescent="0.25">
      <c r="A694" s="17">
        <v>6481</v>
      </c>
      <c r="B694" s="43" t="s">
        <v>31</v>
      </c>
      <c r="C694" s="18">
        <v>43816</v>
      </c>
      <c r="D694" s="6"/>
      <c r="E694" s="8" t="s">
        <v>60</v>
      </c>
      <c r="F694" s="8">
        <v>2.98</v>
      </c>
    </row>
    <row r="695" spans="1:6" ht="15.75" hidden="1" customHeight="1" x14ac:dyDescent="0.25">
      <c r="A695" s="17">
        <v>6478</v>
      </c>
      <c r="B695" s="43" t="s">
        <v>31</v>
      </c>
      <c r="C695" s="18">
        <v>43816</v>
      </c>
      <c r="D695" s="8" t="s">
        <v>42</v>
      </c>
      <c r="E695" s="8" t="s">
        <v>42</v>
      </c>
      <c r="F695" s="8">
        <v>1.64</v>
      </c>
    </row>
    <row r="696" spans="1:6" ht="15.75" hidden="1" customHeight="1" x14ac:dyDescent="0.25">
      <c r="A696" s="17">
        <v>6466</v>
      </c>
      <c r="B696" s="43" t="s">
        <v>31</v>
      </c>
      <c r="C696" s="18">
        <v>43816</v>
      </c>
      <c r="D696" s="8" t="s">
        <v>45</v>
      </c>
      <c r="E696" s="8" t="s">
        <v>45</v>
      </c>
      <c r="F696" s="8">
        <v>1.06</v>
      </c>
    </row>
    <row r="697" spans="1:6" ht="15.75" hidden="1" customHeight="1" x14ac:dyDescent="0.25">
      <c r="A697" s="17">
        <v>6460</v>
      </c>
      <c r="B697" s="43" t="s">
        <v>31</v>
      </c>
      <c r="C697" s="18">
        <v>43816</v>
      </c>
      <c r="D697" s="8" t="s">
        <v>45</v>
      </c>
      <c r="E697" s="8" t="s">
        <v>45</v>
      </c>
      <c r="F697" s="8">
        <v>2.02</v>
      </c>
    </row>
    <row r="698" spans="1:6" ht="15.75" hidden="1" customHeight="1" x14ac:dyDescent="0.25">
      <c r="A698" s="17">
        <v>3900</v>
      </c>
      <c r="B698" s="43" t="s">
        <v>31</v>
      </c>
      <c r="C698" s="18">
        <v>43802</v>
      </c>
      <c r="D698" s="8" t="s">
        <v>45</v>
      </c>
      <c r="E698" s="8" t="s">
        <v>45</v>
      </c>
      <c r="F698" s="8">
        <v>0.26</v>
      </c>
    </row>
    <row r="699" spans="1:6" ht="15.75" hidden="1" customHeight="1" x14ac:dyDescent="0.25">
      <c r="A699" s="17">
        <v>6432</v>
      </c>
      <c r="B699" s="43" t="s">
        <v>31</v>
      </c>
      <c r="C699" s="18">
        <v>43816</v>
      </c>
      <c r="D699" s="8" t="s">
        <v>45</v>
      </c>
      <c r="E699" s="8" t="s">
        <v>45</v>
      </c>
      <c r="F699" s="8">
        <v>0.48</v>
      </c>
    </row>
    <row r="700" spans="1:6" ht="15.75" hidden="1" customHeight="1" x14ac:dyDescent="0.25">
      <c r="A700" s="17">
        <v>3919</v>
      </c>
      <c r="B700" s="43" t="s">
        <v>31</v>
      </c>
      <c r="C700" s="18">
        <v>43802</v>
      </c>
      <c r="D700" s="8" t="s">
        <v>45</v>
      </c>
      <c r="E700" s="8" t="s">
        <v>45</v>
      </c>
      <c r="F700" s="8">
        <v>4.1399999999999997</v>
      </c>
    </row>
    <row r="701" spans="1:6" ht="15.75" hidden="1" customHeight="1" x14ac:dyDescent="0.25">
      <c r="A701" s="17">
        <v>3929</v>
      </c>
      <c r="B701" s="43" t="s">
        <v>31</v>
      </c>
      <c r="C701" s="18">
        <v>43802</v>
      </c>
      <c r="D701" s="8" t="s">
        <v>45</v>
      </c>
      <c r="E701" s="8" t="s">
        <v>45</v>
      </c>
      <c r="F701" s="8">
        <v>1.18</v>
      </c>
    </row>
    <row r="702" spans="1:6" ht="15.75" hidden="1" customHeight="1" x14ac:dyDescent="0.25">
      <c r="A702" s="17">
        <v>3930</v>
      </c>
      <c r="B702" s="43" t="s">
        <v>31</v>
      </c>
      <c r="C702" s="18">
        <v>43802</v>
      </c>
      <c r="D702" s="8" t="s">
        <v>45</v>
      </c>
      <c r="E702" s="8" t="s">
        <v>45</v>
      </c>
      <c r="F702" s="8">
        <v>0.56000000000000005</v>
      </c>
    </row>
    <row r="703" spans="1:6" ht="15.75" hidden="1" customHeight="1" x14ac:dyDescent="0.25">
      <c r="A703" s="17">
        <v>3940</v>
      </c>
      <c r="B703" s="43" t="s">
        <v>31</v>
      </c>
      <c r="C703" s="18">
        <v>43802</v>
      </c>
      <c r="D703" s="8" t="s">
        <v>72</v>
      </c>
      <c r="E703" s="8" t="s">
        <v>72</v>
      </c>
      <c r="F703" s="8">
        <v>0.56000000000000005</v>
      </c>
    </row>
    <row r="704" spans="1:6" ht="15.75" hidden="1" customHeight="1" x14ac:dyDescent="0.25">
      <c r="A704" s="17">
        <v>6246</v>
      </c>
      <c r="B704" s="43" t="s">
        <v>31</v>
      </c>
      <c r="C704" s="18">
        <v>43815</v>
      </c>
      <c r="D704" s="8" t="s">
        <v>55</v>
      </c>
      <c r="E704" s="8" t="s">
        <v>55</v>
      </c>
      <c r="F704" s="8">
        <v>2.84</v>
      </c>
    </row>
    <row r="705" spans="1:6" ht="15.75" hidden="1" customHeight="1" x14ac:dyDescent="0.25">
      <c r="A705" s="17">
        <v>3957</v>
      </c>
      <c r="B705" s="43" t="s">
        <v>31</v>
      </c>
      <c r="C705" s="18">
        <v>43802</v>
      </c>
      <c r="D705" s="6"/>
      <c r="E705" s="8" t="s">
        <v>60</v>
      </c>
      <c r="F705" s="8">
        <v>0.40799999999999997</v>
      </c>
    </row>
    <row r="706" spans="1:6" ht="15.75" hidden="1" customHeight="1" x14ac:dyDescent="0.25">
      <c r="A706" s="17">
        <v>3958</v>
      </c>
      <c r="B706" s="43" t="s">
        <v>31</v>
      </c>
      <c r="C706" s="18">
        <v>43802</v>
      </c>
      <c r="D706" s="8" t="s">
        <v>45</v>
      </c>
      <c r="E706" s="8" t="s">
        <v>45</v>
      </c>
      <c r="F706" s="8">
        <v>9.02</v>
      </c>
    </row>
    <row r="707" spans="1:6" ht="15.75" hidden="1" customHeight="1" x14ac:dyDescent="0.25">
      <c r="A707" s="17">
        <v>6191</v>
      </c>
      <c r="B707" s="43" t="s">
        <v>31</v>
      </c>
      <c r="C707" s="18">
        <v>43815</v>
      </c>
      <c r="D707" s="8" t="s">
        <v>45</v>
      </c>
      <c r="E707" s="8" t="s">
        <v>45</v>
      </c>
      <c r="F707" s="8">
        <v>1.38</v>
      </c>
    </row>
    <row r="708" spans="1:6" ht="15.75" hidden="1" customHeight="1" x14ac:dyDescent="0.25">
      <c r="A708" s="17">
        <v>3970</v>
      </c>
      <c r="B708" s="43" t="s">
        <v>31</v>
      </c>
      <c r="C708" s="18">
        <v>43802</v>
      </c>
      <c r="D708" s="8" t="s">
        <v>72</v>
      </c>
      <c r="E708" s="8" t="s">
        <v>72</v>
      </c>
      <c r="F708" s="8">
        <v>0.34</v>
      </c>
    </row>
    <row r="709" spans="1:6" ht="15.75" hidden="1" customHeight="1" x14ac:dyDescent="0.25">
      <c r="A709" s="17">
        <v>6044</v>
      </c>
      <c r="B709" s="43" t="s">
        <v>31</v>
      </c>
      <c r="C709" s="18">
        <v>43812</v>
      </c>
      <c r="D709" s="8" t="s">
        <v>72</v>
      </c>
      <c r="E709" s="8" t="s">
        <v>72</v>
      </c>
      <c r="F709" s="8">
        <v>0.38</v>
      </c>
    </row>
    <row r="710" spans="1:6" ht="15.75" hidden="1" customHeight="1" x14ac:dyDescent="0.25">
      <c r="A710" s="17">
        <v>6012</v>
      </c>
      <c r="B710" s="43" t="s">
        <v>31</v>
      </c>
      <c r="C710" s="18">
        <v>43812</v>
      </c>
      <c r="D710" s="8" t="s">
        <v>45</v>
      </c>
      <c r="E710" s="8" t="s">
        <v>45</v>
      </c>
      <c r="F710" s="8">
        <v>3.88</v>
      </c>
    </row>
    <row r="711" spans="1:6" ht="15.75" hidden="1" customHeight="1" x14ac:dyDescent="0.25">
      <c r="A711" s="17">
        <v>5992</v>
      </c>
      <c r="B711" s="43" t="s">
        <v>31</v>
      </c>
      <c r="C711" s="18">
        <v>43812</v>
      </c>
      <c r="D711" s="8" t="s">
        <v>45</v>
      </c>
      <c r="E711" s="8" t="s">
        <v>45</v>
      </c>
      <c r="F711" s="8">
        <v>4.74</v>
      </c>
    </row>
    <row r="712" spans="1:6" ht="15.75" hidden="1" customHeight="1" x14ac:dyDescent="0.25">
      <c r="A712" s="17">
        <v>6000</v>
      </c>
      <c r="B712" s="43" t="s">
        <v>31</v>
      </c>
      <c r="C712" s="18">
        <v>43812</v>
      </c>
      <c r="D712" s="8" t="s">
        <v>45</v>
      </c>
      <c r="E712" s="8" t="s">
        <v>45</v>
      </c>
      <c r="F712" s="8">
        <v>3.14</v>
      </c>
    </row>
    <row r="713" spans="1:6" ht="15.75" hidden="1" customHeight="1" x14ac:dyDescent="0.25">
      <c r="A713" s="17">
        <v>5999</v>
      </c>
      <c r="B713" s="43" t="s">
        <v>31</v>
      </c>
      <c r="C713" s="18">
        <v>43812</v>
      </c>
      <c r="D713" s="8" t="s">
        <v>45</v>
      </c>
      <c r="E713" s="8" t="s">
        <v>45</v>
      </c>
      <c r="F713" s="8">
        <v>2.08</v>
      </c>
    </row>
    <row r="714" spans="1:6" ht="15.75" hidden="1" customHeight="1" x14ac:dyDescent="0.25">
      <c r="A714" s="17">
        <v>5965</v>
      </c>
      <c r="B714" s="43" t="s">
        <v>31</v>
      </c>
      <c r="C714" s="18">
        <v>43812</v>
      </c>
      <c r="D714" s="8" t="s">
        <v>45</v>
      </c>
      <c r="E714" s="8" t="s">
        <v>45</v>
      </c>
      <c r="F714" s="8">
        <v>3.08</v>
      </c>
    </row>
    <row r="715" spans="1:6" ht="15.75" hidden="1" customHeight="1" x14ac:dyDescent="0.25">
      <c r="A715" s="17">
        <v>5947</v>
      </c>
      <c r="B715" s="43" t="s">
        <v>31</v>
      </c>
      <c r="C715" s="18">
        <v>43812</v>
      </c>
      <c r="D715" s="8" t="s">
        <v>42</v>
      </c>
      <c r="E715" s="8" t="s">
        <v>42</v>
      </c>
      <c r="F715" s="8">
        <v>2.2799999999999998</v>
      </c>
    </row>
    <row r="716" spans="1:6" ht="15.75" hidden="1" customHeight="1" x14ac:dyDescent="0.25">
      <c r="A716" s="17">
        <v>5924</v>
      </c>
      <c r="B716" s="43" t="s">
        <v>31</v>
      </c>
      <c r="C716" s="18">
        <v>43812</v>
      </c>
      <c r="D716" s="8" t="s">
        <v>45</v>
      </c>
      <c r="E716" s="8" t="s">
        <v>45</v>
      </c>
      <c r="F716" s="8">
        <v>1.54</v>
      </c>
    </row>
    <row r="717" spans="1:6" ht="15.75" hidden="1" customHeight="1" x14ac:dyDescent="0.25">
      <c r="A717" s="17">
        <v>5908</v>
      </c>
      <c r="B717" s="43" t="s">
        <v>31</v>
      </c>
      <c r="C717" s="18">
        <v>43812</v>
      </c>
      <c r="D717" s="6"/>
      <c r="E717" s="8" t="s">
        <v>45</v>
      </c>
      <c r="F717" s="8">
        <v>2.82</v>
      </c>
    </row>
    <row r="718" spans="1:6" ht="15.75" hidden="1" customHeight="1" x14ac:dyDescent="0.25">
      <c r="A718" s="17">
        <v>5880</v>
      </c>
      <c r="B718" s="43" t="s">
        <v>31</v>
      </c>
      <c r="C718" s="18">
        <v>43812</v>
      </c>
      <c r="D718" s="8" t="s">
        <v>61</v>
      </c>
      <c r="E718" s="8" t="s">
        <v>61</v>
      </c>
      <c r="F718" s="8">
        <v>4.3600000000000003</v>
      </c>
    </row>
    <row r="719" spans="1:6" ht="15.75" hidden="1" customHeight="1" x14ac:dyDescent="0.25">
      <c r="A719" s="17">
        <v>5775</v>
      </c>
      <c r="B719" s="43" t="s">
        <v>31</v>
      </c>
      <c r="C719" s="18">
        <v>43811</v>
      </c>
      <c r="D719" s="8" t="s">
        <v>45</v>
      </c>
      <c r="E719" s="8" t="s">
        <v>45</v>
      </c>
      <c r="F719" s="8">
        <v>3.44</v>
      </c>
    </row>
    <row r="720" spans="1:6" ht="15.75" hidden="1" customHeight="1" x14ac:dyDescent="0.25">
      <c r="A720" s="17">
        <v>5759</v>
      </c>
      <c r="B720" s="43" t="s">
        <v>31</v>
      </c>
      <c r="C720" s="18">
        <v>43811</v>
      </c>
      <c r="D720" s="8" t="s">
        <v>67</v>
      </c>
      <c r="E720" s="8" t="s">
        <v>60</v>
      </c>
      <c r="F720" s="8">
        <v>0.45400000000000001</v>
      </c>
    </row>
    <row r="721" spans="1:6" ht="15.75" hidden="1" customHeight="1" x14ac:dyDescent="0.25">
      <c r="A721" s="17">
        <v>5729</v>
      </c>
      <c r="B721" s="43" t="s">
        <v>31</v>
      </c>
      <c r="C721" s="18">
        <v>43811</v>
      </c>
      <c r="D721" s="8" t="s">
        <v>45</v>
      </c>
      <c r="E721" s="8" t="s">
        <v>45</v>
      </c>
      <c r="F721" s="8">
        <v>0.16</v>
      </c>
    </row>
    <row r="722" spans="1:6" ht="15.75" hidden="1" customHeight="1" x14ac:dyDescent="0.25">
      <c r="A722" s="17">
        <v>5687</v>
      </c>
      <c r="B722" s="43" t="s">
        <v>31</v>
      </c>
      <c r="C722" s="18">
        <v>43811</v>
      </c>
      <c r="D722" s="8" t="s">
        <v>72</v>
      </c>
      <c r="E722" s="8" t="s">
        <v>72</v>
      </c>
      <c r="F722" s="8">
        <v>1.1200000000000001</v>
      </c>
    </row>
    <row r="723" spans="1:6" ht="15.75" hidden="1" customHeight="1" x14ac:dyDescent="0.25">
      <c r="A723" s="17">
        <v>5668</v>
      </c>
      <c r="B723" s="43" t="s">
        <v>31</v>
      </c>
      <c r="C723" s="18">
        <v>43811</v>
      </c>
      <c r="D723" s="8" t="s">
        <v>45</v>
      </c>
      <c r="E723" s="8" t="s">
        <v>45</v>
      </c>
      <c r="F723" s="8">
        <v>1.98</v>
      </c>
    </row>
    <row r="724" spans="1:6" ht="15.75" hidden="1" customHeight="1" x14ac:dyDescent="0.25">
      <c r="A724" s="17">
        <v>5649</v>
      </c>
      <c r="B724" s="43" t="s">
        <v>31</v>
      </c>
      <c r="C724" s="18">
        <v>43811</v>
      </c>
      <c r="D724" s="8" t="s">
        <v>55</v>
      </c>
      <c r="E724" s="8" t="s">
        <v>55</v>
      </c>
      <c r="F724" s="8">
        <v>1.34</v>
      </c>
    </row>
    <row r="725" spans="1:6" ht="15.75" hidden="1" customHeight="1" x14ac:dyDescent="0.25">
      <c r="A725" s="17">
        <v>5523</v>
      </c>
      <c r="B725" s="43" t="s">
        <v>31</v>
      </c>
      <c r="C725" s="18">
        <v>43810</v>
      </c>
      <c r="D725" s="8" t="s">
        <v>45</v>
      </c>
      <c r="E725" s="8" t="s">
        <v>45</v>
      </c>
      <c r="F725" s="8">
        <v>0.34</v>
      </c>
    </row>
    <row r="726" spans="1:6" ht="15.75" hidden="1" customHeight="1" x14ac:dyDescent="0.25">
      <c r="A726" s="17">
        <v>5515</v>
      </c>
      <c r="B726" s="43" t="s">
        <v>31</v>
      </c>
      <c r="C726" s="18">
        <v>43810</v>
      </c>
      <c r="D726" s="6"/>
      <c r="E726" s="8" t="s">
        <v>45</v>
      </c>
      <c r="F726" s="8">
        <v>3.92</v>
      </c>
    </row>
    <row r="727" spans="1:6" ht="15.75" hidden="1" customHeight="1" x14ac:dyDescent="0.25">
      <c r="A727" s="17">
        <v>5505</v>
      </c>
      <c r="B727" s="43" t="s">
        <v>31</v>
      </c>
      <c r="C727" s="18">
        <v>43810</v>
      </c>
      <c r="D727" s="8" t="s">
        <v>45</v>
      </c>
      <c r="E727" s="8" t="s">
        <v>45</v>
      </c>
      <c r="F727" s="8">
        <v>0.9</v>
      </c>
    </row>
    <row r="728" spans="1:6" ht="15.75" hidden="1" customHeight="1" x14ac:dyDescent="0.25">
      <c r="A728" s="17">
        <v>5490</v>
      </c>
      <c r="B728" s="43" t="s">
        <v>31</v>
      </c>
      <c r="C728" s="18">
        <v>43810</v>
      </c>
      <c r="D728" s="8" t="s">
        <v>45</v>
      </c>
      <c r="E728" s="8" t="s">
        <v>45</v>
      </c>
      <c r="F728" s="8">
        <v>2.84</v>
      </c>
    </row>
    <row r="729" spans="1:6" ht="15.75" hidden="1" customHeight="1" x14ac:dyDescent="0.25">
      <c r="A729" s="17">
        <v>5470</v>
      </c>
      <c r="B729" s="43" t="s">
        <v>31</v>
      </c>
      <c r="C729" s="18">
        <v>43810</v>
      </c>
      <c r="D729" s="8" t="s">
        <v>45</v>
      </c>
      <c r="E729" s="8" t="s">
        <v>45</v>
      </c>
      <c r="F729" s="8">
        <v>1.76</v>
      </c>
    </row>
    <row r="730" spans="1:6" ht="15.75" hidden="1" customHeight="1" x14ac:dyDescent="0.25">
      <c r="A730" s="17">
        <v>5453</v>
      </c>
      <c r="B730" s="43" t="s">
        <v>31</v>
      </c>
      <c r="C730" s="18">
        <v>43810</v>
      </c>
      <c r="D730" s="6"/>
      <c r="E730" s="8" t="s">
        <v>45</v>
      </c>
      <c r="F730" s="8">
        <v>0.34</v>
      </c>
    </row>
    <row r="731" spans="1:6" ht="15.75" hidden="1" customHeight="1" x14ac:dyDescent="0.25">
      <c r="A731" s="17">
        <v>5448</v>
      </c>
      <c r="B731" s="43" t="s">
        <v>31</v>
      </c>
      <c r="C731" s="18">
        <v>43810</v>
      </c>
      <c r="D731" s="8" t="s">
        <v>55</v>
      </c>
      <c r="E731" s="8" t="s">
        <v>55</v>
      </c>
      <c r="F731" s="8">
        <v>0.16</v>
      </c>
    </row>
    <row r="732" spans="1:6" ht="15.75" hidden="1" customHeight="1" x14ac:dyDescent="0.25">
      <c r="A732" s="17">
        <v>5444</v>
      </c>
      <c r="B732" s="43" t="s">
        <v>31</v>
      </c>
      <c r="C732" s="18">
        <v>43810</v>
      </c>
      <c r="D732" s="6"/>
      <c r="E732" s="8" t="s">
        <v>45</v>
      </c>
      <c r="F732" s="8">
        <v>1.1399999999999999</v>
      </c>
    </row>
    <row r="733" spans="1:6" ht="15.75" hidden="1" customHeight="1" x14ac:dyDescent="0.25">
      <c r="A733" s="17">
        <v>5427</v>
      </c>
      <c r="B733" s="43" t="s">
        <v>31</v>
      </c>
      <c r="C733" s="18">
        <v>43810</v>
      </c>
      <c r="D733" s="8" t="s">
        <v>55</v>
      </c>
      <c r="E733" s="8" t="s">
        <v>55</v>
      </c>
      <c r="F733" s="8">
        <v>0.36</v>
      </c>
    </row>
    <row r="734" spans="1:6" ht="15.75" hidden="1" customHeight="1" x14ac:dyDescent="0.25">
      <c r="A734" s="17">
        <v>5419</v>
      </c>
      <c r="B734" s="43" t="s">
        <v>31</v>
      </c>
      <c r="C734" s="18">
        <v>43810</v>
      </c>
      <c r="D734" s="8" t="s">
        <v>45</v>
      </c>
      <c r="E734" s="8" t="s">
        <v>45</v>
      </c>
      <c r="F734" s="8">
        <v>0.6</v>
      </c>
    </row>
    <row r="735" spans="1:6" ht="15.75" hidden="1" customHeight="1" x14ac:dyDescent="0.25">
      <c r="A735" s="17">
        <v>5416</v>
      </c>
      <c r="B735" s="43" t="s">
        <v>31</v>
      </c>
      <c r="C735" s="18">
        <v>43810</v>
      </c>
      <c r="D735" s="8" t="s">
        <v>45</v>
      </c>
      <c r="E735" s="8" t="s">
        <v>45</v>
      </c>
      <c r="F735" s="8">
        <v>9.3800000000000008</v>
      </c>
    </row>
    <row r="736" spans="1:6" ht="15.75" hidden="1" customHeight="1" x14ac:dyDescent="0.25">
      <c r="A736" s="17">
        <v>4100</v>
      </c>
      <c r="B736" s="43" t="s">
        <v>31</v>
      </c>
      <c r="C736" s="18">
        <v>43803</v>
      </c>
      <c r="D736" s="8" t="s">
        <v>45</v>
      </c>
      <c r="E736" s="8" t="s">
        <v>45</v>
      </c>
      <c r="F736" s="8">
        <v>2.2400000000000002</v>
      </c>
    </row>
    <row r="737" spans="1:6" ht="15.75" hidden="1" customHeight="1" x14ac:dyDescent="0.25">
      <c r="A737" s="17">
        <v>5270</v>
      </c>
      <c r="B737" s="43" t="s">
        <v>31</v>
      </c>
      <c r="C737" s="18">
        <v>43809</v>
      </c>
      <c r="D737" s="8" t="s">
        <v>45</v>
      </c>
      <c r="E737" s="8" t="s">
        <v>45</v>
      </c>
      <c r="F737" s="8">
        <v>0.38</v>
      </c>
    </row>
    <row r="738" spans="1:6" ht="15.75" hidden="1" customHeight="1" x14ac:dyDescent="0.25">
      <c r="A738" s="17">
        <v>4112</v>
      </c>
      <c r="B738" s="43" t="s">
        <v>31</v>
      </c>
      <c r="C738" s="18">
        <v>43803</v>
      </c>
      <c r="D738" s="8" t="s">
        <v>45</v>
      </c>
      <c r="E738" s="8" t="s">
        <v>45</v>
      </c>
      <c r="F738" s="8">
        <v>1.28</v>
      </c>
    </row>
    <row r="739" spans="1:6" ht="15.75" hidden="1" customHeight="1" x14ac:dyDescent="0.25">
      <c r="A739" s="17">
        <v>5260</v>
      </c>
      <c r="B739" s="43" t="s">
        <v>31</v>
      </c>
      <c r="C739" s="18">
        <v>43809</v>
      </c>
      <c r="D739" s="8" t="s">
        <v>41</v>
      </c>
      <c r="E739" s="8" t="s">
        <v>41</v>
      </c>
      <c r="F739" s="8">
        <v>0.32800000000000001</v>
      </c>
    </row>
    <row r="740" spans="1:6" ht="15.75" hidden="1" customHeight="1" x14ac:dyDescent="0.25">
      <c r="A740" s="17">
        <v>5249</v>
      </c>
      <c r="B740" s="43" t="s">
        <v>31</v>
      </c>
      <c r="C740" s="18">
        <v>43809</v>
      </c>
      <c r="D740" s="8" t="s">
        <v>45</v>
      </c>
      <c r="E740" s="8" t="s">
        <v>45</v>
      </c>
      <c r="F740" s="8">
        <v>2.16</v>
      </c>
    </row>
    <row r="741" spans="1:6" ht="15.75" hidden="1" customHeight="1" x14ac:dyDescent="0.25">
      <c r="A741" s="17">
        <v>4117</v>
      </c>
      <c r="B741" s="43" t="s">
        <v>31</v>
      </c>
      <c r="C741" s="18">
        <v>43803</v>
      </c>
      <c r="D741" s="8" t="s">
        <v>45</v>
      </c>
      <c r="E741" s="8" t="s">
        <v>45</v>
      </c>
      <c r="F741" s="8">
        <v>1.28</v>
      </c>
    </row>
    <row r="742" spans="1:6" ht="15.75" hidden="1" customHeight="1" x14ac:dyDescent="0.25">
      <c r="A742" s="17">
        <v>4121</v>
      </c>
      <c r="B742" s="43" t="s">
        <v>31</v>
      </c>
      <c r="C742" s="18">
        <v>43803</v>
      </c>
      <c r="D742" s="8" t="s">
        <v>45</v>
      </c>
      <c r="E742" s="8" t="s">
        <v>45</v>
      </c>
      <c r="F742" s="8">
        <v>2.04</v>
      </c>
    </row>
    <row r="743" spans="1:6" ht="15.75" hidden="1" customHeight="1" x14ac:dyDescent="0.25">
      <c r="A743" s="17">
        <v>4125</v>
      </c>
      <c r="B743" s="43" t="s">
        <v>31</v>
      </c>
      <c r="C743" s="18">
        <v>43803</v>
      </c>
      <c r="D743" s="8" t="s">
        <v>45</v>
      </c>
      <c r="E743" s="8" t="s">
        <v>45</v>
      </c>
      <c r="F743" s="8">
        <v>5.42</v>
      </c>
    </row>
    <row r="744" spans="1:6" ht="15.75" hidden="1" customHeight="1" x14ac:dyDescent="0.25">
      <c r="A744" s="17">
        <v>5210</v>
      </c>
      <c r="B744" s="43" t="s">
        <v>31</v>
      </c>
      <c r="C744" s="18">
        <v>43809</v>
      </c>
      <c r="D744" s="8" t="s">
        <v>45</v>
      </c>
      <c r="E744" s="8" t="s">
        <v>45</v>
      </c>
      <c r="F744" s="8">
        <v>1.78</v>
      </c>
    </row>
    <row r="745" spans="1:6" ht="15.75" hidden="1" customHeight="1" x14ac:dyDescent="0.25">
      <c r="A745" s="17">
        <v>5200</v>
      </c>
      <c r="B745" s="43" t="s">
        <v>31</v>
      </c>
      <c r="C745" s="18">
        <v>43809</v>
      </c>
      <c r="D745" s="8" t="s">
        <v>45</v>
      </c>
      <c r="E745" s="8" t="s">
        <v>45</v>
      </c>
      <c r="F745" s="8">
        <v>0.1</v>
      </c>
    </row>
    <row r="746" spans="1:6" ht="15.75" hidden="1" customHeight="1" x14ac:dyDescent="0.25">
      <c r="A746" s="17">
        <v>5195</v>
      </c>
      <c r="B746" s="43" t="s">
        <v>31</v>
      </c>
      <c r="C746" s="18">
        <v>43809</v>
      </c>
      <c r="D746" s="8" t="s">
        <v>45</v>
      </c>
      <c r="E746" s="8" t="s">
        <v>45</v>
      </c>
      <c r="F746" s="8">
        <v>6.24</v>
      </c>
    </row>
    <row r="747" spans="1:6" ht="15.75" hidden="1" customHeight="1" x14ac:dyDescent="0.25">
      <c r="A747" s="17">
        <v>5180</v>
      </c>
      <c r="B747" s="43" t="s">
        <v>31</v>
      </c>
      <c r="C747" s="18">
        <v>43809</v>
      </c>
      <c r="D747" s="8" t="s">
        <v>72</v>
      </c>
      <c r="E747" s="8" t="s">
        <v>72</v>
      </c>
      <c r="F747" s="8">
        <v>2.48</v>
      </c>
    </row>
    <row r="748" spans="1:6" ht="15.75" hidden="1" customHeight="1" x14ac:dyDescent="0.25">
      <c r="A748" s="17">
        <v>4133</v>
      </c>
      <c r="B748" s="43" t="s">
        <v>31</v>
      </c>
      <c r="C748" s="18">
        <v>43803</v>
      </c>
      <c r="D748" s="8" t="s">
        <v>45</v>
      </c>
      <c r="E748" s="8" t="s">
        <v>45</v>
      </c>
      <c r="F748" s="8">
        <v>1.68</v>
      </c>
    </row>
    <row r="749" spans="1:6" ht="15.75" hidden="1" customHeight="1" x14ac:dyDescent="0.25">
      <c r="A749" s="17">
        <v>5177</v>
      </c>
      <c r="B749" s="43" t="s">
        <v>31</v>
      </c>
      <c r="C749" s="18">
        <v>43809</v>
      </c>
      <c r="D749" s="8" t="s">
        <v>45</v>
      </c>
      <c r="E749" s="8" t="s">
        <v>45</v>
      </c>
      <c r="F749" s="8">
        <v>1.46</v>
      </c>
    </row>
    <row r="750" spans="1:6" ht="15.75" hidden="1" customHeight="1" x14ac:dyDescent="0.25">
      <c r="A750" s="17">
        <v>5161</v>
      </c>
      <c r="B750" s="43" t="s">
        <v>31</v>
      </c>
      <c r="C750" s="18">
        <v>43809</v>
      </c>
      <c r="D750" s="8" t="s">
        <v>45</v>
      </c>
      <c r="E750" s="8" t="s">
        <v>45</v>
      </c>
      <c r="F750" s="8">
        <v>2.06</v>
      </c>
    </row>
    <row r="751" spans="1:6" ht="15.75" hidden="1" customHeight="1" x14ac:dyDescent="0.25">
      <c r="A751" s="17">
        <v>5036</v>
      </c>
      <c r="B751" s="43" t="s">
        <v>31</v>
      </c>
      <c r="C751" s="18">
        <v>43808</v>
      </c>
      <c r="D751" s="8" t="s">
        <v>45</v>
      </c>
      <c r="E751" s="8" t="s">
        <v>45</v>
      </c>
      <c r="F751" s="8">
        <v>2.84</v>
      </c>
    </row>
    <row r="752" spans="1:6" ht="15.75" hidden="1" customHeight="1" x14ac:dyDescent="0.25">
      <c r="A752" s="17">
        <v>5013</v>
      </c>
      <c r="B752" s="43" t="s">
        <v>31</v>
      </c>
      <c r="C752" s="18">
        <v>43808</v>
      </c>
      <c r="D752" s="8" t="s">
        <v>55</v>
      </c>
      <c r="E752" s="8" t="s">
        <v>55</v>
      </c>
      <c r="F752" s="8">
        <v>0.32</v>
      </c>
    </row>
    <row r="753" spans="1:6" ht="15.75" hidden="1" customHeight="1" x14ac:dyDescent="0.25">
      <c r="A753" s="17">
        <v>4156</v>
      </c>
      <c r="B753" s="43" t="s">
        <v>31</v>
      </c>
      <c r="C753" s="18">
        <v>43803</v>
      </c>
      <c r="D753" s="8" t="s">
        <v>45</v>
      </c>
      <c r="E753" s="8" t="s">
        <v>45</v>
      </c>
      <c r="F753" s="8">
        <v>0.84</v>
      </c>
    </row>
    <row r="754" spans="1:6" ht="15.75" hidden="1" customHeight="1" x14ac:dyDescent="0.25">
      <c r="A754" s="17">
        <v>5001</v>
      </c>
      <c r="B754" s="43" t="s">
        <v>31</v>
      </c>
      <c r="C754" s="18">
        <v>43808</v>
      </c>
      <c r="D754" s="8" t="s">
        <v>45</v>
      </c>
      <c r="E754" s="8" t="s">
        <v>45</v>
      </c>
      <c r="F754" s="8">
        <v>1.08</v>
      </c>
    </row>
    <row r="755" spans="1:6" ht="15.75" hidden="1" customHeight="1" x14ac:dyDescent="0.25">
      <c r="A755" s="17">
        <v>4986</v>
      </c>
      <c r="B755" s="43" t="s">
        <v>31</v>
      </c>
      <c r="C755" s="18">
        <v>43808</v>
      </c>
      <c r="D755" s="6"/>
      <c r="E755" s="8" t="s">
        <v>45</v>
      </c>
      <c r="F755" s="8">
        <v>1.44</v>
      </c>
    </row>
    <row r="756" spans="1:6" ht="15.75" hidden="1" customHeight="1" x14ac:dyDescent="0.25">
      <c r="A756" s="17">
        <v>4958</v>
      </c>
      <c r="B756" s="43" t="s">
        <v>31</v>
      </c>
      <c r="C756" s="18">
        <v>43808</v>
      </c>
      <c r="D756" s="8" t="s">
        <v>41</v>
      </c>
      <c r="E756" s="8" t="s">
        <v>41</v>
      </c>
      <c r="F756" s="8">
        <v>1.56</v>
      </c>
    </row>
    <row r="757" spans="1:6" ht="15.75" hidden="1" customHeight="1" x14ac:dyDescent="0.25">
      <c r="A757" s="17">
        <v>4169</v>
      </c>
      <c r="B757" s="43" t="s">
        <v>31</v>
      </c>
      <c r="C757" s="18">
        <v>43803</v>
      </c>
      <c r="D757" s="8" t="s">
        <v>41</v>
      </c>
      <c r="E757" s="8" t="s">
        <v>41</v>
      </c>
      <c r="F757" s="8">
        <v>0.52</v>
      </c>
    </row>
    <row r="758" spans="1:6" ht="15.75" hidden="1" customHeight="1" x14ac:dyDescent="0.25">
      <c r="A758" s="17">
        <v>4936</v>
      </c>
      <c r="B758" s="43" t="s">
        <v>31</v>
      </c>
      <c r="C758" s="18">
        <v>43808</v>
      </c>
      <c r="D758" s="8" t="s">
        <v>45</v>
      </c>
      <c r="E758" s="8" t="s">
        <v>45</v>
      </c>
      <c r="F758" s="8">
        <v>0.3</v>
      </c>
    </row>
    <row r="759" spans="1:6" ht="15.75" hidden="1" customHeight="1" x14ac:dyDescent="0.25">
      <c r="A759" s="17">
        <v>4907</v>
      </c>
      <c r="B759" s="43" t="s">
        <v>31</v>
      </c>
      <c r="C759" s="18">
        <v>43808</v>
      </c>
      <c r="D759" s="8" t="s">
        <v>45</v>
      </c>
      <c r="E759" s="8" t="s">
        <v>45</v>
      </c>
      <c r="F759" s="8">
        <v>1.52</v>
      </c>
    </row>
    <row r="760" spans="1:6" ht="15.75" hidden="1" customHeight="1" x14ac:dyDescent="0.25">
      <c r="A760" s="17">
        <v>4896</v>
      </c>
      <c r="B760" s="43" t="s">
        <v>31</v>
      </c>
      <c r="C760" s="18">
        <v>43808</v>
      </c>
      <c r="D760" s="8" t="s">
        <v>45</v>
      </c>
      <c r="E760" s="8" t="s">
        <v>45</v>
      </c>
      <c r="F760" s="8">
        <v>0.24</v>
      </c>
    </row>
    <row r="761" spans="1:6" ht="15.75" hidden="1" customHeight="1" x14ac:dyDescent="0.25">
      <c r="A761" s="17">
        <v>4743</v>
      </c>
      <c r="B761" s="43" t="s">
        <v>31</v>
      </c>
      <c r="C761" s="18">
        <v>43805</v>
      </c>
      <c r="D761" s="8" t="s">
        <v>55</v>
      </c>
      <c r="E761" s="8" t="s">
        <v>55</v>
      </c>
      <c r="F761" s="8">
        <v>1.38</v>
      </c>
    </row>
    <row r="762" spans="1:6" ht="15.75" hidden="1" customHeight="1" x14ac:dyDescent="0.25">
      <c r="A762" s="17">
        <v>4194</v>
      </c>
      <c r="B762" s="43" t="s">
        <v>31</v>
      </c>
      <c r="C762" s="18">
        <v>43803</v>
      </c>
      <c r="D762" s="8" t="s">
        <v>45</v>
      </c>
      <c r="E762" s="8" t="s">
        <v>45</v>
      </c>
      <c r="F762" s="8">
        <v>0.72</v>
      </c>
    </row>
    <row r="763" spans="1:6" ht="15.75" hidden="1" customHeight="1" x14ac:dyDescent="0.25">
      <c r="A763" s="17">
        <v>4188</v>
      </c>
      <c r="B763" s="43" t="s">
        <v>31</v>
      </c>
      <c r="C763" s="18">
        <v>43803</v>
      </c>
      <c r="D763" s="8" t="s">
        <v>45</v>
      </c>
      <c r="E763" s="8" t="s">
        <v>45</v>
      </c>
      <c r="F763" s="8">
        <v>2.02</v>
      </c>
    </row>
    <row r="764" spans="1:6" ht="15.75" hidden="1" customHeight="1" x14ac:dyDescent="0.25">
      <c r="A764" s="17">
        <v>4710</v>
      </c>
      <c r="B764" s="43" t="s">
        <v>31</v>
      </c>
      <c r="C764" s="18">
        <v>43805</v>
      </c>
      <c r="D764" s="8" t="s">
        <v>45</v>
      </c>
      <c r="E764" s="8" t="s">
        <v>45</v>
      </c>
      <c r="F764" s="8">
        <v>7.62</v>
      </c>
    </row>
    <row r="765" spans="1:6" ht="15.75" hidden="1" customHeight="1" x14ac:dyDescent="0.25">
      <c r="A765" s="17">
        <v>4711</v>
      </c>
      <c r="B765" s="43" t="s">
        <v>31</v>
      </c>
      <c r="C765" s="18">
        <v>43805</v>
      </c>
      <c r="D765" s="8" t="s">
        <v>41</v>
      </c>
      <c r="E765" s="8" t="s">
        <v>41</v>
      </c>
      <c r="F765" s="8">
        <v>3.08</v>
      </c>
    </row>
    <row r="766" spans="1:6" ht="15.75" hidden="1" customHeight="1" x14ac:dyDescent="0.25">
      <c r="A766" s="17">
        <v>4172</v>
      </c>
      <c r="B766" s="43" t="s">
        <v>31</v>
      </c>
      <c r="C766" s="18">
        <v>43803</v>
      </c>
      <c r="D766" s="8" t="s">
        <v>55</v>
      </c>
      <c r="E766" s="8" t="s">
        <v>55</v>
      </c>
      <c r="F766" s="8">
        <v>2.88</v>
      </c>
    </row>
    <row r="767" spans="1:6" ht="15.75" hidden="1" customHeight="1" x14ac:dyDescent="0.25">
      <c r="A767" s="17">
        <v>4221</v>
      </c>
      <c r="B767" s="43" t="s">
        <v>31</v>
      </c>
      <c r="C767" s="18">
        <v>43803</v>
      </c>
      <c r="D767" s="8" t="s">
        <v>61</v>
      </c>
      <c r="E767" s="8" t="s">
        <v>61</v>
      </c>
      <c r="F767" s="8">
        <v>1.78</v>
      </c>
    </row>
    <row r="768" spans="1:6" ht="15.75" hidden="1" customHeight="1" x14ac:dyDescent="0.25">
      <c r="A768" s="17">
        <v>4606</v>
      </c>
      <c r="B768" s="43" t="s">
        <v>31</v>
      </c>
      <c r="C768" s="18">
        <v>43805</v>
      </c>
      <c r="D768" s="8" t="s">
        <v>45</v>
      </c>
      <c r="E768" s="8" t="s">
        <v>45</v>
      </c>
      <c r="F768" s="8">
        <v>2.76</v>
      </c>
    </row>
    <row r="769" spans="1:6" ht="15.75" hidden="1" customHeight="1" x14ac:dyDescent="0.25">
      <c r="A769" s="17">
        <v>4550</v>
      </c>
      <c r="B769" s="43" t="s">
        <v>31</v>
      </c>
      <c r="C769" s="18">
        <v>43804</v>
      </c>
      <c r="D769" s="8" t="s">
        <v>45</v>
      </c>
      <c r="E769" s="8" t="s">
        <v>45</v>
      </c>
      <c r="F769" s="8">
        <v>7.3</v>
      </c>
    </row>
    <row r="770" spans="1:6" ht="15.75" hidden="1" customHeight="1" x14ac:dyDescent="0.25">
      <c r="A770" s="17">
        <v>4475</v>
      </c>
      <c r="B770" s="43" t="s">
        <v>31</v>
      </c>
      <c r="C770" s="18">
        <v>43804</v>
      </c>
      <c r="D770" s="8" t="s">
        <v>45</v>
      </c>
      <c r="E770" s="8" t="s">
        <v>45</v>
      </c>
      <c r="F770" s="8">
        <v>11.16</v>
      </c>
    </row>
    <row r="771" spans="1:6" ht="15.75" hidden="1" customHeight="1" x14ac:dyDescent="0.25">
      <c r="A771" s="17">
        <v>4233</v>
      </c>
      <c r="B771" s="43" t="s">
        <v>31</v>
      </c>
      <c r="C771" s="18">
        <v>43803</v>
      </c>
      <c r="D771" s="8" t="s">
        <v>41</v>
      </c>
      <c r="E771" s="8" t="s">
        <v>41</v>
      </c>
      <c r="F771" s="8">
        <v>1.48</v>
      </c>
    </row>
    <row r="772" spans="1:6" ht="15.75" hidden="1" customHeight="1" x14ac:dyDescent="0.25">
      <c r="A772" s="17">
        <v>4450</v>
      </c>
      <c r="B772" s="43" t="s">
        <v>31</v>
      </c>
      <c r="C772" s="18">
        <v>43804</v>
      </c>
      <c r="D772" s="8" t="s">
        <v>53</v>
      </c>
      <c r="E772" s="8" t="s">
        <v>53</v>
      </c>
      <c r="F772" s="8">
        <v>2.2599999999999998</v>
      </c>
    </row>
    <row r="773" spans="1:6" ht="15.75" hidden="1" customHeight="1" x14ac:dyDescent="0.25">
      <c r="A773" s="17">
        <v>4442</v>
      </c>
      <c r="B773" s="43" t="s">
        <v>31</v>
      </c>
      <c r="C773" s="18">
        <v>43804</v>
      </c>
      <c r="D773" s="8" t="s">
        <v>60</v>
      </c>
      <c r="E773" s="8" t="s">
        <v>60</v>
      </c>
      <c r="F773" s="8">
        <v>0.32100000000000001</v>
      </c>
    </row>
    <row r="774" spans="1:6" ht="15.75" hidden="1" customHeight="1" x14ac:dyDescent="0.25">
      <c r="A774" s="17">
        <v>4424</v>
      </c>
      <c r="B774" s="43" t="s">
        <v>31</v>
      </c>
      <c r="C774" s="18">
        <v>43804</v>
      </c>
      <c r="D774" s="6"/>
      <c r="E774" s="8" t="s">
        <v>45</v>
      </c>
      <c r="F774" s="8">
        <v>2.52</v>
      </c>
    </row>
    <row r="775" spans="1:6" ht="15.75" hidden="1" customHeight="1" x14ac:dyDescent="0.25">
      <c r="A775" s="17">
        <v>4418</v>
      </c>
      <c r="B775" s="43" t="s">
        <v>31</v>
      </c>
      <c r="C775" s="18">
        <v>43804</v>
      </c>
      <c r="D775" s="8" t="s">
        <v>45</v>
      </c>
      <c r="E775" s="8" t="s">
        <v>45</v>
      </c>
      <c r="F775" s="8">
        <v>2.48</v>
      </c>
    </row>
    <row r="776" spans="1:6" ht="15.75" hidden="1" customHeight="1" x14ac:dyDescent="0.25">
      <c r="A776" s="17">
        <v>4377</v>
      </c>
      <c r="B776" s="43" t="s">
        <v>31</v>
      </c>
      <c r="C776" s="18">
        <v>43804</v>
      </c>
      <c r="D776" s="8" t="s">
        <v>41</v>
      </c>
      <c r="E776" s="8" t="s">
        <v>41</v>
      </c>
      <c r="F776" s="8">
        <v>0.30499999999999999</v>
      </c>
    </row>
    <row r="777" spans="1:6" ht="15.75" hidden="1" customHeight="1" x14ac:dyDescent="0.25">
      <c r="A777" s="17">
        <v>4363</v>
      </c>
      <c r="B777" s="43" t="s">
        <v>31</v>
      </c>
      <c r="C777" s="18">
        <v>43804</v>
      </c>
      <c r="D777" s="8" t="s">
        <v>53</v>
      </c>
      <c r="E777" s="8" t="s">
        <v>53</v>
      </c>
      <c r="F777" s="8">
        <v>3.536</v>
      </c>
    </row>
    <row r="778" spans="1:6" ht="15.75" hidden="1" customHeight="1" x14ac:dyDescent="0.25">
      <c r="A778" s="17">
        <v>4348</v>
      </c>
      <c r="B778" s="43" t="s">
        <v>31</v>
      </c>
      <c r="C778" s="18">
        <v>43804</v>
      </c>
      <c r="D778" s="8" t="s">
        <v>55</v>
      </c>
      <c r="E778" s="8" t="s">
        <v>55</v>
      </c>
      <c r="F778" s="8">
        <v>0.52400000000000002</v>
      </c>
    </row>
    <row r="779" spans="1:6" ht="15.75" hidden="1" customHeight="1" x14ac:dyDescent="0.25">
      <c r="A779" s="17">
        <v>8391</v>
      </c>
      <c r="B779" s="43" t="s">
        <v>31</v>
      </c>
      <c r="C779" s="18">
        <v>43826</v>
      </c>
      <c r="D779" s="8" t="s">
        <v>71</v>
      </c>
      <c r="E779" s="8" t="s">
        <v>53</v>
      </c>
      <c r="F779" s="8">
        <v>5.54</v>
      </c>
    </row>
    <row r="780" spans="1:6" ht="15.75" hidden="1" customHeight="1" x14ac:dyDescent="0.25">
      <c r="A780" s="17">
        <v>7192</v>
      </c>
      <c r="B780" s="43" t="s">
        <v>31</v>
      </c>
      <c r="C780" s="18">
        <v>43819</v>
      </c>
      <c r="D780" s="8" t="s">
        <v>55</v>
      </c>
      <c r="E780" s="8" t="s">
        <v>55</v>
      </c>
      <c r="F780" s="8">
        <v>1.74</v>
      </c>
    </row>
    <row r="781" spans="1:6" ht="15.75" hidden="1" customHeight="1" x14ac:dyDescent="0.25">
      <c r="A781" s="17">
        <v>5467</v>
      </c>
      <c r="B781" s="43" t="s">
        <v>31</v>
      </c>
      <c r="C781" s="18">
        <v>43810</v>
      </c>
      <c r="D781" s="8" t="s">
        <v>41</v>
      </c>
      <c r="E781" s="8" t="s">
        <v>41</v>
      </c>
      <c r="F781" s="8">
        <v>2.84</v>
      </c>
    </row>
    <row r="782" spans="1:6" ht="15.75" hidden="1" customHeight="1" x14ac:dyDescent="0.25">
      <c r="A782" s="17">
        <v>3971</v>
      </c>
      <c r="B782" s="43" t="s">
        <v>31</v>
      </c>
      <c r="C782" s="18">
        <v>43802</v>
      </c>
      <c r="D782" s="8" t="s">
        <v>55</v>
      </c>
      <c r="E782" s="8" t="s">
        <v>55</v>
      </c>
      <c r="F782" s="8">
        <v>2.2000000000000002</v>
      </c>
    </row>
    <row r="783" spans="1:6" ht="15.75" hidden="1" customHeight="1" x14ac:dyDescent="0.25">
      <c r="A783" s="17">
        <v>8364</v>
      </c>
      <c r="B783" s="43" t="s">
        <v>31</v>
      </c>
      <c r="C783" s="18">
        <v>43826</v>
      </c>
      <c r="D783" s="8" t="s">
        <v>55</v>
      </c>
      <c r="E783" s="8" t="s">
        <v>55</v>
      </c>
      <c r="F783" s="8">
        <v>2.86</v>
      </c>
    </row>
    <row r="784" spans="1:6" ht="15.75" hidden="1" customHeight="1" x14ac:dyDescent="0.25">
      <c r="A784" s="17">
        <v>6962</v>
      </c>
      <c r="B784" s="43" t="s">
        <v>31</v>
      </c>
      <c r="C784" s="18">
        <v>43818</v>
      </c>
      <c r="D784" s="6"/>
      <c r="E784" s="8" t="s">
        <v>53</v>
      </c>
      <c r="F784" s="8">
        <v>1.72</v>
      </c>
    </row>
    <row r="785" spans="1:6" ht="15.75" hidden="1" customHeight="1" x14ac:dyDescent="0.25">
      <c r="A785" s="17">
        <v>6293</v>
      </c>
      <c r="B785" s="43" t="s">
        <v>31</v>
      </c>
      <c r="C785" s="18">
        <v>43815</v>
      </c>
      <c r="D785" s="8" t="s">
        <v>41</v>
      </c>
      <c r="E785" s="8" t="s">
        <v>41</v>
      </c>
      <c r="F785" s="8">
        <v>2.08</v>
      </c>
    </row>
    <row r="786" spans="1:6" ht="15.75" hidden="1" customHeight="1" x14ac:dyDescent="0.25">
      <c r="A786" s="17">
        <v>6240</v>
      </c>
      <c r="B786" s="43" t="s">
        <v>31</v>
      </c>
      <c r="C786" s="18">
        <v>43815</v>
      </c>
      <c r="D786" s="8" t="s">
        <v>45</v>
      </c>
      <c r="E786" s="8" t="s">
        <v>45</v>
      </c>
      <c r="F786" s="8">
        <v>1.42</v>
      </c>
    </row>
    <row r="787" spans="1:6" ht="15.75" hidden="1" customHeight="1" x14ac:dyDescent="0.25">
      <c r="A787" s="17">
        <v>6214</v>
      </c>
      <c r="B787" s="43" t="s">
        <v>31</v>
      </c>
      <c r="C787" s="18">
        <v>43815</v>
      </c>
      <c r="D787" s="8" t="s">
        <v>45</v>
      </c>
      <c r="E787" s="8" t="s">
        <v>45</v>
      </c>
      <c r="F787" s="8">
        <v>10.24</v>
      </c>
    </row>
    <row r="788" spans="1:6" ht="15.75" hidden="1" customHeight="1" x14ac:dyDescent="0.25">
      <c r="A788" s="17">
        <v>5493</v>
      </c>
      <c r="B788" s="43" t="s">
        <v>31</v>
      </c>
      <c r="C788" s="18">
        <v>43810</v>
      </c>
      <c r="D788" s="8" t="s">
        <v>45</v>
      </c>
      <c r="E788" s="8" t="s">
        <v>45</v>
      </c>
      <c r="F788" s="8">
        <v>8.5</v>
      </c>
    </row>
    <row r="789" spans="1:6" ht="15.75" hidden="1" customHeight="1" x14ac:dyDescent="0.25">
      <c r="A789" s="17">
        <v>4684</v>
      </c>
      <c r="B789" s="43" t="s">
        <v>31</v>
      </c>
      <c r="C789" s="18">
        <v>43805</v>
      </c>
      <c r="D789" s="8" t="s">
        <v>45</v>
      </c>
      <c r="E789" s="8" t="s">
        <v>45</v>
      </c>
      <c r="F789" s="8">
        <v>8.6199999999999992</v>
      </c>
    </row>
    <row r="790" spans="1:6" ht="15.75" hidden="1" customHeight="1" x14ac:dyDescent="0.25">
      <c r="A790" s="17">
        <v>4647</v>
      </c>
      <c r="B790" s="43" t="s">
        <v>31</v>
      </c>
      <c r="C790" s="18">
        <v>43805</v>
      </c>
      <c r="D790" s="8" t="s">
        <v>55</v>
      </c>
      <c r="E790" s="8" t="s">
        <v>55</v>
      </c>
      <c r="F790" s="8">
        <v>4.8600000000000003</v>
      </c>
    </row>
    <row r="791" spans="1:6" ht="15.75" hidden="1" customHeight="1" x14ac:dyDescent="0.25">
      <c r="A791" s="17">
        <v>6456</v>
      </c>
      <c r="B791" s="43" t="s">
        <v>31</v>
      </c>
      <c r="C791" s="18">
        <v>43816</v>
      </c>
      <c r="D791" s="8" t="s">
        <v>41</v>
      </c>
      <c r="E791" s="8" t="s">
        <v>41</v>
      </c>
      <c r="F791" s="8">
        <v>0.188</v>
      </c>
    </row>
    <row r="792" spans="1:6" ht="15.75" hidden="1" customHeight="1" x14ac:dyDescent="0.25">
      <c r="A792" s="17">
        <v>5762</v>
      </c>
      <c r="B792" s="43" t="s">
        <v>31</v>
      </c>
      <c r="C792" s="18">
        <v>43811</v>
      </c>
      <c r="D792" s="8" t="s">
        <v>41</v>
      </c>
      <c r="E792" s="8" t="s">
        <v>41</v>
      </c>
      <c r="F792" s="8">
        <v>1.38</v>
      </c>
    </row>
    <row r="793" spans="1:6" ht="15.75" hidden="1" customHeight="1" x14ac:dyDescent="0.25">
      <c r="A793" s="17">
        <v>4465</v>
      </c>
      <c r="B793" s="43" t="s">
        <v>31</v>
      </c>
      <c r="C793" s="18">
        <v>43804</v>
      </c>
      <c r="D793" s="8" t="s">
        <v>53</v>
      </c>
      <c r="E793" s="8" t="s">
        <v>53</v>
      </c>
      <c r="F793" s="8">
        <v>3.8</v>
      </c>
    </row>
    <row r="794" spans="1:6" ht="15.75" hidden="1" customHeight="1" x14ac:dyDescent="0.25">
      <c r="A794" s="17">
        <v>4398</v>
      </c>
      <c r="B794" s="43" t="s">
        <v>31</v>
      </c>
      <c r="C794" s="18">
        <v>43804</v>
      </c>
      <c r="D794" s="8" t="s">
        <v>45</v>
      </c>
      <c r="E794" s="8" t="s">
        <v>45</v>
      </c>
      <c r="F794" s="8">
        <v>6.6</v>
      </c>
    </row>
    <row r="795" spans="1:6" ht="15.75" hidden="1" customHeight="1" x14ac:dyDescent="0.25">
      <c r="A795" s="17">
        <v>8343</v>
      </c>
      <c r="B795" s="43" t="s">
        <v>31</v>
      </c>
      <c r="C795" s="18">
        <v>43826</v>
      </c>
      <c r="D795" s="8" t="s">
        <v>53</v>
      </c>
      <c r="E795" s="8" t="s">
        <v>53</v>
      </c>
      <c r="F795" s="8">
        <v>1.62</v>
      </c>
    </row>
    <row r="796" spans="1:6" ht="15.75" hidden="1" customHeight="1" x14ac:dyDescent="0.25">
      <c r="A796" s="17">
        <v>8310</v>
      </c>
      <c r="B796" s="43" t="s">
        <v>31</v>
      </c>
      <c r="C796" s="18">
        <v>43826</v>
      </c>
      <c r="D796" s="8" t="s">
        <v>55</v>
      </c>
      <c r="E796" s="8" t="s">
        <v>55</v>
      </c>
      <c r="F796" s="8">
        <v>2.82</v>
      </c>
    </row>
    <row r="797" spans="1:6" ht="15.75" hidden="1" customHeight="1" x14ac:dyDescent="0.25">
      <c r="A797" s="17">
        <v>3741</v>
      </c>
      <c r="B797" s="43" t="s">
        <v>31</v>
      </c>
      <c r="C797" s="18">
        <v>43801</v>
      </c>
      <c r="D797" s="8" t="s">
        <v>41</v>
      </c>
      <c r="E797" s="8" t="s">
        <v>45</v>
      </c>
      <c r="F797" s="8">
        <v>4.18</v>
      </c>
    </row>
    <row r="798" spans="1:6" ht="15.75" hidden="1" customHeight="1" x14ac:dyDescent="0.25">
      <c r="A798" s="17">
        <v>7237</v>
      </c>
      <c r="B798" s="43" t="s">
        <v>31</v>
      </c>
      <c r="C798" s="18">
        <v>43819</v>
      </c>
      <c r="D798" s="8" t="s">
        <v>45</v>
      </c>
      <c r="E798" s="8" t="s">
        <v>45</v>
      </c>
      <c r="F798" s="8">
        <v>1.02</v>
      </c>
    </row>
    <row r="799" spans="1:6" ht="15.75" hidden="1" customHeight="1" x14ac:dyDescent="0.25">
      <c r="A799" s="17">
        <v>6394</v>
      </c>
      <c r="B799" s="43" t="s">
        <v>31</v>
      </c>
      <c r="C799" s="18">
        <v>43815</v>
      </c>
      <c r="D799" s="8" t="s">
        <v>75</v>
      </c>
      <c r="E799" s="8" t="s">
        <v>53</v>
      </c>
      <c r="F799" s="8">
        <v>2.04</v>
      </c>
    </row>
    <row r="800" spans="1:6" ht="15.75" hidden="1" customHeight="1" x14ac:dyDescent="0.25">
      <c r="A800" s="17">
        <v>5958</v>
      </c>
      <c r="B800" s="43" t="s">
        <v>31</v>
      </c>
      <c r="C800" s="18">
        <v>43812</v>
      </c>
      <c r="D800" s="8" t="s">
        <v>55</v>
      </c>
      <c r="E800" s="8" t="s">
        <v>55</v>
      </c>
      <c r="F800" s="8">
        <v>2.62</v>
      </c>
    </row>
    <row r="801" spans="1:6" ht="15.75" hidden="1" customHeight="1" x14ac:dyDescent="0.25">
      <c r="A801" s="17">
        <v>4502</v>
      </c>
      <c r="B801" s="43" t="s">
        <v>31</v>
      </c>
      <c r="C801" s="18">
        <v>43804</v>
      </c>
      <c r="D801" s="8" t="s">
        <v>61</v>
      </c>
      <c r="E801" s="8" t="s">
        <v>61</v>
      </c>
      <c r="F801" s="8">
        <v>4.0599999999999996</v>
      </c>
    </row>
    <row r="802" spans="1:6" ht="15.75" hidden="1" customHeight="1" x14ac:dyDescent="0.25">
      <c r="A802" s="17">
        <v>4420</v>
      </c>
      <c r="B802" s="43" t="s">
        <v>31</v>
      </c>
      <c r="C802" s="18">
        <v>43804</v>
      </c>
      <c r="D802" s="8" t="s">
        <v>45</v>
      </c>
      <c r="E802" s="8" t="s">
        <v>45</v>
      </c>
      <c r="F802" s="8">
        <v>2.14</v>
      </c>
    </row>
    <row r="803" spans="1:6" ht="15.75" hidden="1" customHeight="1" x14ac:dyDescent="0.25">
      <c r="A803" s="17">
        <v>3618</v>
      </c>
      <c r="B803" s="43" t="s">
        <v>31</v>
      </c>
      <c r="C803" s="18">
        <v>43801</v>
      </c>
      <c r="D803" s="8" t="s">
        <v>45</v>
      </c>
      <c r="E803" s="8" t="s">
        <v>45</v>
      </c>
      <c r="F803" s="8">
        <v>0.32</v>
      </c>
    </row>
    <row r="804" spans="1:6" ht="15.75" hidden="1" customHeight="1" x14ac:dyDescent="0.25">
      <c r="A804" s="17">
        <v>5650</v>
      </c>
      <c r="B804" s="43" t="s">
        <v>31</v>
      </c>
      <c r="C804" s="18">
        <v>43811</v>
      </c>
      <c r="D804" s="8" t="s">
        <v>55</v>
      </c>
      <c r="E804" s="8" t="s">
        <v>55</v>
      </c>
      <c r="F804" s="8">
        <v>1.94</v>
      </c>
    </row>
    <row r="805" spans="1:6" ht="15.75" hidden="1" customHeight="1" x14ac:dyDescent="0.25">
      <c r="A805" s="17">
        <v>3624</v>
      </c>
      <c r="B805" s="43" t="s">
        <v>31</v>
      </c>
      <c r="C805" s="18">
        <v>43801</v>
      </c>
      <c r="D805" s="8" t="s">
        <v>41</v>
      </c>
      <c r="E805" s="8" t="s">
        <v>41</v>
      </c>
      <c r="F805" s="8">
        <v>0.93</v>
      </c>
    </row>
    <row r="806" spans="1:6" ht="15.75" hidden="1" customHeight="1" x14ac:dyDescent="0.25">
      <c r="A806" s="17">
        <v>8079</v>
      </c>
      <c r="B806" s="43" t="s">
        <v>31</v>
      </c>
      <c r="C806" s="18">
        <v>43825</v>
      </c>
      <c r="D806" s="8" t="s">
        <v>61</v>
      </c>
      <c r="E806" s="8" t="s">
        <v>61</v>
      </c>
      <c r="F806" s="8">
        <v>2.14</v>
      </c>
    </row>
    <row r="807" spans="1:6" ht="15.75" hidden="1" customHeight="1" x14ac:dyDescent="0.25">
      <c r="A807" s="17">
        <v>7753</v>
      </c>
      <c r="B807" s="43" t="s">
        <v>31</v>
      </c>
      <c r="C807" s="18">
        <v>43823</v>
      </c>
      <c r="D807" s="8" t="s">
        <v>45</v>
      </c>
      <c r="E807" s="8" t="s">
        <v>45</v>
      </c>
      <c r="F807" s="8">
        <v>8.2799999999999994</v>
      </c>
    </row>
    <row r="808" spans="1:6" ht="15.75" hidden="1" customHeight="1" x14ac:dyDescent="0.25">
      <c r="A808" s="17">
        <v>7742</v>
      </c>
      <c r="B808" s="43" t="s">
        <v>31</v>
      </c>
      <c r="C808" s="18">
        <v>43823</v>
      </c>
      <c r="D808" s="8" t="s">
        <v>45</v>
      </c>
      <c r="E808" s="8" t="s">
        <v>45</v>
      </c>
      <c r="F808" s="8">
        <v>1.44</v>
      </c>
    </row>
    <row r="809" spans="1:6" ht="15.75" hidden="1" customHeight="1" x14ac:dyDescent="0.25">
      <c r="A809" s="17">
        <v>3859</v>
      </c>
      <c r="B809" s="43" t="s">
        <v>31</v>
      </c>
      <c r="C809" s="18">
        <v>43802</v>
      </c>
      <c r="D809" s="8" t="s">
        <v>55</v>
      </c>
      <c r="E809" s="8" t="s">
        <v>55</v>
      </c>
      <c r="F809" s="8">
        <v>6.24</v>
      </c>
    </row>
    <row r="810" spans="1:6" ht="15.75" hidden="1" customHeight="1" x14ac:dyDescent="0.25">
      <c r="A810" s="17">
        <v>6500</v>
      </c>
      <c r="B810" s="43" t="s">
        <v>31</v>
      </c>
      <c r="C810" s="18">
        <v>43816</v>
      </c>
      <c r="D810" s="8" t="s">
        <v>83</v>
      </c>
      <c r="E810" s="8" t="s">
        <v>45</v>
      </c>
      <c r="F810" s="8">
        <v>4.72</v>
      </c>
    </row>
    <row r="811" spans="1:6" ht="15.75" hidden="1" customHeight="1" x14ac:dyDescent="0.25">
      <c r="A811" s="17">
        <v>5684</v>
      </c>
      <c r="B811" s="43" t="s">
        <v>31</v>
      </c>
      <c r="C811" s="18">
        <v>43811</v>
      </c>
      <c r="D811" s="8" t="s">
        <v>45</v>
      </c>
      <c r="E811" s="8" t="s">
        <v>45</v>
      </c>
      <c r="F811" s="8">
        <v>7.52</v>
      </c>
    </row>
    <row r="812" spans="1:6" ht="15.75" hidden="1" customHeight="1" x14ac:dyDescent="0.25">
      <c r="A812" s="17">
        <v>4132</v>
      </c>
      <c r="B812" s="43" t="s">
        <v>31</v>
      </c>
      <c r="C812" s="18">
        <v>43803</v>
      </c>
      <c r="D812" s="8" t="s">
        <v>83</v>
      </c>
      <c r="E812" s="8" t="s">
        <v>45</v>
      </c>
      <c r="F812" s="8">
        <v>4.24</v>
      </c>
    </row>
    <row r="813" spans="1:6" ht="15.75" hidden="1" customHeight="1" x14ac:dyDescent="0.25">
      <c r="A813" s="17">
        <v>4965</v>
      </c>
      <c r="B813" s="43" t="s">
        <v>31</v>
      </c>
      <c r="C813" s="18">
        <v>43808</v>
      </c>
      <c r="D813" s="8" t="s">
        <v>55</v>
      </c>
      <c r="E813" s="8" t="s">
        <v>55</v>
      </c>
      <c r="F813" s="8">
        <v>4.28</v>
      </c>
    </row>
    <row r="814" spans="1:6" ht="15.75" hidden="1" customHeight="1" x14ac:dyDescent="0.25">
      <c r="A814" s="17">
        <v>4741</v>
      </c>
      <c r="B814" s="43" t="s">
        <v>31</v>
      </c>
      <c r="C814" s="18">
        <v>43805</v>
      </c>
      <c r="D814" s="8" t="s">
        <v>55</v>
      </c>
      <c r="E814" s="8" t="s">
        <v>55</v>
      </c>
      <c r="F814" s="8">
        <v>3.16</v>
      </c>
    </row>
    <row r="815" spans="1:6" ht="15.75" hidden="1" customHeight="1" x14ac:dyDescent="0.25">
      <c r="A815" s="17">
        <v>7749</v>
      </c>
      <c r="B815" s="43" t="s">
        <v>31</v>
      </c>
      <c r="C815" s="18">
        <v>43823</v>
      </c>
      <c r="D815" s="8" t="s">
        <v>55</v>
      </c>
      <c r="E815" s="8" t="s">
        <v>55</v>
      </c>
      <c r="F815" s="8">
        <v>1.968</v>
      </c>
    </row>
    <row r="816" spans="1:6" ht="15.75" hidden="1" customHeight="1" x14ac:dyDescent="0.25">
      <c r="A816" s="17">
        <v>7195</v>
      </c>
      <c r="B816" s="43" t="s">
        <v>31</v>
      </c>
      <c r="C816" s="18">
        <v>43819</v>
      </c>
      <c r="D816" s="8" t="s">
        <v>51</v>
      </c>
      <c r="E816" s="8" t="s">
        <v>51</v>
      </c>
      <c r="F816" s="8">
        <v>3.26</v>
      </c>
    </row>
    <row r="817" spans="1:6" ht="15.75" hidden="1" customHeight="1" x14ac:dyDescent="0.25">
      <c r="A817" s="17">
        <v>6785</v>
      </c>
      <c r="B817" s="43" t="s">
        <v>31</v>
      </c>
      <c r="C817" s="18">
        <v>43817</v>
      </c>
      <c r="D817" s="6"/>
      <c r="E817" s="8" t="s">
        <v>51</v>
      </c>
      <c r="F817" s="8">
        <v>3.7</v>
      </c>
    </row>
    <row r="818" spans="1:6" ht="15.75" hidden="1" customHeight="1" x14ac:dyDescent="0.25">
      <c r="A818" s="17">
        <v>6776</v>
      </c>
      <c r="B818" s="43" t="s">
        <v>31</v>
      </c>
      <c r="C818" s="18">
        <v>43817</v>
      </c>
      <c r="D818" s="8" t="s">
        <v>51</v>
      </c>
      <c r="E818" s="8" t="s">
        <v>51</v>
      </c>
      <c r="F818" s="8">
        <v>0.96</v>
      </c>
    </row>
    <row r="819" spans="1:6" ht="15.75" hidden="1" customHeight="1" x14ac:dyDescent="0.25">
      <c r="A819" s="17">
        <v>6316</v>
      </c>
      <c r="B819" s="43" t="s">
        <v>31</v>
      </c>
      <c r="C819" s="18">
        <v>43815</v>
      </c>
      <c r="D819" s="8" t="s">
        <v>51</v>
      </c>
      <c r="E819" s="8" t="s">
        <v>51</v>
      </c>
      <c r="F819" s="8">
        <v>6.5</v>
      </c>
    </row>
    <row r="820" spans="1:6" ht="15.75" hidden="1" customHeight="1" x14ac:dyDescent="0.25">
      <c r="A820" s="17">
        <v>5262</v>
      </c>
      <c r="B820" s="43" t="s">
        <v>31</v>
      </c>
      <c r="C820" s="18">
        <v>43809</v>
      </c>
      <c r="D820" s="6"/>
      <c r="E820" s="8" t="s">
        <v>51</v>
      </c>
      <c r="F820" s="8">
        <v>2.8</v>
      </c>
    </row>
    <row r="821" spans="1:6" ht="15.75" hidden="1" customHeight="1" x14ac:dyDescent="0.25">
      <c r="A821" s="17">
        <v>4127</v>
      </c>
      <c r="B821" s="43" t="s">
        <v>31</v>
      </c>
      <c r="C821" s="18">
        <v>43803</v>
      </c>
      <c r="D821" s="8" t="s">
        <v>55</v>
      </c>
      <c r="E821" s="8" t="s">
        <v>55</v>
      </c>
      <c r="F821" s="8">
        <v>0.72</v>
      </c>
    </row>
    <row r="822" spans="1:6" ht="15.75" hidden="1" customHeight="1" x14ac:dyDescent="0.25">
      <c r="A822" s="17">
        <v>5076</v>
      </c>
      <c r="B822" s="43" t="s">
        <v>31</v>
      </c>
      <c r="C822" s="18">
        <v>43808</v>
      </c>
      <c r="D822" s="8" t="s">
        <v>55</v>
      </c>
      <c r="E822" s="8" t="s">
        <v>55</v>
      </c>
      <c r="F822" s="8">
        <v>1.32</v>
      </c>
    </row>
    <row r="823" spans="1:6" ht="15.75" hidden="1" customHeight="1" x14ac:dyDescent="0.25">
      <c r="A823" s="17">
        <v>4148</v>
      </c>
      <c r="B823" s="43" t="s">
        <v>31</v>
      </c>
      <c r="C823" s="18">
        <v>43803</v>
      </c>
      <c r="D823" s="6"/>
      <c r="E823" s="8" t="s">
        <v>51</v>
      </c>
      <c r="F823" s="8">
        <v>1.98</v>
      </c>
    </row>
    <row r="824" spans="1:6" ht="15.75" hidden="1" customHeight="1" x14ac:dyDescent="0.25">
      <c r="A824" s="17">
        <v>4207</v>
      </c>
      <c r="B824" s="43" t="s">
        <v>31</v>
      </c>
      <c r="C824" s="18">
        <v>43803</v>
      </c>
      <c r="D824" s="8" t="s">
        <v>51</v>
      </c>
      <c r="E824" s="8" t="s">
        <v>51</v>
      </c>
      <c r="F824" s="8">
        <v>2.84</v>
      </c>
    </row>
    <row r="825" spans="1:6" ht="15.75" hidden="1" customHeight="1" x14ac:dyDescent="0.25">
      <c r="A825" s="17">
        <v>4385</v>
      </c>
      <c r="B825" s="43" t="s">
        <v>31</v>
      </c>
      <c r="C825" s="18">
        <v>43804</v>
      </c>
      <c r="D825" s="8" t="s">
        <v>53</v>
      </c>
      <c r="E825" s="8" t="s">
        <v>53</v>
      </c>
      <c r="F825" s="8">
        <v>3.04</v>
      </c>
    </row>
    <row r="826" spans="1:6" ht="15.75" hidden="1" customHeight="1" x14ac:dyDescent="0.25">
      <c r="A826" s="17">
        <v>6241</v>
      </c>
      <c r="B826" s="43" t="s">
        <v>31</v>
      </c>
      <c r="C826" s="18">
        <v>43815</v>
      </c>
      <c r="D826" s="8" t="s">
        <v>55</v>
      </c>
      <c r="E826" s="8" t="s">
        <v>55</v>
      </c>
      <c r="F826" s="8">
        <v>2.2799999999999998</v>
      </c>
    </row>
    <row r="827" spans="1:6" ht="15.75" hidden="1" customHeight="1" x14ac:dyDescent="0.25">
      <c r="A827" s="17">
        <v>7040</v>
      </c>
      <c r="B827" s="43" t="s">
        <v>31</v>
      </c>
      <c r="C827" s="18">
        <v>43818</v>
      </c>
      <c r="D827" s="8" t="s">
        <v>55</v>
      </c>
      <c r="E827" s="8" t="s">
        <v>55</v>
      </c>
      <c r="F827" s="8">
        <v>2.0019999999999998</v>
      </c>
    </row>
    <row r="828" spans="1:6" ht="15.75" hidden="1" customHeight="1" x14ac:dyDescent="0.25">
      <c r="A828" s="17">
        <v>7014</v>
      </c>
      <c r="B828" s="43" t="s">
        <v>31</v>
      </c>
      <c r="C828" s="18">
        <v>43818</v>
      </c>
      <c r="D828" s="8" t="s">
        <v>55</v>
      </c>
      <c r="E828" s="8" t="s">
        <v>55</v>
      </c>
      <c r="F828" s="8">
        <v>3.052</v>
      </c>
    </row>
    <row r="829" spans="1:6" ht="15.75" hidden="1" customHeight="1" x14ac:dyDescent="0.25">
      <c r="A829" s="17">
        <v>6832</v>
      </c>
      <c r="B829" s="43" t="s">
        <v>31</v>
      </c>
      <c r="C829" s="18">
        <v>43817</v>
      </c>
      <c r="D829" s="6"/>
      <c r="E829" s="8" t="s">
        <v>53</v>
      </c>
      <c r="F829" s="8">
        <v>10.16</v>
      </c>
    </row>
    <row r="830" spans="1:6" ht="15.75" hidden="1" customHeight="1" x14ac:dyDescent="0.25">
      <c r="A830" s="17">
        <v>6805</v>
      </c>
      <c r="B830" s="43" t="s">
        <v>31</v>
      </c>
      <c r="C830" s="18">
        <v>43817</v>
      </c>
      <c r="D830" s="8" t="s">
        <v>55</v>
      </c>
      <c r="E830" s="8" t="s">
        <v>55</v>
      </c>
      <c r="F830" s="8">
        <v>2.1440000000000001</v>
      </c>
    </row>
    <row r="831" spans="1:6" ht="15.75" hidden="1" customHeight="1" x14ac:dyDescent="0.25">
      <c r="A831" s="17">
        <v>5851</v>
      </c>
      <c r="B831" s="43" t="s">
        <v>31</v>
      </c>
      <c r="C831" s="18">
        <v>43811</v>
      </c>
      <c r="D831" s="8" t="s">
        <v>55</v>
      </c>
      <c r="E831" s="8" t="s">
        <v>55</v>
      </c>
      <c r="F831" s="8">
        <v>2.72</v>
      </c>
    </row>
    <row r="832" spans="1:6" ht="15.75" hidden="1" customHeight="1" x14ac:dyDescent="0.25">
      <c r="A832" s="17">
        <v>8808</v>
      </c>
      <c r="B832" s="43" t="s">
        <v>31</v>
      </c>
      <c r="C832" s="18">
        <v>43830</v>
      </c>
      <c r="D832" s="8" t="s">
        <v>78</v>
      </c>
      <c r="E832" s="8" t="s">
        <v>53</v>
      </c>
      <c r="F832" s="8">
        <v>0.44</v>
      </c>
    </row>
    <row r="833" spans="1:6" ht="15.75" hidden="1" customHeight="1" x14ac:dyDescent="0.25">
      <c r="A833" s="17">
        <v>8713</v>
      </c>
      <c r="B833" s="43" t="s">
        <v>31</v>
      </c>
      <c r="C833" s="18">
        <v>43829</v>
      </c>
      <c r="D833" s="8" t="s">
        <v>84</v>
      </c>
      <c r="E833" s="8" t="s">
        <v>51</v>
      </c>
      <c r="F833" s="8">
        <v>6.76</v>
      </c>
    </row>
    <row r="834" spans="1:6" ht="15.75" hidden="1" customHeight="1" x14ac:dyDescent="0.25">
      <c r="A834" s="17">
        <v>8428</v>
      </c>
      <c r="B834" s="43" t="s">
        <v>31</v>
      </c>
      <c r="C834" s="18">
        <v>43826</v>
      </c>
      <c r="D834" s="8" t="s">
        <v>55</v>
      </c>
      <c r="E834" s="8" t="s">
        <v>55</v>
      </c>
      <c r="F834" s="8">
        <v>2.56</v>
      </c>
    </row>
    <row r="835" spans="1:6" ht="15.75" hidden="1" customHeight="1" x14ac:dyDescent="0.25">
      <c r="A835" s="17">
        <v>8196</v>
      </c>
      <c r="B835" s="43" t="s">
        <v>31</v>
      </c>
      <c r="C835" s="18">
        <v>43825</v>
      </c>
      <c r="D835" s="6"/>
      <c r="E835" s="8" t="s">
        <v>51</v>
      </c>
      <c r="F835" s="8">
        <v>7.84</v>
      </c>
    </row>
    <row r="836" spans="1:6" ht="15.75" hidden="1" customHeight="1" x14ac:dyDescent="0.25">
      <c r="A836" s="17">
        <v>3666</v>
      </c>
      <c r="B836" s="43" t="s">
        <v>31</v>
      </c>
      <c r="C836" s="18">
        <v>43801</v>
      </c>
      <c r="D836" s="6"/>
      <c r="E836" s="8" t="s">
        <v>51</v>
      </c>
      <c r="F836" s="8">
        <v>2.04</v>
      </c>
    </row>
    <row r="837" spans="1:6" ht="15.75" hidden="1" customHeight="1" x14ac:dyDescent="0.25">
      <c r="A837" s="17">
        <v>7826</v>
      </c>
      <c r="B837" s="43" t="s">
        <v>31</v>
      </c>
      <c r="C837" s="18">
        <v>43823</v>
      </c>
      <c r="D837" s="6"/>
      <c r="E837" s="8" t="s">
        <v>51</v>
      </c>
      <c r="F837" s="8">
        <v>1.54</v>
      </c>
    </row>
    <row r="838" spans="1:6" ht="15.75" hidden="1" customHeight="1" x14ac:dyDescent="0.25">
      <c r="A838" s="17">
        <v>7796</v>
      </c>
      <c r="B838" s="43" t="s">
        <v>31</v>
      </c>
      <c r="C838" s="18">
        <v>43823</v>
      </c>
      <c r="D838" s="8" t="s">
        <v>55</v>
      </c>
      <c r="E838" s="8" t="s">
        <v>55</v>
      </c>
      <c r="F838" s="8">
        <v>2.2599999999999998</v>
      </c>
    </row>
    <row r="839" spans="1:6" ht="15.75" hidden="1" customHeight="1" x14ac:dyDescent="0.25">
      <c r="A839" s="17">
        <v>3697</v>
      </c>
      <c r="B839" s="43" t="s">
        <v>31</v>
      </c>
      <c r="C839" s="18">
        <v>43801</v>
      </c>
      <c r="D839" s="8" t="s">
        <v>55</v>
      </c>
      <c r="E839" s="8" t="s">
        <v>55</v>
      </c>
      <c r="F839" s="8">
        <v>2.0960000000000001</v>
      </c>
    </row>
    <row r="840" spans="1:6" ht="15.75" hidden="1" customHeight="1" x14ac:dyDescent="0.25">
      <c r="A840" s="17">
        <v>7630</v>
      </c>
      <c r="B840" s="43" t="s">
        <v>31</v>
      </c>
      <c r="C840" s="18">
        <v>43822</v>
      </c>
      <c r="D840" s="8" t="s">
        <v>55</v>
      </c>
      <c r="E840" s="8" t="s">
        <v>55</v>
      </c>
      <c r="F840" s="8">
        <v>2.2120000000000002</v>
      </c>
    </row>
    <row r="841" spans="1:6" ht="15.75" hidden="1" customHeight="1" x14ac:dyDescent="0.25">
      <c r="A841" s="17">
        <v>7237</v>
      </c>
      <c r="B841" s="43" t="s">
        <v>31</v>
      </c>
      <c r="C841" s="18">
        <v>43819</v>
      </c>
      <c r="D841" s="8" t="s">
        <v>67</v>
      </c>
      <c r="E841" s="8" t="s">
        <v>67</v>
      </c>
      <c r="F841" s="8">
        <v>3.78</v>
      </c>
    </row>
    <row r="842" spans="1:6" ht="15.75" hidden="1" customHeight="1" x14ac:dyDescent="0.25">
      <c r="A842" s="17">
        <v>6538</v>
      </c>
      <c r="B842" s="43" t="s">
        <v>31</v>
      </c>
      <c r="C842" s="18">
        <v>43816</v>
      </c>
      <c r="D842" s="8" t="s">
        <v>67</v>
      </c>
      <c r="E842" s="8" t="s">
        <v>67</v>
      </c>
      <c r="F842" s="8">
        <v>8.74</v>
      </c>
    </row>
    <row r="843" spans="1:6" ht="15.75" hidden="1" customHeight="1" x14ac:dyDescent="0.25">
      <c r="A843" s="17">
        <v>6379</v>
      </c>
      <c r="B843" s="43" t="s">
        <v>31</v>
      </c>
      <c r="C843" s="18">
        <v>43815</v>
      </c>
      <c r="D843" s="8" t="s">
        <v>53</v>
      </c>
      <c r="E843" s="8" t="s">
        <v>53</v>
      </c>
      <c r="F843" s="8">
        <v>2.12</v>
      </c>
    </row>
    <row r="844" spans="1:6" ht="15.75" hidden="1" customHeight="1" x14ac:dyDescent="0.25">
      <c r="A844" s="17">
        <v>6362</v>
      </c>
      <c r="B844" s="43" t="s">
        <v>31</v>
      </c>
      <c r="C844" s="18">
        <v>43815</v>
      </c>
      <c r="D844" s="8" t="s">
        <v>55</v>
      </c>
      <c r="E844" s="8" t="s">
        <v>55</v>
      </c>
      <c r="F844" s="8">
        <v>2.2400000000000002</v>
      </c>
    </row>
    <row r="845" spans="1:6" ht="15.75" hidden="1" customHeight="1" x14ac:dyDescent="0.25">
      <c r="A845" s="17">
        <v>6307</v>
      </c>
      <c r="B845" s="43" t="s">
        <v>31</v>
      </c>
      <c r="C845" s="18">
        <v>43815</v>
      </c>
      <c r="D845" s="8" t="s">
        <v>51</v>
      </c>
      <c r="E845" s="8" t="s">
        <v>51</v>
      </c>
      <c r="F845" s="8">
        <v>0.36</v>
      </c>
    </row>
    <row r="846" spans="1:6" ht="15.75" hidden="1" customHeight="1" x14ac:dyDescent="0.25">
      <c r="A846" s="17">
        <v>6076</v>
      </c>
      <c r="B846" s="43" t="s">
        <v>31</v>
      </c>
      <c r="C846" s="18">
        <v>43812</v>
      </c>
      <c r="D846" s="8" t="s">
        <v>55</v>
      </c>
      <c r="E846" s="8" t="s">
        <v>55</v>
      </c>
      <c r="F846" s="8">
        <v>2.14</v>
      </c>
    </row>
    <row r="847" spans="1:6" ht="15.75" hidden="1" customHeight="1" x14ac:dyDescent="0.25">
      <c r="A847" s="17">
        <v>5455</v>
      </c>
      <c r="B847" s="43" t="s">
        <v>31</v>
      </c>
      <c r="C847" s="18">
        <v>43810</v>
      </c>
      <c r="D847" s="6"/>
      <c r="E847" s="8" t="s">
        <v>55</v>
      </c>
      <c r="F847" s="8">
        <v>1.84</v>
      </c>
    </row>
    <row r="848" spans="1:6" ht="15.75" hidden="1" customHeight="1" x14ac:dyDescent="0.25">
      <c r="A848" s="17">
        <v>5033</v>
      </c>
      <c r="B848" s="43" t="s">
        <v>31</v>
      </c>
      <c r="C848" s="18">
        <v>43808</v>
      </c>
      <c r="D848" s="8" t="s">
        <v>55</v>
      </c>
      <c r="E848" s="8" t="s">
        <v>55</v>
      </c>
      <c r="F848" s="8">
        <v>1.778</v>
      </c>
    </row>
    <row r="849" spans="1:7" ht="15.75" hidden="1" customHeight="1" x14ac:dyDescent="0.25">
      <c r="A849" s="17">
        <v>4173</v>
      </c>
      <c r="B849" s="43" t="s">
        <v>31</v>
      </c>
      <c r="C849" s="18">
        <v>43803</v>
      </c>
      <c r="D849" s="8" t="s">
        <v>67</v>
      </c>
      <c r="E849" s="8" t="s">
        <v>67</v>
      </c>
      <c r="F849" s="8">
        <v>2.36</v>
      </c>
    </row>
    <row r="850" spans="1:7" ht="15.75" hidden="1" customHeight="1" x14ac:dyDescent="0.25">
      <c r="A850" s="17">
        <v>4698</v>
      </c>
      <c r="B850" s="43" t="s">
        <v>31</v>
      </c>
      <c r="C850" s="18">
        <v>43805</v>
      </c>
      <c r="D850" s="8" t="s">
        <v>55</v>
      </c>
      <c r="E850" s="8" t="s">
        <v>55</v>
      </c>
      <c r="F850" s="8">
        <v>2.82</v>
      </c>
    </row>
    <row r="851" spans="1:7" ht="15.75" hidden="1" customHeight="1" x14ac:dyDescent="0.25">
      <c r="A851" s="17">
        <v>8842</v>
      </c>
      <c r="B851" s="43" t="s">
        <v>31</v>
      </c>
      <c r="C851" s="18">
        <v>43830</v>
      </c>
      <c r="D851" s="8" t="s">
        <v>67</v>
      </c>
      <c r="E851" s="8" t="s">
        <v>67</v>
      </c>
      <c r="F851" s="8">
        <v>4.1500000000000004</v>
      </c>
    </row>
    <row r="852" spans="1:7" ht="15.75" hidden="1" customHeight="1" x14ac:dyDescent="0.25">
      <c r="A852" s="17">
        <v>5695</v>
      </c>
      <c r="B852" s="43" t="s">
        <v>31</v>
      </c>
      <c r="C852" s="18">
        <v>43811</v>
      </c>
      <c r="D852" s="8" t="s">
        <v>55</v>
      </c>
      <c r="E852" s="8" t="s">
        <v>55</v>
      </c>
      <c r="F852" s="8">
        <v>1.3580000000000001</v>
      </c>
    </row>
    <row r="853" spans="1:7" ht="15.75" hidden="1" customHeight="1" x14ac:dyDescent="0.25">
      <c r="A853" s="17">
        <v>8383</v>
      </c>
      <c r="B853" s="43" t="s">
        <v>31</v>
      </c>
      <c r="C853" s="18">
        <v>43826</v>
      </c>
      <c r="D853" s="8" t="s">
        <v>55</v>
      </c>
      <c r="E853" s="8" t="s">
        <v>55</v>
      </c>
      <c r="F853" s="8">
        <v>1.9359999999999999</v>
      </c>
    </row>
    <row r="854" spans="1:7" ht="15.75" hidden="1" customHeight="1" x14ac:dyDescent="0.25">
      <c r="A854" s="17">
        <v>6803</v>
      </c>
      <c r="B854" s="43" t="s">
        <v>31</v>
      </c>
      <c r="C854" s="18">
        <v>43817</v>
      </c>
      <c r="D854" s="8" t="s">
        <v>51</v>
      </c>
      <c r="E854" s="8" t="s">
        <v>51</v>
      </c>
      <c r="F854" s="8">
        <v>4.9000000000000004</v>
      </c>
    </row>
    <row r="855" spans="1:7" ht="15.75" hidden="1" customHeight="1" x14ac:dyDescent="0.25">
      <c r="A855" s="17">
        <v>6039</v>
      </c>
      <c r="B855" s="43" t="s">
        <v>31</v>
      </c>
      <c r="C855" s="18">
        <v>43812</v>
      </c>
      <c r="D855" s="6"/>
      <c r="E855" s="8" t="s">
        <v>51</v>
      </c>
      <c r="F855" s="8">
        <v>2.84</v>
      </c>
    </row>
    <row r="856" spans="1:7" ht="15.75" customHeight="1" x14ac:dyDescent="0.25">
      <c r="A856" s="17">
        <v>3979</v>
      </c>
      <c r="B856" s="43" t="s">
        <v>31</v>
      </c>
      <c r="C856" s="18">
        <v>43802</v>
      </c>
      <c r="D856" s="8" t="s">
        <v>67</v>
      </c>
      <c r="E856" s="8" t="s">
        <v>67</v>
      </c>
      <c r="F856" s="8">
        <v>9.0399999999999991</v>
      </c>
      <c r="G856" s="56"/>
    </row>
    <row r="857" spans="1:7" ht="15.75" hidden="1" customHeight="1" x14ac:dyDescent="0.25">
      <c r="A857" s="17">
        <v>5508</v>
      </c>
      <c r="B857" s="43" t="s">
        <v>31</v>
      </c>
      <c r="C857" s="18">
        <v>43810</v>
      </c>
      <c r="D857" s="8" t="s">
        <v>74</v>
      </c>
      <c r="E857" s="8" t="s">
        <v>74</v>
      </c>
      <c r="F857" s="8">
        <v>0.38</v>
      </c>
    </row>
    <row r="858" spans="1:7" ht="15.75" hidden="1" customHeight="1" x14ac:dyDescent="0.25">
      <c r="A858" s="17">
        <v>8832</v>
      </c>
      <c r="B858" s="43" t="s">
        <v>31</v>
      </c>
      <c r="C858" s="18">
        <v>43830</v>
      </c>
      <c r="D858" s="6"/>
      <c r="E858" s="8" t="s">
        <v>51</v>
      </c>
      <c r="F858" s="8">
        <v>2.66</v>
      </c>
    </row>
    <row r="859" spans="1:7" ht="15.75" hidden="1" customHeight="1" x14ac:dyDescent="0.25">
      <c r="A859" s="17">
        <v>8792</v>
      </c>
      <c r="B859" s="43" t="s">
        <v>31</v>
      </c>
      <c r="C859" s="18">
        <v>43830</v>
      </c>
      <c r="D859" s="8" t="s">
        <v>55</v>
      </c>
      <c r="E859" s="8" t="s">
        <v>55</v>
      </c>
      <c r="F859" s="8">
        <v>2.5329999999999999</v>
      </c>
    </row>
    <row r="860" spans="1:7" ht="15.75" hidden="1" customHeight="1" x14ac:dyDescent="0.25">
      <c r="A860" s="17">
        <v>3539</v>
      </c>
      <c r="B860" s="43" t="s">
        <v>31</v>
      </c>
      <c r="C860" s="18">
        <v>43801</v>
      </c>
      <c r="D860" s="8" t="s">
        <v>55</v>
      </c>
      <c r="E860" s="8" t="s">
        <v>55</v>
      </c>
      <c r="F860" s="8">
        <v>0.182</v>
      </c>
    </row>
    <row r="861" spans="1:7" ht="15.75" hidden="1" customHeight="1" x14ac:dyDescent="0.25">
      <c r="A861" s="17">
        <v>8569</v>
      </c>
      <c r="B861" s="43" t="s">
        <v>31</v>
      </c>
      <c r="C861" s="18">
        <v>43829</v>
      </c>
      <c r="D861" s="8" t="s">
        <v>51</v>
      </c>
      <c r="E861" s="8" t="s">
        <v>51</v>
      </c>
      <c r="F861" s="8">
        <v>4.8</v>
      </c>
    </row>
    <row r="862" spans="1:7" ht="15.75" hidden="1" customHeight="1" x14ac:dyDescent="0.25">
      <c r="A862" s="17">
        <v>8536</v>
      </c>
      <c r="B862" s="43" t="s">
        <v>31</v>
      </c>
      <c r="C862" s="18">
        <v>43829</v>
      </c>
      <c r="D862" s="8" t="s">
        <v>55</v>
      </c>
      <c r="E862" s="8" t="s">
        <v>55</v>
      </c>
      <c r="F862" s="8">
        <v>2.06</v>
      </c>
    </row>
    <row r="863" spans="1:7" ht="15.75" hidden="1" customHeight="1" x14ac:dyDescent="0.25">
      <c r="A863" s="17">
        <v>8264</v>
      </c>
      <c r="B863" s="43" t="s">
        <v>31</v>
      </c>
      <c r="C863" s="18">
        <v>43826</v>
      </c>
      <c r="D863" s="8" t="s">
        <v>55</v>
      </c>
      <c r="E863" s="8" t="s">
        <v>55</v>
      </c>
      <c r="F863" s="8">
        <v>1.1200000000000001</v>
      </c>
    </row>
    <row r="864" spans="1:7" ht="15.75" hidden="1" customHeight="1" x14ac:dyDescent="0.25">
      <c r="A864" s="17">
        <v>8262</v>
      </c>
      <c r="B864" s="43" t="s">
        <v>31</v>
      </c>
      <c r="C864" s="18">
        <v>43826</v>
      </c>
      <c r="D864" s="8" t="s">
        <v>55</v>
      </c>
      <c r="E864" s="8" t="s">
        <v>55</v>
      </c>
      <c r="F864" s="8">
        <v>1.92</v>
      </c>
    </row>
    <row r="865" spans="1:6" ht="15.75" hidden="1" customHeight="1" x14ac:dyDescent="0.25">
      <c r="A865" s="17">
        <v>7735</v>
      </c>
      <c r="B865" s="43" t="s">
        <v>31</v>
      </c>
      <c r="C865" s="18">
        <v>43823</v>
      </c>
      <c r="D865" s="8" t="s">
        <v>55</v>
      </c>
      <c r="E865" s="8" t="s">
        <v>55</v>
      </c>
      <c r="F865" s="8">
        <v>2.004</v>
      </c>
    </row>
    <row r="866" spans="1:6" ht="15.75" hidden="1" customHeight="1" x14ac:dyDescent="0.25">
      <c r="A866" s="17">
        <v>7172</v>
      </c>
      <c r="B866" s="43" t="s">
        <v>31</v>
      </c>
      <c r="C866" s="18">
        <v>43819</v>
      </c>
      <c r="D866" s="6"/>
      <c r="E866" s="8" t="s">
        <v>51</v>
      </c>
      <c r="F866" s="8">
        <v>3.78</v>
      </c>
    </row>
    <row r="867" spans="1:6" ht="15.75" hidden="1" customHeight="1" x14ac:dyDescent="0.25">
      <c r="A867" s="17">
        <v>7134</v>
      </c>
      <c r="B867" s="43" t="s">
        <v>31</v>
      </c>
      <c r="C867" s="18">
        <v>43819</v>
      </c>
      <c r="D867" s="6"/>
      <c r="E867" s="8" t="s">
        <v>51</v>
      </c>
      <c r="F867" s="8">
        <v>2.14</v>
      </c>
    </row>
    <row r="868" spans="1:6" ht="15.75" hidden="1" customHeight="1" x14ac:dyDescent="0.25">
      <c r="A868" s="17">
        <v>3827</v>
      </c>
      <c r="B868" s="43" t="s">
        <v>31</v>
      </c>
      <c r="C868" s="18">
        <v>43802</v>
      </c>
      <c r="D868" s="6"/>
      <c r="E868" s="8" t="s">
        <v>51</v>
      </c>
      <c r="F868" s="8">
        <v>3.66</v>
      </c>
    </row>
    <row r="869" spans="1:6" ht="15.75" hidden="1" customHeight="1" x14ac:dyDescent="0.25">
      <c r="A869" s="17">
        <v>3846</v>
      </c>
      <c r="B869" s="43" t="s">
        <v>31</v>
      </c>
      <c r="C869" s="18">
        <v>43802</v>
      </c>
      <c r="D869" s="6"/>
      <c r="E869" s="8" t="s">
        <v>51</v>
      </c>
      <c r="F869" s="8">
        <v>6.4</v>
      </c>
    </row>
    <row r="870" spans="1:6" ht="15.75" hidden="1" customHeight="1" x14ac:dyDescent="0.25">
      <c r="A870" s="17">
        <v>3872</v>
      </c>
      <c r="B870" s="43" t="s">
        <v>31</v>
      </c>
      <c r="C870" s="18">
        <v>43802</v>
      </c>
      <c r="D870" s="6"/>
      <c r="E870" s="8" t="s">
        <v>51</v>
      </c>
      <c r="F870" s="8">
        <v>3.86</v>
      </c>
    </row>
    <row r="871" spans="1:6" ht="15.75" hidden="1" customHeight="1" x14ac:dyDescent="0.25">
      <c r="A871" s="17">
        <v>6473</v>
      </c>
      <c r="B871" s="43" t="s">
        <v>31</v>
      </c>
      <c r="C871" s="18">
        <v>43816</v>
      </c>
      <c r="D871" s="6"/>
      <c r="E871" s="8" t="s">
        <v>51</v>
      </c>
      <c r="F871" s="8">
        <v>3</v>
      </c>
    </row>
    <row r="872" spans="1:6" ht="15.75" hidden="1" customHeight="1" x14ac:dyDescent="0.25">
      <c r="A872" s="17">
        <v>6217</v>
      </c>
      <c r="B872" s="43" t="s">
        <v>31</v>
      </c>
      <c r="C872" s="18">
        <v>43815</v>
      </c>
      <c r="D872" s="6"/>
      <c r="E872" s="8" t="s">
        <v>51</v>
      </c>
      <c r="F872" s="8">
        <v>3.58</v>
      </c>
    </row>
    <row r="873" spans="1:6" ht="15.75" hidden="1" customHeight="1" x14ac:dyDescent="0.25">
      <c r="A873" s="17">
        <v>5923</v>
      </c>
      <c r="B873" s="43" t="s">
        <v>31</v>
      </c>
      <c r="C873" s="18">
        <v>43812</v>
      </c>
      <c r="D873" s="6"/>
      <c r="E873" s="8" t="s">
        <v>51</v>
      </c>
      <c r="F873" s="8">
        <v>1.46</v>
      </c>
    </row>
    <row r="874" spans="1:6" ht="15.75" hidden="1" customHeight="1" x14ac:dyDescent="0.25">
      <c r="A874" s="17">
        <v>5906</v>
      </c>
      <c r="B874" s="43" t="s">
        <v>31</v>
      </c>
      <c r="C874" s="18">
        <v>43812</v>
      </c>
      <c r="D874" s="8" t="s">
        <v>51</v>
      </c>
      <c r="E874" s="8" t="s">
        <v>51</v>
      </c>
      <c r="F874" s="8">
        <v>4.4400000000000004</v>
      </c>
    </row>
    <row r="875" spans="1:6" ht="15.75" hidden="1" customHeight="1" x14ac:dyDescent="0.25">
      <c r="A875" s="17">
        <v>5888</v>
      </c>
      <c r="B875" s="43" t="s">
        <v>31</v>
      </c>
      <c r="C875" s="18">
        <v>43812</v>
      </c>
      <c r="D875" s="6"/>
      <c r="E875" s="8" t="s">
        <v>51</v>
      </c>
      <c r="F875" s="8">
        <v>1.1399999999999999</v>
      </c>
    </row>
    <row r="876" spans="1:6" ht="15.75" hidden="1" customHeight="1" x14ac:dyDescent="0.25">
      <c r="A876" s="17">
        <v>5431</v>
      </c>
      <c r="B876" s="43" t="s">
        <v>31</v>
      </c>
      <c r="C876" s="18">
        <v>43810</v>
      </c>
      <c r="D876" s="6"/>
      <c r="E876" s="8" t="s">
        <v>51</v>
      </c>
      <c r="F876" s="8">
        <v>1.46</v>
      </c>
    </row>
    <row r="877" spans="1:6" ht="15.75" hidden="1" customHeight="1" x14ac:dyDescent="0.25">
      <c r="A877" s="17">
        <v>5412</v>
      </c>
      <c r="B877" s="43" t="s">
        <v>31</v>
      </c>
      <c r="C877" s="18">
        <v>43810</v>
      </c>
      <c r="D877" s="6"/>
      <c r="E877" s="8" t="s">
        <v>51</v>
      </c>
      <c r="F877" s="8">
        <v>3.02</v>
      </c>
    </row>
    <row r="878" spans="1:6" ht="15.75" hidden="1" customHeight="1" x14ac:dyDescent="0.25">
      <c r="A878" s="17">
        <v>4093</v>
      </c>
      <c r="B878" s="43" t="s">
        <v>31</v>
      </c>
      <c r="C878" s="18">
        <v>43803</v>
      </c>
      <c r="D878" s="6"/>
      <c r="E878" s="8" t="s">
        <v>51</v>
      </c>
      <c r="F878" s="8">
        <v>6</v>
      </c>
    </row>
    <row r="879" spans="1:6" ht="15.75" hidden="1" customHeight="1" x14ac:dyDescent="0.25">
      <c r="A879" s="17">
        <v>5395</v>
      </c>
      <c r="B879" s="43" t="s">
        <v>31</v>
      </c>
      <c r="C879" s="18">
        <v>43810</v>
      </c>
      <c r="D879" s="6"/>
      <c r="E879" s="8" t="s">
        <v>51</v>
      </c>
      <c r="F879" s="8">
        <v>5.18</v>
      </c>
    </row>
    <row r="880" spans="1:6" ht="15.75" hidden="1" customHeight="1" x14ac:dyDescent="0.25">
      <c r="A880" s="17">
        <v>5217</v>
      </c>
      <c r="B880" s="43" t="s">
        <v>31</v>
      </c>
      <c r="C880" s="18">
        <v>43809</v>
      </c>
      <c r="D880" s="6"/>
      <c r="E880" s="8" t="s">
        <v>51</v>
      </c>
      <c r="F880" s="8">
        <v>5.62</v>
      </c>
    </row>
    <row r="881" spans="1:6" ht="15.75" hidden="1" customHeight="1" x14ac:dyDescent="0.25">
      <c r="A881" s="17">
        <v>4608</v>
      </c>
      <c r="B881" s="43" t="s">
        <v>31</v>
      </c>
      <c r="C881" s="18">
        <v>43805</v>
      </c>
      <c r="D881" s="6"/>
      <c r="E881" s="8" t="s">
        <v>51</v>
      </c>
      <c r="F881" s="8">
        <v>6.4</v>
      </c>
    </row>
    <row r="882" spans="1:6" ht="15.75" hidden="1" customHeight="1" x14ac:dyDescent="0.25">
      <c r="A882" s="17">
        <v>8844</v>
      </c>
      <c r="B882" s="43" t="s">
        <v>31</v>
      </c>
      <c r="C882" s="18">
        <v>43830</v>
      </c>
      <c r="D882" s="6"/>
      <c r="E882" s="8" t="s">
        <v>51</v>
      </c>
      <c r="F882" s="8">
        <v>5.9</v>
      </c>
    </row>
    <row r="883" spans="1:6" ht="15.75" hidden="1" customHeight="1" x14ac:dyDescent="0.25">
      <c r="A883" s="17">
        <v>8757</v>
      </c>
      <c r="B883" s="43" t="s">
        <v>31</v>
      </c>
      <c r="C883" s="18">
        <v>43830</v>
      </c>
      <c r="D883" s="6"/>
      <c r="E883" s="8" t="s">
        <v>51</v>
      </c>
      <c r="F883" s="8">
        <v>3.8</v>
      </c>
    </row>
    <row r="884" spans="1:6" ht="15.75" hidden="1" customHeight="1" x14ac:dyDescent="0.25">
      <c r="A884" s="17">
        <v>3535</v>
      </c>
      <c r="B884" s="43" t="s">
        <v>31</v>
      </c>
      <c r="C884" s="18">
        <v>43801</v>
      </c>
      <c r="D884" s="6"/>
      <c r="E884" s="8" t="s">
        <v>51</v>
      </c>
      <c r="F884" s="8">
        <v>6.74</v>
      </c>
    </row>
    <row r="885" spans="1:6" ht="15.75" hidden="1" customHeight="1" x14ac:dyDescent="0.25">
      <c r="A885" s="17">
        <v>3536</v>
      </c>
      <c r="B885" s="43" t="s">
        <v>31</v>
      </c>
      <c r="C885" s="18">
        <v>43801</v>
      </c>
      <c r="D885" s="6"/>
      <c r="E885" s="8" t="s">
        <v>51</v>
      </c>
      <c r="F885" s="8">
        <v>4.24</v>
      </c>
    </row>
    <row r="886" spans="1:6" ht="15.75" hidden="1" customHeight="1" x14ac:dyDescent="0.25">
      <c r="A886" s="17">
        <v>8689</v>
      </c>
      <c r="B886" s="43" t="s">
        <v>31</v>
      </c>
      <c r="C886" s="18">
        <v>43829</v>
      </c>
      <c r="D886" s="6"/>
      <c r="E886" s="8" t="s">
        <v>51</v>
      </c>
      <c r="F886" s="8">
        <v>1.56</v>
      </c>
    </row>
    <row r="887" spans="1:6" ht="15.75" hidden="1" customHeight="1" x14ac:dyDescent="0.25">
      <c r="A887" s="17">
        <v>8597</v>
      </c>
      <c r="B887" s="43" t="s">
        <v>31</v>
      </c>
      <c r="C887" s="18">
        <v>43829</v>
      </c>
      <c r="D887" s="6"/>
      <c r="E887" s="8" t="s">
        <v>51</v>
      </c>
      <c r="F887" s="8">
        <v>7.56</v>
      </c>
    </row>
    <row r="888" spans="1:6" ht="15.75" hidden="1" customHeight="1" x14ac:dyDescent="0.25">
      <c r="A888" s="17">
        <v>3570</v>
      </c>
      <c r="B888" s="43" t="s">
        <v>31</v>
      </c>
      <c r="C888" s="18">
        <v>43801</v>
      </c>
      <c r="D888" s="6"/>
      <c r="E888" s="8" t="s">
        <v>51</v>
      </c>
      <c r="F888" s="8">
        <v>2.96</v>
      </c>
    </row>
    <row r="889" spans="1:6" ht="15.75" hidden="1" customHeight="1" x14ac:dyDescent="0.25">
      <c r="A889" s="17">
        <v>8362</v>
      </c>
      <c r="B889" s="43" t="s">
        <v>31</v>
      </c>
      <c r="C889" s="18">
        <v>43826</v>
      </c>
      <c r="D889" s="6"/>
      <c r="E889" s="8" t="s">
        <v>51</v>
      </c>
      <c r="F889" s="8">
        <v>4.54</v>
      </c>
    </row>
    <row r="890" spans="1:6" ht="15.75" hidden="1" customHeight="1" x14ac:dyDescent="0.25">
      <c r="A890" s="17">
        <v>8247</v>
      </c>
      <c r="B890" s="43" t="s">
        <v>31</v>
      </c>
      <c r="C890" s="18">
        <v>43826</v>
      </c>
      <c r="D890" s="6"/>
      <c r="E890" s="8" t="s">
        <v>51</v>
      </c>
      <c r="F890" s="8">
        <v>4.92</v>
      </c>
    </row>
    <row r="891" spans="1:6" ht="15.75" hidden="1" customHeight="1" x14ac:dyDescent="0.25">
      <c r="A891" s="17">
        <v>8136</v>
      </c>
      <c r="B891" s="43" t="s">
        <v>31</v>
      </c>
      <c r="C891" s="18">
        <v>43825</v>
      </c>
      <c r="D891" s="6"/>
      <c r="E891" s="8" t="s">
        <v>51</v>
      </c>
      <c r="F891" s="8">
        <v>3.68</v>
      </c>
    </row>
    <row r="892" spans="1:6" ht="15.75" hidden="1" customHeight="1" x14ac:dyDescent="0.25">
      <c r="A892" s="17">
        <v>8023</v>
      </c>
      <c r="B892" s="43" t="s">
        <v>31</v>
      </c>
      <c r="C892" s="18">
        <v>43825</v>
      </c>
      <c r="D892" s="6"/>
      <c r="E892" s="8" t="s">
        <v>51</v>
      </c>
      <c r="F892" s="8">
        <v>4.78</v>
      </c>
    </row>
    <row r="893" spans="1:6" ht="15.75" hidden="1" customHeight="1" x14ac:dyDescent="0.25">
      <c r="A893" s="17">
        <v>7779</v>
      </c>
      <c r="B893" s="43" t="s">
        <v>31</v>
      </c>
      <c r="C893" s="18">
        <v>43823</v>
      </c>
      <c r="D893" s="6"/>
      <c r="E893" s="8" t="s">
        <v>51</v>
      </c>
      <c r="F893" s="8">
        <v>3.12</v>
      </c>
    </row>
    <row r="894" spans="1:6" ht="15.75" hidden="1" customHeight="1" x14ac:dyDescent="0.25">
      <c r="A894" s="17">
        <v>7728</v>
      </c>
      <c r="B894" s="43" t="s">
        <v>31</v>
      </c>
      <c r="C894" s="18">
        <v>43823</v>
      </c>
      <c r="D894" s="6"/>
      <c r="E894" s="8" t="s">
        <v>51</v>
      </c>
      <c r="F894" s="8">
        <v>0.5</v>
      </c>
    </row>
    <row r="895" spans="1:6" ht="15.75" hidden="1" customHeight="1" x14ac:dyDescent="0.25">
      <c r="A895" s="17">
        <v>7711</v>
      </c>
      <c r="B895" s="43" t="s">
        <v>31</v>
      </c>
      <c r="C895" s="18">
        <v>43823</v>
      </c>
      <c r="D895" s="8" t="s">
        <v>51</v>
      </c>
      <c r="E895" s="8" t="s">
        <v>51</v>
      </c>
      <c r="F895" s="8">
        <v>4.28</v>
      </c>
    </row>
    <row r="896" spans="1:6" ht="15.75" hidden="1" customHeight="1" x14ac:dyDescent="0.25">
      <c r="A896" s="17">
        <v>7457</v>
      </c>
      <c r="B896" s="43" t="s">
        <v>31</v>
      </c>
      <c r="C896" s="18">
        <v>43822</v>
      </c>
      <c r="D896" s="6"/>
      <c r="E896" s="8" t="s">
        <v>51</v>
      </c>
      <c r="F896" s="8">
        <v>3.4</v>
      </c>
    </row>
    <row r="897" spans="1:6" ht="15.75" hidden="1" customHeight="1" x14ac:dyDescent="0.25">
      <c r="A897" s="17">
        <v>7438</v>
      </c>
      <c r="B897" s="43" t="s">
        <v>31</v>
      </c>
      <c r="C897" s="18">
        <v>43822</v>
      </c>
      <c r="D897" s="6"/>
      <c r="E897" s="8" t="s">
        <v>51</v>
      </c>
      <c r="F897" s="8">
        <v>2.02</v>
      </c>
    </row>
    <row r="898" spans="1:6" ht="15.75" hidden="1" customHeight="1" x14ac:dyDescent="0.25">
      <c r="A898" s="17">
        <v>7392</v>
      </c>
      <c r="B898" s="43" t="s">
        <v>31</v>
      </c>
      <c r="C898" s="18">
        <v>43820</v>
      </c>
      <c r="D898" s="6"/>
      <c r="E898" s="8" t="s">
        <v>51</v>
      </c>
      <c r="F898" s="8">
        <v>2.9</v>
      </c>
    </row>
    <row r="899" spans="1:6" ht="15.75" hidden="1" customHeight="1" x14ac:dyDescent="0.25">
      <c r="A899" s="17">
        <v>7169</v>
      </c>
      <c r="B899" s="43" t="s">
        <v>31</v>
      </c>
      <c r="C899" s="18">
        <v>43819</v>
      </c>
      <c r="D899" s="6"/>
      <c r="E899" s="8" t="s">
        <v>51</v>
      </c>
      <c r="F899" s="8">
        <v>2.3199999999999998</v>
      </c>
    </row>
    <row r="900" spans="1:6" ht="15.75" hidden="1" customHeight="1" x14ac:dyDescent="0.25">
      <c r="A900" s="17">
        <v>7142</v>
      </c>
      <c r="B900" s="43" t="s">
        <v>31</v>
      </c>
      <c r="C900" s="18">
        <v>43819</v>
      </c>
      <c r="D900" s="8" t="s">
        <v>51</v>
      </c>
      <c r="E900" s="8" t="s">
        <v>51</v>
      </c>
      <c r="F900" s="8">
        <v>7.76</v>
      </c>
    </row>
    <row r="901" spans="1:6" ht="15.75" hidden="1" customHeight="1" x14ac:dyDescent="0.25">
      <c r="A901" s="17">
        <v>7135</v>
      </c>
      <c r="B901" s="43" t="s">
        <v>31</v>
      </c>
      <c r="C901" s="18">
        <v>43819</v>
      </c>
      <c r="D901" s="6"/>
      <c r="E901" s="8" t="s">
        <v>51</v>
      </c>
      <c r="F901" s="8">
        <v>4.18</v>
      </c>
    </row>
    <row r="902" spans="1:6" ht="15.75" hidden="1" customHeight="1" x14ac:dyDescent="0.25">
      <c r="A902" s="17">
        <v>6992</v>
      </c>
      <c r="B902" s="43" t="s">
        <v>31</v>
      </c>
      <c r="C902" s="18">
        <v>43818</v>
      </c>
      <c r="D902" s="6"/>
      <c r="E902" s="8" t="s">
        <v>51</v>
      </c>
      <c r="F902" s="8">
        <v>5.98</v>
      </c>
    </row>
    <row r="903" spans="1:6" ht="15.75" hidden="1" customHeight="1" x14ac:dyDescent="0.25">
      <c r="A903" s="17">
        <v>3821</v>
      </c>
      <c r="B903" s="43" t="s">
        <v>31</v>
      </c>
      <c r="C903" s="18">
        <v>43802</v>
      </c>
      <c r="D903" s="8" t="s">
        <v>51</v>
      </c>
      <c r="E903" s="8" t="s">
        <v>51</v>
      </c>
      <c r="F903" s="8">
        <v>2.3199999999999998</v>
      </c>
    </row>
    <row r="904" spans="1:6" ht="15.75" hidden="1" customHeight="1" x14ac:dyDescent="0.25">
      <c r="A904" s="17">
        <v>6901</v>
      </c>
      <c r="B904" s="43" t="s">
        <v>31</v>
      </c>
      <c r="C904" s="18">
        <v>43818</v>
      </c>
      <c r="D904" s="6"/>
      <c r="E904" s="8" t="s">
        <v>51</v>
      </c>
      <c r="F904" s="8">
        <v>5.46</v>
      </c>
    </row>
    <row r="905" spans="1:6" ht="15.75" hidden="1" customHeight="1" x14ac:dyDescent="0.25">
      <c r="A905" s="17">
        <v>6731</v>
      </c>
      <c r="B905" s="43" t="s">
        <v>31</v>
      </c>
      <c r="C905" s="18">
        <v>43817</v>
      </c>
      <c r="D905" s="6"/>
      <c r="E905" s="8" t="s">
        <v>51</v>
      </c>
      <c r="F905" s="8">
        <v>6.92</v>
      </c>
    </row>
    <row r="906" spans="1:6" ht="15.75" hidden="1" customHeight="1" x14ac:dyDescent="0.25">
      <c r="A906" s="17">
        <v>3873</v>
      </c>
      <c r="B906" s="43" t="s">
        <v>31</v>
      </c>
      <c r="C906" s="18">
        <v>43802</v>
      </c>
      <c r="D906" s="6"/>
      <c r="E906" s="8" t="s">
        <v>51</v>
      </c>
      <c r="F906" s="8">
        <v>5.0599999999999996</v>
      </c>
    </row>
    <row r="907" spans="1:6" ht="15.75" hidden="1" customHeight="1" x14ac:dyDescent="0.25">
      <c r="A907" s="17">
        <v>6714</v>
      </c>
      <c r="B907" s="43" t="s">
        <v>31</v>
      </c>
      <c r="C907" s="18">
        <v>43817</v>
      </c>
      <c r="D907" s="6"/>
      <c r="E907" s="8" t="s">
        <v>51</v>
      </c>
      <c r="F907" s="8">
        <v>3.16</v>
      </c>
    </row>
    <row r="908" spans="1:6" ht="15.75" hidden="1" customHeight="1" x14ac:dyDescent="0.25">
      <c r="A908" s="17">
        <v>6677</v>
      </c>
      <c r="B908" s="43" t="s">
        <v>31</v>
      </c>
      <c r="C908" s="18">
        <v>43817</v>
      </c>
      <c r="D908" s="6"/>
      <c r="E908" s="8" t="s">
        <v>51</v>
      </c>
      <c r="F908" s="8">
        <v>12.62</v>
      </c>
    </row>
    <row r="909" spans="1:6" ht="15.75" hidden="1" customHeight="1" x14ac:dyDescent="0.25">
      <c r="A909" s="17">
        <v>6489</v>
      </c>
      <c r="B909" s="43" t="s">
        <v>31</v>
      </c>
      <c r="C909" s="18">
        <v>43816</v>
      </c>
      <c r="D909" s="8" t="s">
        <v>85</v>
      </c>
      <c r="E909" s="8" t="s">
        <v>51</v>
      </c>
      <c r="F909" s="8">
        <v>3.72</v>
      </c>
    </row>
    <row r="910" spans="1:6" ht="15.75" hidden="1" customHeight="1" x14ac:dyDescent="0.25">
      <c r="A910" s="17">
        <v>6428</v>
      </c>
      <c r="B910" s="43" t="s">
        <v>31</v>
      </c>
      <c r="C910" s="18">
        <v>43816</v>
      </c>
      <c r="D910" s="6"/>
      <c r="E910" s="8" t="s">
        <v>51</v>
      </c>
      <c r="F910" s="8">
        <v>5</v>
      </c>
    </row>
    <row r="911" spans="1:6" ht="15.75" hidden="1" customHeight="1" x14ac:dyDescent="0.25">
      <c r="A911" s="17">
        <v>6190</v>
      </c>
      <c r="B911" s="43" t="s">
        <v>31</v>
      </c>
      <c r="C911" s="18">
        <v>43815</v>
      </c>
      <c r="D911" s="8" t="s">
        <v>51</v>
      </c>
      <c r="E911" s="8" t="s">
        <v>51</v>
      </c>
      <c r="F911" s="8">
        <v>0.34</v>
      </c>
    </row>
    <row r="912" spans="1:6" ht="15.75" hidden="1" customHeight="1" x14ac:dyDescent="0.25">
      <c r="A912" s="17">
        <v>6180</v>
      </c>
      <c r="B912" s="43" t="s">
        <v>31</v>
      </c>
      <c r="C912" s="18">
        <v>43815</v>
      </c>
      <c r="D912" s="6"/>
      <c r="E912" s="8" t="s">
        <v>51</v>
      </c>
      <c r="F912" s="8">
        <v>2.8</v>
      </c>
    </row>
    <row r="913" spans="1:6" ht="15.75" hidden="1" customHeight="1" x14ac:dyDescent="0.25">
      <c r="A913" s="17">
        <v>6176</v>
      </c>
      <c r="B913" s="43" t="s">
        <v>31</v>
      </c>
      <c r="C913" s="18">
        <v>43815</v>
      </c>
      <c r="D913" s="6"/>
      <c r="E913" s="8" t="s">
        <v>51</v>
      </c>
      <c r="F913" s="8">
        <v>3.54</v>
      </c>
    </row>
    <row r="914" spans="1:6" ht="15.75" hidden="1" customHeight="1" x14ac:dyDescent="0.25">
      <c r="A914" s="17">
        <v>6175</v>
      </c>
      <c r="B914" s="43" t="s">
        <v>31</v>
      </c>
      <c r="C914" s="18">
        <v>43815</v>
      </c>
      <c r="D914" s="6"/>
      <c r="E914" s="8" t="s">
        <v>51</v>
      </c>
      <c r="F914" s="8">
        <v>7</v>
      </c>
    </row>
    <row r="915" spans="1:6" ht="15.75" hidden="1" customHeight="1" x14ac:dyDescent="0.25">
      <c r="A915" s="17">
        <v>5921</v>
      </c>
      <c r="B915" s="43" t="s">
        <v>31</v>
      </c>
      <c r="C915" s="18">
        <v>43812</v>
      </c>
      <c r="D915" s="6"/>
      <c r="E915" s="8" t="s">
        <v>51</v>
      </c>
      <c r="F915" s="8">
        <v>2.2599999999999998</v>
      </c>
    </row>
    <row r="916" spans="1:6" ht="15.75" hidden="1" customHeight="1" x14ac:dyDescent="0.25">
      <c r="A916" s="17">
        <v>5904</v>
      </c>
      <c r="B916" s="43" t="s">
        <v>31</v>
      </c>
      <c r="C916" s="18">
        <v>43812</v>
      </c>
      <c r="D916" s="6"/>
      <c r="E916" s="8" t="s">
        <v>51</v>
      </c>
      <c r="F916" s="8">
        <v>5.18</v>
      </c>
    </row>
    <row r="917" spans="1:6" ht="15.75" hidden="1" customHeight="1" x14ac:dyDescent="0.25">
      <c r="A917" s="17">
        <v>5636</v>
      </c>
      <c r="B917" s="43" t="s">
        <v>31</v>
      </c>
      <c r="C917" s="18">
        <v>43811</v>
      </c>
      <c r="D917" s="6"/>
      <c r="E917" s="8" t="s">
        <v>51</v>
      </c>
      <c r="F917" s="8">
        <v>3.42</v>
      </c>
    </row>
    <row r="918" spans="1:6" ht="15.75" hidden="1" customHeight="1" x14ac:dyDescent="0.25">
      <c r="A918" s="17">
        <v>5634</v>
      </c>
      <c r="B918" s="43" t="s">
        <v>31</v>
      </c>
      <c r="C918" s="18">
        <v>43811</v>
      </c>
      <c r="D918" s="6"/>
      <c r="E918" s="8" t="s">
        <v>51</v>
      </c>
      <c r="F918" s="8">
        <v>4.96</v>
      </c>
    </row>
    <row r="919" spans="1:6" ht="15.75" hidden="1" customHeight="1" x14ac:dyDescent="0.25">
      <c r="A919" s="17">
        <v>5438</v>
      </c>
      <c r="B919" s="43" t="s">
        <v>31</v>
      </c>
      <c r="C919" s="18">
        <v>43810</v>
      </c>
      <c r="D919" s="6"/>
      <c r="E919" s="8" t="s">
        <v>51</v>
      </c>
      <c r="F919" s="8">
        <v>4.5</v>
      </c>
    </row>
    <row r="920" spans="1:6" ht="15.75" hidden="1" customHeight="1" x14ac:dyDescent="0.25">
      <c r="A920" s="17">
        <v>4087</v>
      </c>
      <c r="B920" s="43" t="s">
        <v>31</v>
      </c>
      <c r="C920" s="18">
        <v>43803</v>
      </c>
      <c r="D920" s="6"/>
      <c r="E920" s="8" t="s">
        <v>51</v>
      </c>
      <c r="F920" s="8">
        <v>4.9000000000000004</v>
      </c>
    </row>
    <row r="921" spans="1:6" ht="15.75" hidden="1" customHeight="1" x14ac:dyDescent="0.25">
      <c r="A921" s="17">
        <v>5390</v>
      </c>
      <c r="B921" s="43" t="s">
        <v>31</v>
      </c>
      <c r="C921" s="18">
        <v>43810</v>
      </c>
      <c r="D921" s="6"/>
      <c r="E921" s="8" t="s">
        <v>51</v>
      </c>
      <c r="F921" s="8">
        <v>8.36</v>
      </c>
    </row>
    <row r="922" spans="1:6" ht="15.75" hidden="1" customHeight="1" x14ac:dyDescent="0.25">
      <c r="A922" s="17">
        <v>5389</v>
      </c>
      <c r="B922" s="43" t="s">
        <v>31</v>
      </c>
      <c r="C922" s="18">
        <v>43810</v>
      </c>
      <c r="D922" s="6"/>
      <c r="E922" s="8" t="s">
        <v>51</v>
      </c>
      <c r="F922" s="8">
        <v>4.84</v>
      </c>
    </row>
    <row r="923" spans="1:6" ht="15.75" hidden="1" customHeight="1" x14ac:dyDescent="0.25">
      <c r="A923" s="17">
        <v>4113</v>
      </c>
      <c r="B923" s="43" t="s">
        <v>31</v>
      </c>
      <c r="C923" s="18">
        <v>43803</v>
      </c>
      <c r="D923" s="6"/>
      <c r="E923" s="8" t="s">
        <v>51</v>
      </c>
      <c r="F923" s="8">
        <v>2.96</v>
      </c>
    </row>
    <row r="924" spans="1:6" ht="15.75" hidden="1" customHeight="1" x14ac:dyDescent="0.25">
      <c r="A924" s="17">
        <v>4136</v>
      </c>
      <c r="B924" s="43" t="s">
        <v>31</v>
      </c>
      <c r="C924" s="18">
        <v>43803</v>
      </c>
      <c r="D924" s="6"/>
      <c r="E924" s="8" t="s">
        <v>51</v>
      </c>
      <c r="F924" s="8">
        <v>17.2</v>
      </c>
    </row>
    <row r="925" spans="1:6" ht="15.75" hidden="1" customHeight="1" x14ac:dyDescent="0.25">
      <c r="A925" s="17">
        <v>5135</v>
      </c>
      <c r="B925" s="43" t="s">
        <v>31</v>
      </c>
      <c r="C925" s="18">
        <v>43809</v>
      </c>
      <c r="D925" s="6"/>
      <c r="E925" s="8" t="s">
        <v>51</v>
      </c>
      <c r="F925" s="8">
        <v>3.4</v>
      </c>
    </row>
    <row r="926" spans="1:6" ht="15.75" hidden="1" customHeight="1" x14ac:dyDescent="0.25">
      <c r="A926" s="17">
        <v>4943</v>
      </c>
      <c r="B926" s="43" t="s">
        <v>31</v>
      </c>
      <c r="C926" s="18">
        <v>43808</v>
      </c>
      <c r="D926" s="6"/>
      <c r="E926" s="8" t="s">
        <v>51</v>
      </c>
      <c r="F926" s="8">
        <v>14.9</v>
      </c>
    </row>
    <row r="927" spans="1:6" ht="15.75" hidden="1" customHeight="1" x14ac:dyDescent="0.25">
      <c r="A927" s="17">
        <v>4890</v>
      </c>
      <c r="B927" s="43" t="s">
        <v>31</v>
      </c>
      <c r="C927" s="18">
        <v>43808</v>
      </c>
      <c r="D927" s="6"/>
      <c r="E927" s="8" t="s">
        <v>51</v>
      </c>
      <c r="F927" s="8">
        <v>1.52</v>
      </c>
    </row>
    <row r="928" spans="1:6" ht="15.75" hidden="1" customHeight="1" x14ac:dyDescent="0.25">
      <c r="A928" s="17">
        <v>4889</v>
      </c>
      <c r="B928" s="43" t="s">
        <v>31</v>
      </c>
      <c r="C928" s="18">
        <v>43808</v>
      </c>
      <c r="D928" s="6"/>
      <c r="E928" s="8" t="s">
        <v>51</v>
      </c>
      <c r="F928" s="8">
        <v>2.8</v>
      </c>
    </row>
    <row r="929" spans="1:6" ht="15.75" hidden="1" customHeight="1" x14ac:dyDescent="0.25">
      <c r="A929" s="17">
        <v>4856</v>
      </c>
      <c r="B929" s="43" t="s">
        <v>31</v>
      </c>
      <c r="C929" s="18">
        <v>43807</v>
      </c>
      <c r="D929" s="6"/>
      <c r="E929" s="8" t="s">
        <v>51</v>
      </c>
      <c r="F929" s="8">
        <v>5.0199999999999996</v>
      </c>
    </row>
    <row r="930" spans="1:6" ht="15.75" hidden="1" customHeight="1" x14ac:dyDescent="0.25">
      <c r="A930" s="17">
        <v>4644</v>
      </c>
      <c r="B930" s="43" t="s">
        <v>31</v>
      </c>
      <c r="C930" s="18">
        <v>43805</v>
      </c>
      <c r="D930" s="6"/>
      <c r="E930" s="8" t="s">
        <v>51</v>
      </c>
      <c r="F930" s="8">
        <v>2.48</v>
      </c>
    </row>
    <row r="931" spans="1:6" ht="15.75" hidden="1" customHeight="1" x14ac:dyDescent="0.25">
      <c r="A931" s="17">
        <v>4601</v>
      </c>
      <c r="B931" s="43" t="s">
        <v>31</v>
      </c>
      <c r="C931" s="18">
        <v>43805</v>
      </c>
      <c r="D931" s="6"/>
      <c r="E931" s="8" t="s">
        <v>51</v>
      </c>
      <c r="F931" s="8">
        <v>3.28</v>
      </c>
    </row>
    <row r="932" spans="1:6" ht="15.75" hidden="1" customHeight="1" x14ac:dyDescent="0.25">
      <c r="A932" s="17">
        <v>4386</v>
      </c>
      <c r="B932" s="43" t="s">
        <v>31</v>
      </c>
      <c r="C932" s="18">
        <v>43804</v>
      </c>
      <c r="D932" s="6"/>
      <c r="E932" s="8" t="s">
        <v>51</v>
      </c>
      <c r="F932" s="8">
        <v>7.18</v>
      </c>
    </row>
    <row r="933" spans="1:6" ht="15.75" hidden="1" customHeight="1" x14ac:dyDescent="0.25">
      <c r="A933" s="17">
        <v>4347</v>
      </c>
      <c r="B933" s="43" t="s">
        <v>31</v>
      </c>
      <c r="C933" s="18">
        <v>43804</v>
      </c>
      <c r="D933" s="6"/>
      <c r="E933" s="8" t="s">
        <v>51</v>
      </c>
      <c r="F933" s="8">
        <v>2.66</v>
      </c>
    </row>
    <row r="934" spans="1:6" ht="15.75" hidden="1" customHeight="1" x14ac:dyDescent="0.25">
      <c r="A934" s="17">
        <v>8761</v>
      </c>
      <c r="B934" s="43" t="s">
        <v>31</v>
      </c>
      <c r="C934" s="18">
        <v>43830</v>
      </c>
      <c r="D934" s="6"/>
      <c r="E934" s="8" t="s">
        <v>51</v>
      </c>
      <c r="F934" s="8">
        <v>4.76</v>
      </c>
    </row>
    <row r="935" spans="1:6" ht="15.75" hidden="1" customHeight="1" x14ac:dyDescent="0.25">
      <c r="A935" s="17">
        <v>8555</v>
      </c>
      <c r="B935" s="43" t="s">
        <v>31</v>
      </c>
      <c r="C935" s="18">
        <v>43827</v>
      </c>
      <c r="D935" s="6"/>
      <c r="E935" s="8" t="s">
        <v>51</v>
      </c>
      <c r="F935" s="8">
        <v>4.78</v>
      </c>
    </row>
    <row r="936" spans="1:6" ht="15.75" hidden="1" customHeight="1" x14ac:dyDescent="0.25">
      <c r="A936" s="17">
        <v>8544</v>
      </c>
      <c r="B936" s="43" t="s">
        <v>31</v>
      </c>
      <c r="C936" s="18">
        <v>43829</v>
      </c>
      <c r="D936" s="6"/>
      <c r="E936" s="8" t="s">
        <v>51</v>
      </c>
      <c r="F936" s="8">
        <v>9.98</v>
      </c>
    </row>
    <row r="937" spans="1:6" ht="15.75" hidden="1" customHeight="1" x14ac:dyDescent="0.25">
      <c r="A937" s="17">
        <v>3587</v>
      </c>
      <c r="B937" s="43" t="s">
        <v>31</v>
      </c>
      <c r="C937" s="18">
        <v>43800</v>
      </c>
      <c r="D937" s="6"/>
      <c r="E937" s="8" t="s">
        <v>51</v>
      </c>
      <c r="F937" s="8">
        <v>2.86</v>
      </c>
    </row>
    <row r="938" spans="1:6" ht="15.75" hidden="1" customHeight="1" x14ac:dyDescent="0.25">
      <c r="A938" s="17">
        <v>8027</v>
      </c>
      <c r="B938" s="43" t="s">
        <v>31</v>
      </c>
      <c r="C938" s="18">
        <v>43825</v>
      </c>
      <c r="D938" s="6"/>
      <c r="E938" s="8" t="s">
        <v>51</v>
      </c>
      <c r="F938" s="8">
        <v>1.9</v>
      </c>
    </row>
    <row r="939" spans="1:6" ht="15.75" hidden="1" customHeight="1" x14ac:dyDescent="0.25">
      <c r="A939" s="17">
        <v>7717</v>
      </c>
      <c r="B939" s="43" t="s">
        <v>31</v>
      </c>
      <c r="C939" s="18">
        <v>43823</v>
      </c>
      <c r="D939" s="6"/>
      <c r="E939" s="8" t="s">
        <v>51</v>
      </c>
      <c r="F939" s="8">
        <v>4.7</v>
      </c>
    </row>
    <row r="940" spans="1:6" ht="15.75" hidden="1" customHeight="1" x14ac:dyDescent="0.25">
      <c r="A940" s="17">
        <v>7504</v>
      </c>
      <c r="B940" s="43" t="s">
        <v>31</v>
      </c>
      <c r="C940" s="18">
        <v>43821</v>
      </c>
      <c r="D940" s="8" t="s">
        <v>61</v>
      </c>
      <c r="E940" s="8" t="s">
        <v>61</v>
      </c>
      <c r="F940" s="8">
        <v>0.53400000000000003</v>
      </c>
    </row>
    <row r="941" spans="1:6" ht="15.75" hidden="1" customHeight="1" x14ac:dyDescent="0.25">
      <c r="A941" s="17">
        <v>6907</v>
      </c>
      <c r="B941" s="43" t="s">
        <v>31</v>
      </c>
      <c r="C941" s="18">
        <v>43818</v>
      </c>
      <c r="D941" s="6"/>
      <c r="E941" s="8" t="s">
        <v>51</v>
      </c>
      <c r="F941" s="8">
        <v>6</v>
      </c>
    </row>
    <row r="942" spans="1:6" ht="15.75" hidden="1" customHeight="1" x14ac:dyDescent="0.25">
      <c r="A942" s="17">
        <v>6683</v>
      </c>
      <c r="B942" s="43" t="s">
        <v>31</v>
      </c>
      <c r="C942" s="18">
        <v>43817</v>
      </c>
      <c r="D942" s="6"/>
      <c r="E942" s="8" t="s">
        <v>51</v>
      </c>
      <c r="F942" s="8">
        <v>6.4</v>
      </c>
    </row>
    <row r="943" spans="1:6" ht="15.75" hidden="1" customHeight="1" x14ac:dyDescent="0.25">
      <c r="A943" s="17">
        <v>6444</v>
      </c>
      <c r="B943" s="43" t="s">
        <v>31</v>
      </c>
      <c r="C943" s="18">
        <v>43816</v>
      </c>
      <c r="D943" s="6"/>
      <c r="E943" s="8" t="s">
        <v>51</v>
      </c>
      <c r="F943" s="8">
        <v>5.24</v>
      </c>
    </row>
    <row r="944" spans="1:6" ht="15.75" hidden="1" customHeight="1" x14ac:dyDescent="0.25">
      <c r="A944" s="17">
        <v>6155</v>
      </c>
      <c r="B944" s="43" t="s">
        <v>31</v>
      </c>
      <c r="C944" s="18">
        <v>43814</v>
      </c>
      <c r="D944" s="6"/>
      <c r="E944" s="8" t="s">
        <v>61</v>
      </c>
      <c r="F944" s="8">
        <v>2.9</v>
      </c>
    </row>
    <row r="945" spans="1:6" ht="15.75" hidden="1" customHeight="1" x14ac:dyDescent="0.25">
      <c r="A945" s="17">
        <v>5722</v>
      </c>
      <c r="B945" s="43" t="s">
        <v>31</v>
      </c>
      <c r="C945" s="18">
        <v>43811</v>
      </c>
      <c r="D945" s="8" t="s">
        <v>61</v>
      </c>
      <c r="E945" s="8" t="s">
        <v>61</v>
      </c>
      <c r="F945" s="8">
        <v>1.246</v>
      </c>
    </row>
    <row r="946" spans="1:6" ht="15.75" hidden="1" customHeight="1" x14ac:dyDescent="0.25">
      <c r="A946" s="17">
        <v>5280</v>
      </c>
      <c r="B946" s="43" t="s">
        <v>31</v>
      </c>
      <c r="C946" s="18">
        <v>43809</v>
      </c>
      <c r="D946" s="8" t="s">
        <v>55</v>
      </c>
      <c r="E946" s="8" t="s">
        <v>55</v>
      </c>
      <c r="F946" s="8">
        <v>0.44700000000000001</v>
      </c>
    </row>
    <row r="947" spans="1:6" ht="15.75" hidden="1" customHeight="1" x14ac:dyDescent="0.25">
      <c r="A947" s="17">
        <v>4902</v>
      </c>
      <c r="B947" s="44" t="s">
        <v>31</v>
      </c>
      <c r="C947" s="18">
        <v>43808</v>
      </c>
      <c r="D947" s="8" t="s">
        <v>61</v>
      </c>
      <c r="E947" s="8" t="s">
        <v>61</v>
      </c>
      <c r="F947" s="8">
        <v>1.88</v>
      </c>
    </row>
    <row r="948" spans="1:6" ht="15.75" hidden="1" customHeight="1" x14ac:dyDescent="0.25">
      <c r="A948" s="17">
        <v>4836</v>
      </c>
      <c r="B948" s="44" t="s">
        <v>31</v>
      </c>
      <c r="C948" s="18">
        <v>43806</v>
      </c>
      <c r="D948" s="8" t="s">
        <v>61</v>
      </c>
      <c r="E948" s="8" t="s">
        <v>61</v>
      </c>
      <c r="F948" s="8">
        <v>3.19</v>
      </c>
    </row>
    <row r="949" spans="1:6" ht="15.75" hidden="1" customHeight="1" x14ac:dyDescent="0.25">
      <c r="A949" s="17">
        <v>4456</v>
      </c>
      <c r="B949" s="44" t="s">
        <v>31</v>
      </c>
      <c r="C949" s="18">
        <v>43804</v>
      </c>
      <c r="D949" s="8" t="s">
        <v>61</v>
      </c>
      <c r="E949" s="8" t="s">
        <v>61</v>
      </c>
      <c r="F949" s="8">
        <v>0.74199999999999999</v>
      </c>
    </row>
    <row r="950" spans="1:6" ht="15.75" hidden="1" customHeight="1" x14ac:dyDescent="0.25">
      <c r="A950" s="17">
        <v>8049</v>
      </c>
      <c r="B950" s="44" t="s">
        <v>31</v>
      </c>
      <c r="C950" s="18">
        <v>43825</v>
      </c>
      <c r="D950" s="8" t="s">
        <v>61</v>
      </c>
      <c r="E950" s="8" t="s">
        <v>61</v>
      </c>
      <c r="F950" s="8">
        <v>0.28000000000000003</v>
      </c>
    </row>
    <row r="951" spans="1:6" ht="15.75" hidden="1" customHeight="1" x14ac:dyDescent="0.25">
      <c r="A951" s="17">
        <v>8820</v>
      </c>
      <c r="B951" s="44" t="s">
        <v>31</v>
      </c>
      <c r="C951" s="18">
        <v>43830</v>
      </c>
      <c r="D951" s="8" t="s">
        <v>55</v>
      </c>
      <c r="E951" s="8" t="s">
        <v>55</v>
      </c>
      <c r="F951" s="8">
        <v>0.85799999999999998</v>
      </c>
    </row>
    <row r="952" spans="1:6" ht="15.75" hidden="1" customHeight="1" x14ac:dyDescent="0.25">
      <c r="A952" s="17">
        <v>8272</v>
      </c>
      <c r="B952" s="44" t="s">
        <v>31</v>
      </c>
      <c r="C952" s="18">
        <v>43826</v>
      </c>
      <c r="D952" s="8" t="s">
        <v>61</v>
      </c>
      <c r="E952" s="8" t="s">
        <v>61</v>
      </c>
      <c r="F952" s="8">
        <v>2.36</v>
      </c>
    </row>
    <row r="953" spans="1:6" ht="15.75" hidden="1" customHeight="1" x14ac:dyDescent="0.25">
      <c r="A953" s="17">
        <v>7726</v>
      </c>
      <c r="B953" s="44" t="s">
        <v>31</v>
      </c>
      <c r="C953" s="18">
        <v>43823</v>
      </c>
      <c r="D953" s="8" t="s">
        <v>55</v>
      </c>
      <c r="E953" s="8" t="s">
        <v>55</v>
      </c>
      <c r="F953" s="8">
        <v>0.49199999999999999</v>
      </c>
    </row>
    <row r="954" spans="1:6" ht="15.75" hidden="1" customHeight="1" x14ac:dyDescent="0.25">
      <c r="A954" s="17">
        <v>7488</v>
      </c>
      <c r="B954" s="44" t="s">
        <v>31</v>
      </c>
      <c r="C954" s="18">
        <v>43820</v>
      </c>
      <c r="D954" s="8" t="s">
        <v>61</v>
      </c>
      <c r="E954" s="8" t="s">
        <v>61</v>
      </c>
      <c r="F954" s="8">
        <v>2.87</v>
      </c>
    </row>
    <row r="955" spans="1:6" ht="15.75" hidden="1" customHeight="1" x14ac:dyDescent="0.25">
      <c r="A955" s="17">
        <v>6451</v>
      </c>
      <c r="B955" s="44" t="s">
        <v>31</v>
      </c>
      <c r="C955" s="18">
        <v>43816</v>
      </c>
      <c r="D955" s="8" t="s">
        <v>61</v>
      </c>
      <c r="E955" s="8" t="s">
        <v>61</v>
      </c>
      <c r="F955" s="8">
        <v>0.40200000000000002</v>
      </c>
    </row>
    <row r="956" spans="1:6" ht="15.75" hidden="1" customHeight="1" x14ac:dyDescent="0.25">
      <c r="A956" s="17">
        <v>4629</v>
      </c>
      <c r="B956" s="44" t="s">
        <v>31</v>
      </c>
      <c r="C956" s="18">
        <v>43805</v>
      </c>
      <c r="D956" s="8" t="s">
        <v>41</v>
      </c>
      <c r="E956" s="8" t="s">
        <v>41</v>
      </c>
      <c r="F956" s="8">
        <v>0.66</v>
      </c>
    </row>
    <row r="957" spans="1:6" ht="15.75" hidden="1" customHeight="1" x14ac:dyDescent="0.25">
      <c r="A957" s="17">
        <v>8269</v>
      </c>
      <c r="B957" s="44" t="s">
        <v>31</v>
      </c>
      <c r="C957" s="18">
        <v>43826</v>
      </c>
      <c r="D957" s="8" t="s">
        <v>55</v>
      </c>
      <c r="E957" s="8" t="s">
        <v>55</v>
      </c>
      <c r="F957" s="8">
        <v>7.8E-2</v>
      </c>
    </row>
    <row r="958" spans="1:6" ht="15.75" hidden="1" customHeight="1" x14ac:dyDescent="0.25">
      <c r="A958" s="17">
        <v>4617</v>
      </c>
      <c r="B958" s="44" t="s">
        <v>31</v>
      </c>
      <c r="C958" s="18">
        <v>43805</v>
      </c>
      <c r="E958" s="8" t="s">
        <v>55</v>
      </c>
      <c r="F958" s="8">
        <v>0.46</v>
      </c>
    </row>
    <row r="959" spans="1:6" ht="15.75" hidden="1" customHeight="1" x14ac:dyDescent="0.25">
      <c r="A959" s="17">
        <v>8030</v>
      </c>
      <c r="B959" s="44" t="s">
        <v>31</v>
      </c>
      <c r="C959" s="18">
        <v>43825</v>
      </c>
      <c r="D959" s="8" t="s">
        <v>55</v>
      </c>
      <c r="E959" s="8" t="s">
        <v>55</v>
      </c>
      <c r="F959" s="8">
        <v>2.3199999999999998</v>
      </c>
    </row>
    <row r="960" spans="1:6" ht="15.75" hidden="1" customHeight="1" x14ac:dyDescent="0.25">
      <c r="A960" s="17">
        <v>7834</v>
      </c>
      <c r="B960" s="44" t="s">
        <v>31</v>
      </c>
      <c r="C960" s="18">
        <v>43823</v>
      </c>
      <c r="D960" s="8" t="s">
        <v>55</v>
      </c>
      <c r="E960" s="8" t="s">
        <v>55</v>
      </c>
      <c r="F960" s="8">
        <v>1.3360000000000001</v>
      </c>
    </row>
    <row r="961" spans="1:6" ht="15.75" hidden="1" customHeight="1" x14ac:dyDescent="0.25">
      <c r="A961" s="17">
        <v>7741</v>
      </c>
      <c r="B961" s="44" t="s">
        <v>31</v>
      </c>
      <c r="C961" s="18">
        <v>43823</v>
      </c>
      <c r="D961" s="8" t="s">
        <v>53</v>
      </c>
      <c r="E961" s="8" t="s">
        <v>53</v>
      </c>
      <c r="F961" s="8">
        <v>0.624</v>
      </c>
    </row>
    <row r="962" spans="1:6" ht="15.75" hidden="1" customHeight="1" x14ac:dyDescent="0.25">
      <c r="A962" s="17">
        <v>7456</v>
      </c>
      <c r="B962" s="44" t="s">
        <v>31</v>
      </c>
      <c r="C962" s="18">
        <v>43822</v>
      </c>
      <c r="D962" s="8" t="s">
        <v>61</v>
      </c>
      <c r="E962" s="8" t="s">
        <v>61</v>
      </c>
      <c r="F962" s="8">
        <v>3.19</v>
      </c>
    </row>
    <row r="963" spans="1:6" ht="15.75" hidden="1" customHeight="1" x14ac:dyDescent="0.25">
      <c r="A963" s="17">
        <v>7311</v>
      </c>
      <c r="B963" s="44" t="s">
        <v>31</v>
      </c>
      <c r="C963" s="18">
        <v>43819</v>
      </c>
      <c r="D963" s="8" t="s">
        <v>41</v>
      </c>
      <c r="E963" s="8" t="s">
        <v>41</v>
      </c>
      <c r="F963" s="8">
        <v>0.95399999999999996</v>
      </c>
    </row>
    <row r="964" spans="1:6" ht="15.75" hidden="1" customHeight="1" x14ac:dyDescent="0.25">
      <c r="A964" s="17">
        <v>6832</v>
      </c>
      <c r="B964" s="44" t="s">
        <v>31</v>
      </c>
      <c r="C964" s="18">
        <v>43817</v>
      </c>
      <c r="E964" s="8" t="s">
        <v>42</v>
      </c>
      <c r="F964" s="8">
        <v>0.95199999999999996</v>
      </c>
    </row>
    <row r="965" spans="1:6" ht="15.75" hidden="1" customHeight="1" x14ac:dyDescent="0.25">
      <c r="A965" s="17">
        <v>6805</v>
      </c>
      <c r="B965" s="44" t="s">
        <v>31</v>
      </c>
      <c r="C965" s="18">
        <v>43817</v>
      </c>
      <c r="D965" s="8" t="s">
        <v>55</v>
      </c>
      <c r="E965" s="8" t="s">
        <v>55</v>
      </c>
      <c r="F965" s="8">
        <v>1.3080000000000001</v>
      </c>
    </row>
    <row r="966" spans="1:6" ht="15.75" hidden="1" customHeight="1" x14ac:dyDescent="0.25">
      <c r="A966" s="17">
        <v>6776</v>
      </c>
      <c r="B966" s="44" t="s">
        <v>31</v>
      </c>
      <c r="C966" s="18">
        <v>43817</v>
      </c>
      <c r="D966" s="8" t="s">
        <v>61</v>
      </c>
      <c r="E966" s="8" t="s">
        <v>61</v>
      </c>
      <c r="F966" s="8">
        <v>2.5</v>
      </c>
    </row>
    <row r="967" spans="1:6" ht="15.75" hidden="1" customHeight="1" x14ac:dyDescent="0.25">
      <c r="A967" s="17">
        <v>6297</v>
      </c>
      <c r="B967" s="44" t="s">
        <v>31</v>
      </c>
      <c r="C967" s="18">
        <v>43815</v>
      </c>
      <c r="E967" s="8" t="s">
        <v>61</v>
      </c>
      <c r="F967" s="8">
        <v>3.86</v>
      </c>
    </row>
    <row r="968" spans="1:6" ht="15.75" hidden="1" customHeight="1" x14ac:dyDescent="0.25">
      <c r="A968" s="17">
        <v>6252</v>
      </c>
      <c r="B968" s="44" t="s">
        <v>31</v>
      </c>
      <c r="C968" s="18">
        <v>43815</v>
      </c>
      <c r="D968" s="8" t="s">
        <v>41</v>
      </c>
      <c r="E968" s="8" t="s">
        <v>41</v>
      </c>
      <c r="F968" s="8">
        <v>0.40200000000000002</v>
      </c>
    </row>
    <row r="969" spans="1:6" ht="15.75" hidden="1" customHeight="1" x14ac:dyDescent="0.25">
      <c r="A969" s="17">
        <v>4028</v>
      </c>
      <c r="B969" s="44" t="s">
        <v>31</v>
      </c>
      <c r="C969" s="18">
        <v>43802</v>
      </c>
      <c r="D969" s="8" t="s">
        <v>55</v>
      </c>
      <c r="E969" s="8" t="s">
        <v>55</v>
      </c>
      <c r="F969" s="8">
        <v>0.48399999999999999</v>
      </c>
    </row>
    <row r="970" spans="1:6" ht="15.75" hidden="1" customHeight="1" x14ac:dyDescent="0.25">
      <c r="A970" s="17">
        <v>5673</v>
      </c>
      <c r="B970" s="44" t="s">
        <v>31</v>
      </c>
      <c r="C970" s="18">
        <v>43811</v>
      </c>
      <c r="D970" s="8" t="s">
        <v>41</v>
      </c>
      <c r="E970" s="8" t="s">
        <v>41</v>
      </c>
      <c r="F970" s="8">
        <v>0.20799999999999999</v>
      </c>
    </row>
    <row r="971" spans="1:6" ht="15.75" hidden="1" customHeight="1" x14ac:dyDescent="0.25">
      <c r="A971" s="17">
        <v>5031</v>
      </c>
      <c r="B971" s="44" t="s">
        <v>31</v>
      </c>
      <c r="C971" s="18">
        <v>43808</v>
      </c>
      <c r="D971" s="8" t="s">
        <v>41</v>
      </c>
      <c r="E971" s="8" t="s">
        <v>41</v>
      </c>
      <c r="F971" s="8">
        <v>0.38</v>
      </c>
    </row>
    <row r="972" spans="1:6" ht="15.75" hidden="1" customHeight="1" x14ac:dyDescent="0.25">
      <c r="A972" s="17">
        <v>8840</v>
      </c>
      <c r="B972" s="44" t="s">
        <v>31</v>
      </c>
      <c r="C972" s="18">
        <v>43830</v>
      </c>
      <c r="E972" s="8" t="s">
        <v>61</v>
      </c>
      <c r="F972" s="8">
        <v>2.7879999999999998</v>
      </c>
    </row>
    <row r="973" spans="1:6" ht="15.75" hidden="1" customHeight="1" x14ac:dyDescent="0.25">
      <c r="A973" s="17">
        <v>8713</v>
      </c>
      <c r="B973" s="44" t="s">
        <v>31</v>
      </c>
      <c r="C973" s="18">
        <v>43829</v>
      </c>
      <c r="D973" s="8" t="s">
        <v>41</v>
      </c>
      <c r="E973" s="8" t="s">
        <v>41</v>
      </c>
      <c r="F973" s="8">
        <v>0.47199999999999998</v>
      </c>
    </row>
    <row r="974" spans="1:6" ht="15.75" hidden="1" customHeight="1" x14ac:dyDescent="0.25">
      <c r="A974" s="17">
        <v>7796</v>
      </c>
      <c r="B974" s="44" t="s">
        <v>31</v>
      </c>
      <c r="C974" s="18">
        <v>43823</v>
      </c>
      <c r="E974" s="8" t="s">
        <v>61</v>
      </c>
      <c r="F974" s="8">
        <v>3.2</v>
      </c>
    </row>
    <row r="975" spans="1:6" ht="15.75" hidden="1" customHeight="1" x14ac:dyDescent="0.25">
      <c r="A975" s="17">
        <v>3697</v>
      </c>
      <c r="B975" s="44" t="s">
        <v>31</v>
      </c>
      <c r="C975" s="18">
        <v>43801</v>
      </c>
      <c r="D975" s="8" t="s">
        <v>55</v>
      </c>
      <c r="E975" s="8" t="s">
        <v>55</v>
      </c>
      <c r="F975" s="8">
        <v>0.94799999999999995</v>
      </c>
    </row>
    <row r="976" spans="1:6" ht="15.75" hidden="1" customHeight="1" x14ac:dyDescent="0.25">
      <c r="A976" s="17">
        <v>6756</v>
      </c>
      <c r="B976" s="44" t="s">
        <v>31</v>
      </c>
      <c r="C976" s="18">
        <v>43817</v>
      </c>
      <c r="D976" s="8" t="s">
        <v>55</v>
      </c>
      <c r="E976" s="8" t="s">
        <v>55</v>
      </c>
      <c r="F976" s="8">
        <v>0.76200000000000001</v>
      </c>
    </row>
    <row r="977" spans="1:6" ht="15.75" hidden="1" customHeight="1" x14ac:dyDescent="0.25">
      <c r="A977" s="17">
        <v>6576</v>
      </c>
      <c r="B977" s="44" t="s">
        <v>31</v>
      </c>
      <c r="C977" s="18">
        <v>43816</v>
      </c>
      <c r="D977" s="8" t="s">
        <v>55</v>
      </c>
      <c r="E977" s="8" t="s">
        <v>55</v>
      </c>
      <c r="F977" s="8">
        <v>0.96</v>
      </c>
    </row>
    <row r="978" spans="1:6" ht="15.75" hidden="1" customHeight="1" x14ac:dyDescent="0.25">
      <c r="A978" s="17">
        <v>6538</v>
      </c>
      <c r="B978" s="44" t="s">
        <v>31</v>
      </c>
      <c r="C978" s="18">
        <v>43816</v>
      </c>
      <c r="D978" s="8" t="s">
        <v>41</v>
      </c>
      <c r="E978" s="8" t="s">
        <v>41</v>
      </c>
      <c r="F978" s="8">
        <v>0.39300000000000002</v>
      </c>
    </row>
    <row r="979" spans="1:6" ht="15.75" hidden="1" customHeight="1" x14ac:dyDescent="0.25">
      <c r="A979" s="17">
        <v>6379</v>
      </c>
      <c r="B979" s="44" t="s">
        <v>31</v>
      </c>
      <c r="C979" s="18">
        <v>43815</v>
      </c>
      <c r="D979" s="8" t="s">
        <v>41</v>
      </c>
      <c r="E979" s="8" t="s">
        <v>41</v>
      </c>
      <c r="F979" s="8">
        <v>0.76800000000000002</v>
      </c>
    </row>
    <row r="980" spans="1:6" ht="15.75" hidden="1" customHeight="1" x14ac:dyDescent="0.25">
      <c r="A980" s="17">
        <v>6362</v>
      </c>
      <c r="B980" s="44" t="s">
        <v>31</v>
      </c>
      <c r="C980" s="18">
        <v>43815</v>
      </c>
      <c r="D980" s="8" t="s">
        <v>55</v>
      </c>
      <c r="E980" s="8" t="s">
        <v>55</v>
      </c>
      <c r="F980" s="8">
        <v>0.64</v>
      </c>
    </row>
    <row r="981" spans="1:6" ht="15.75" hidden="1" customHeight="1" x14ac:dyDescent="0.25">
      <c r="A981" s="17">
        <v>6307</v>
      </c>
      <c r="B981" s="44" t="s">
        <v>31</v>
      </c>
      <c r="C981" s="18">
        <v>43815</v>
      </c>
      <c r="D981" s="8" t="s">
        <v>61</v>
      </c>
      <c r="E981" s="8" t="s">
        <v>61</v>
      </c>
      <c r="F981" s="8">
        <v>0.93799999999999994</v>
      </c>
    </row>
    <row r="982" spans="1:6" ht="15.75" hidden="1" customHeight="1" x14ac:dyDescent="0.25">
      <c r="A982" s="17">
        <v>6076</v>
      </c>
      <c r="B982" s="44" t="s">
        <v>31</v>
      </c>
      <c r="C982" s="18">
        <v>43812</v>
      </c>
      <c r="D982" s="8" t="s">
        <v>55</v>
      </c>
      <c r="E982" s="8" t="s">
        <v>55</v>
      </c>
      <c r="F982" s="8">
        <v>1.26</v>
      </c>
    </row>
    <row r="983" spans="1:6" ht="15.75" hidden="1" customHeight="1" x14ac:dyDescent="0.25">
      <c r="A983" s="17">
        <v>4019</v>
      </c>
      <c r="B983" s="44" t="s">
        <v>31</v>
      </c>
      <c r="C983" s="18">
        <v>43802</v>
      </c>
      <c r="D983" s="8" t="s">
        <v>61</v>
      </c>
      <c r="E983" s="8" t="s">
        <v>61</v>
      </c>
      <c r="F983" s="8">
        <v>0.318</v>
      </c>
    </row>
    <row r="984" spans="1:6" ht="15.75" hidden="1" customHeight="1" x14ac:dyDescent="0.25">
      <c r="A984" s="17">
        <v>5455</v>
      </c>
      <c r="B984" s="44" t="s">
        <v>31</v>
      </c>
      <c r="C984" s="18">
        <v>43810</v>
      </c>
      <c r="D984" s="8" t="s">
        <v>41</v>
      </c>
      <c r="E984" s="8" t="s">
        <v>41</v>
      </c>
      <c r="F984" s="8">
        <v>0.24399999999999999</v>
      </c>
    </row>
    <row r="985" spans="1:6" ht="15.75" hidden="1" customHeight="1" x14ac:dyDescent="0.25">
      <c r="A985" s="17">
        <v>5273</v>
      </c>
      <c r="B985" s="44" t="s">
        <v>31</v>
      </c>
      <c r="C985" s="18">
        <v>43809</v>
      </c>
      <c r="D985" s="8" t="s">
        <v>41</v>
      </c>
      <c r="E985" s="8" t="s">
        <v>41</v>
      </c>
      <c r="F985" s="8">
        <v>0.76200000000000001</v>
      </c>
    </row>
    <row r="986" spans="1:6" ht="15.75" hidden="1" customHeight="1" x14ac:dyDescent="0.25">
      <c r="A986" s="17">
        <v>5220</v>
      </c>
      <c r="B986" s="44" t="s">
        <v>31</v>
      </c>
      <c r="C986" s="18">
        <v>43809</v>
      </c>
      <c r="D986" s="8" t="s">
        <v>61</v>
      </c>
      <c r="E986" s="8" t="s">
        <v>61</v>
      </c>
      <c r="F986" s="8">
        <v>1.23</v>
      </c>
    </row>
    <row r="987" spans="1:6" ht="15.75" hidden="1" customHeight="1" x14ac:dyDescent="0.25">
      <c r="A987" s="17">
        <v>5033</v>
      </c>
      <c r="B987" s="44" t="s">
        <v>31</v>
      </c>
      <c r="C987" s="18">
        <v>43808</v>
      </c>
      <c r="E987" s="8" t="s">
        <v>60</v>
      </c>
      <c r="F987" s="8">
        <v>1.0920000000000001</v>
      </c>
    </row>
    <row r="988" spans="1:6" ht="15.75" hidden="1" customHeight="1" x14ac:dyDescent="0.25">
      <c r="A988" s="17">
        <v>7045</v>
      </c>
      <c r="B988" s="44" t="s">
        <v>31</v>
      </c>
      <c r="C988" s="18">
        <v>43818</v>
      </c>
      <c r="D988" s="8" t="s">
        <v>61</v>
      </c>
      <c r="E988" s="8" t="s">
        <v>61</v>
      </c>
      <c r="F988" s="8">
        <v>3.98</v>
      </c>
    </row>
    <row r="989" spans="1:6" ht="15.75" hidden="1" customHeight="1" x14ac:dyDescent="0.25">
      <c r="A989" s="17">
        <v>6302</v>
      </c>
      <c r="B989" s="44" t="s">
        <v>31</v>
      </c>
      <c r="C989" s="18">
        <v>43815</v>
      </c>
      <c r="D989" s="8" t="s">
        <v>55</v>
      </c>
      <c r="E989" s="8" t="s">
        <v>55</v>
      </c>
      <c r="F989" s="8">
        <v>0.53600000000000003</v>
      </c>
    </row>
    <row r="990" spans="1:6" ht="15.75" hidden="1" customHeight="1" x14ac:dyDescent="0.25">
      <c r="A990" s="17">
        <v>8842</v>
      </c>
      <c r="B990" s="44" t="s">
        <v>31</v>
      </c>
      <c r="C990" s="18">
        <v>43830</v>
      </c>
      <c r="D990" s="8" t="s">
        <v>61</v>
      </c>
      <c r="E990" s="8" t="s">
        <v>61</v>
      </c>
      <c r="F990" s="8">
        <v>0.64</v>
      </c>
    </row>
    <row r="991" spans="1:6" ht="15.75" hidden="1" customHeight="1" x14ac:dyDescent="0.25">
      <c r="A991" s="17">
        <v>8871</v>
      </c>
      <c r="B991" s="44" t="s">
        <v>31</v>
      </c>
      <c r="C991" s="18">
        <v>43830</v>
      </c>
      <c r="D991" s="8" t="s">
        <v>41</v>
      </c>
      <c r="E991" s="8" t="s">
        <v>41</v>
      </c>
      <c r="F991" s="8">
        <v>2.2269999999999999</v>
      </c>
    </row>
    <row r="992" spans="1:6" ht="15.75" hidden="1" customHeight="1" x14ac:dyDescent="0.25">
      <c r="A992" s="17">
        <v>7664</v>
      </c>
      <c r="B992" s="44" t="s">
        <v>31</v>
      </c>
      <c r="C992" s="18">
        <v>43822</v>
      </c>
      <c r="D992" s="8" t="s">
        <v>41</v>
      </c>
      <c r="E992" s="8" t="s">
        <v>61</v>
      </c>
      <c r="F992" s="8">
        <v>3.98</v>
      </c>
    </row>
    <row r="993" spans="1:6" ht="15.75" hidden="1" customHeight="1" x14ac:dyDescent="0.25">
      <c r="A993" s="17">
        <v>8137</v>
      </c>
      <c r="B993" s="44" t="s">
        <v>31</v>
      </c>
      <c r="C993" s="18">
        <v>43825</v>
      </c>
      <c r="D993" s="8" t="s">
        <v>61</v>
      </c>
      <c r="E993" s="8" t="s">
        <v>61</v>
      </c>
      <c r="F993" s="8">
        <v>1.5</v>
      </c>
    </row>
    <row r="994" spans="1:6" ht="15.75" hidden="1" customHeight="1" x14ac:dyDescent="0.25">
      <c r="A994" s="17">
        <v>3646</v>
      </c>
      <c r="B994" s="44" t="s">
        <v>31</v>
      </c>
      <c r="C994" s="18">
        <v>43801</v>
      </c>
      <c r="D994" s="8" t="s">
        <v>61</v>
      </c>
      <c r="E994" s="8" t="s">
        <v>61</v>
      </c>
      <c r="F994" s="8">
        <v>1.1399999999999999</v>
      </c>
    </row>
    <row r="995" spans="1:6" ht="15.75" hidden="1" customHeight="1" x14ac:dyDescent="0.25">
      <c r="A995" s="17">
        <v>8030</v>
      </c>
      <c r="B995" s="44" t="s">
        <v>31</v>
      </c>
      <c r="C995" s="18">
        <v>43825</v>
      </c>
      <c r="D995" s="8" t="s">
        <v>47</v>
      </c>
      <c r="E995" s="8" t="s">
        <v>47</v>
      </c>
      <c r="F995" s="8">
        <v>3.04</v>
      </c>
    </row>
    <row r="996" spans="1:6" ht="15.75" hidden="1" customHeight="1" x14ac:dyDescent="0.25">
      <c r="A996" s="17">
        <v>7834</v>
      </c>
      <c r="B996" s="44" t="s">
        <v>31</v>
      </c>
      <c r="C996" s="18">
        <v>43823</v>
      </c>
      <c r="D996" s="8" t="s">
        <v>41</v>
      </c>
      <c r="E996" s="8" t="s">
        <v>41</v>
      </c>
      <c r="F996" s="8">
        <v>2.1</v>
      </c>
    </row>
    <row r="997" spans="1:6" ht="15.75" hidden="1" customHeight="1" x14ac:dyDescent="0.25">
      <c r="A997" s="17">
        <v>7603</v>
      </c>
      <c r="B997" s="44" t="s">
        <v>31</v>
      </c>
      <c r="C997" s="18">
        <v>43822</v>
      </c>
      <c r="D997" s="8" t="s">
        <v>41</v>
      </c>
      <c r="E997" s="8" t="s">
        <v>41</v>
      </c>
      <c r="F997" s="8">
        <v>1.68</v>
      </c>
    </row>
    <row r="998" spans="1:6" ht="15.75" hidden="1" customHeight="1" x14ac:dyDescent="0.25">
      <c r="A998" s="17">
        <v>7590</v>
      </c>
      <c r="B998" s="44" t="s">
        <v>31</v>
      </c>
      <c r="C998" s="18">
        <v>43822</v>
      </c>
      <c r="D998" s="8" t="s">
        <v>61</v>
      </c>
      <c r="E998" s="8" t="s">
        <v>61</v>
      </c>
      <c r="F998" s="8">
        <v>0.8</v>
      </c>
    </row>
    <row r="999" spans="1:6" ht="15.75" hidden="1" customHeight="1" x14ac:dyDescent="0.25">
      <c r="A999" s="17">
        <v>7005</v>
      </c>
      <c r="B999" s="44" t="s">
        <v>31</v>
      </c>
      <c r="C999" s="18">
        <v>43818</v>
      </c>
      <c r="D999" s="8" t="s">
        <v>87</v>
      </c>
      <c r="E999" s="8" t="s">
        <v>41</v>
      </c>
      <c r="F999" s="8">
        <v>0.98</v>
      </c>
    </row>
    <row r="1000" spans="1:6" ht="15.75" hidden="1" customHeight="1" x14ac:dyDescent="0.25">
      <c r="A1000" s="17">
        <v>6297</v>
      </c>
      <c r="B1000" s="44" t="s">
        <v>31</v>
      </c>
      <c r="C1000" s="18">
        <v>43815</v>
      </c>
      <c r="E1000" s="8" t="s">
        <v>42</v>
      </c>
      <c r="F1000" s="8">
        <v>0.104</v>
      </c>
    </row>
    <row r="1001" spans="1:6" ht="15.75" hidden="1" customHeight="1" x14ac:dyDescent="0.25">
      <c r="A1001" s="17">
        <v>6252</v>
      </c>
      <c r="B1001" s="44" t="s">
        <v>31</v>
      </c>
      <c r="C1001" s="18">
        <v>43815</v>
      </c>
      <c r="D1001" s="8" t="s">
        <v>42</v>
      </c>
      <c r="E1001" s="8" t="s">
        <v>42</v>
      </c>
      <c r="F1001" s="8">
        <v>7.1999999999999995E-2</v>
      </c>
    </row>
    <row r="1002" spans="1:6" ht="15.75" hidden="1" customHeight="1" x14ac:dyDescent="0.25">
      <c r="A1002" s="17">
        <v>5796</v>
      </c>
      <c r="B1002" s="44" t="s">
        <v>31</v>
      </c>
      <c r="C1002" s="18">
        <v>43811</v>
      </c>
      <c r="D1002" s="8" t="s">
        <v>42</v>
      </c>
      <c r="E1002" s="8" t="s">
        <v>42</v>
      </c>
      <c r="F1002" s="8">
        <v>9.7000000000000003E-2</v>
      </c>
    </row>
    <row r="1003" spans="1:6" ht="15.75" hidden="1" customHeight="1" x14ac:dyDescent="0.25">
      <c r="A1003" s="17">
        <v>4028</v>
      </c>
      <c r="B1003" s="44" t="s">
        <v>31</v>
      </c>
      <c r="C1003" s="18">
        <v>43802</v>
      </c>
      <c r="D1003" s="8" t="s">
        <v>41</v>
      </c>
      <c r="E1003" s="8" t="s">
        <v>41</v>
      </c>
      <c r="F1003" s="8">
        <v>1.6919999999999999</v>
      </c>
    </row>
    <row r="1004" spans="1:6" ht="15.75" hidden="1" customHeight="1" x14ac:dyDescent="0.25">
      <c r="A1004" s="17">
        <v>5709</v>
      </c>
      <c r="B1004" s="44" t="s">
        <v>31</v>
      </c>
      <c r="C1004" s="18">
        <v>43811</v>
      </c>
      <c r="D1004" s="8" t="s">
        <v>41</v>
      </c>
      <c r="E1004" s="8" t="s">
        <v>41</v>
      </c>
      <c r="F1004" s="8">
        <v>1.98</v>
      </c>
    </row>
    <row r="1005" spans="1:6" ht="15.75" hidden="1" customHeight="1" x14ac:dyDescent="0.25">
      <c r="A1005" s="17">
        <v>5480</v>
      </c>
      <c r="B1005" s="44" t="s">
        <v>31</v>
      </c>
      <c r="C1005" s="18">
        <v>43810</v>
      </c>
      <c r="D1005" s="8" t="s">
        <v>41</v>
      </c>
      <c r="E1005" s="8" t="s">
        <v>41</v>
      </c>
      <c r="F1005" s="8">
        <v>1.792</v>
      </c>
    </row>
    <row r="1006" spans="1:6" ht="15.75" hidden="1" customHeight="1" x14ac:dyDescent="0.25">
      <c r="A1006" s="17">
        <v>4480</v>
      </c>
      <c r="B1006" s="44" t="s">
        <v>31</v>
      </c>
      <c r="C1006" s="18">
        <v>43804</v>
      </c>
      <c r="D1006" s="8" t="s">
        <v>87</v>
      </c>
      <c r="E1006" s="8" t="s">
        <v>41</v>
      </c>
      <c r="F1006" s="8">
        <v>1.5</v>
      </c>
    </row>
    <row r="1007" spans="1:6" ht="15.75" hidden="1" customHeight="1" x14ac:dyDescent="0.25">
      <c r="A1007" s="17">
        <v>4968</v>
      </c>
      <c r="B1007" s="44" t="s">
        <v>31</v>
      </c>
      <c r="C1007" s="18">
        <v>43808</v>
      </c>
      <c r="D1007" s="8" t="s">
        <v>41</v>
      </c>
      <c r="E1007" s="8" t="s">
        <v>41</v>
      </c>
      <c r="F1007" s="8">
        <v>0.9</v>
      </c>
    </row>
    <row r="1008" spans="1:6" ht="15.75" hidden="1" customHeight="1" x14ac:dyDescent="0.25">
      <c r="A1008" s="17">
        <v>7777</v>
      </c>
      <c r="B1008" s="44" t="s">
        <v>31</v>
      </c>
      <c r="C1008" s="18">
        <v>43823</v>
      </c>
      <c r="D1008" s="8" t="s">
        <v>41</v>
      </c>
      <c r="E1008" s="8" t="s">
        <v>41</v>
      </c>
      <c r="F1008" s="8">
        <v>1.3120000000000001</v>
      </c>
    </row>
    <row r="1009" spans="1:6" ht="15.75" hidden="1" customHeight="1" x14ac:dyDescent="0.25">
      <c r="A1009" s="17">
        <v>6725</v>
      </c>
      <c r="B1009" s="44" t="s">
        <v>31</v>
      </c>
      <c r="C1009" s="18">
        <v>43817</v>
      </c>
      <c r="D1009" s="8" t="s">
        <v>41</v>
      </c>
      <c r="E1009" s="8" t="s">
        <v>41</v>
      </c>
      <c r="F1009" s="8">
        <v>2.64</v>
      </c>
    </row>
    <row r="1010" spans="1:6" ht="15.75" hidden="1" customHeight="1" x14ac:dyDescent="0.25">
      <c r="A1010" s="17">
        <v>7475</v>
      </c>
      <c r="B1010" s="44" t="s">
        <v>31</v>
      </c>
      <c r="C1010" s="18">
        <v>43822</v>
      </c>
      <c r="D1010" s="8" t="s">
        <v>42</v>
      </c>
      <c r="E1010" s="8" t="s">
        <v>42</v>
      </c>
      <c r="F1010" s="8">
        <v>2.7E-2</v>
      </c>
    </row>
    <row r="1011" spans="1:6" ht="15.75" hidden="1" customHeight="1" x14ac:dyDescent="0.25">
      <c r="A1011" s="17">
        <v>7456</v>
      </c>
      <c r="B1011" s="44" t="s">
        <v>31</v>
      </c>
      <c r="C1011" s="18">
        <v>43822</v>
      </c>
      <c r="D1011" s="8" t="s">
        <v>41</v>
      </c>
      <c r="E1011" s="8" t="s">
        <v>41</v>
      </c>
      <c r="F1011" s="8">
        <v>1.82</v>
      </c>
    </row>
    <row r="1012" spans="1:6" ht="15.75" hidden="1" customHeight="1" x14ac:dyDescent="0.25">
      <c r="A1012" s="17">
        <v>7194</v>
      </c>
      <c r="B1012" s="44" t="s">
        <v>31</v>
      </c>
      <c r="C1012" s="18">
        <v>43819</v>
      </c>
      <c r="D1012" s="8" t="s">
        <v>41</v>
      </c>
      <c r="E1012" s="8" t="s">
        <v>41</v>
      </c>
      <c r="F1012" s="8">
        <v>1.778</v>
      </c>
    </row>
    <row r="1013" spans="1:6" ht="15.75" hidden="1" customHeight="1" x14ac:dyDescent="0.25">
      <c r="A1013" s="17">
        <v>6784</v>
      </c>
      <c r="B1013" s="44" t="s">
        <v>31</v>
      </c>
      <c r="C1013" s="18">
        <v>43817</v>
      </c>
      <c r="D1013" s="8" t="s">
        <v>41</v>
      </c>
      <c r="E1013" s="8" t="s">
        <v>41</v>
      </c>
      <c r="F1013" s="8">
        <v>3.28</v>
      </c>
    </row>
    <row r="1014" spans="1:6" ht="15.75" hidden="1" customHeight="1" x14ac:dyDescent="0.25">
      <c r="A1014" s="17">
        <v>6284</v>
      </c>
      <c r="B1014" s="44" t="s">
        <v>31</v>
      </c>
      <c r="C1014" s="18">
        <v>43815</v>
      </c>
      <c r="D1014" s="8" t="s">
        <v>41</v>
      </c>
      <c r="E1014" s="8" t="s">
        <v>41</v>
      </c>
      <c r="F1014" s="8">
        <v>1</v>
      </c>
    </row>
    <row r="1015" spans="1:6" ht="15.75" hidden="1" customHeight="1" x14ac:dyDescent="0.25">
      <c r="A1015" s="17">
        <v>3970</v>
      </c>
      <c r="B1015" s="44" t="s">
        <v>31</v>
      </c>
      <c r="C1015" s="18">
        <v>43802</v>
      </c>
      <c r="D1015" s="8" t="s">
        <v>41</v>
      </c>
      <c r="E1015" s="8" t="s">
        <v>41</v>
      </c>
      <c r="F1015" s="8">
        <v>2.2610000000000001</v>
      </c>
    </row>
    <row r="1016" spans="1:6" ht="15.75" hidden="1" customHeight="1" x14ac:dyDescent="0.25">
      <c r="A1016" s="17">
        <v>5673</v>
      </c>
      <c r="B1016" s="44" t="s">
        <v>31</v>
      </c>
      <c r="C1016" s="18">
        <v>43811</v>
      </c>
      <c r="D1016" s="8" t="s">
        <v>41</v>
      </c>
      <c r="E1016" s="8" t="s">
        <v>41</v>
      </c>
      <c r="F1016" s="8">
        <v>2.17</v>
      </c>
    </row>
    <row r="1017" spans="1:6" ht="15.75" hidden="1" customHeight="1" x14ac:dyDescent="0.25">
      <c r="A1017" s="17">
        <v>5475</v>
      </c>
      <c r="B1017" s="44" t="s">
        <v>31</v>
      </c>
      <c r="C1017" s="18">
        <v>43810</v>
      </c>
      <c r="D1017" s="8" t="s">
        <v>41</v>
      </c>
      <c r="E1017" s="8" t="s">
        <v>41</v>
      </c>
      <c r="F1017" s="8">
        <v>2.226</v>
      </c>
    </row>
    <row r="1018" spans="1:6" ht="15.75" hidden="1" customHeight="1" x14ac:dyDescent="0.25">
      <c r="A1018" s="17">
        <v>5439</v>
      </c>
      <c r="B1018" s="44" t="s">
        <v>31</v>
      </c>
      <c r="C1018" s="18">
        <v>43810</v>
      </c>
      <c r="D1018" s="8" t="s">
        <v>41</v>
      </c>
      <c r="E1018" s="8" t="s">
        <v>41</v>
      </c>
      <c r="F1018" s="8">
        <v>1.52</v>
      </c>
    </row>
    <row r="1019" spans="1:6" ht="15.75" hidden="1" customHeight="1" x14ac:dyDescent="0.25">
      <c r="A1019" s="17">
        <v>4133</v>
      </c>
      <c r="B1019" s="44" t="s">
        <v>31</v>
      </c>
      <c r="C1019" s="18">
        <v>43803</v>
      </c>
      <c r="D1019" s="8" t="s">
        <v>41</v>
      </c>
      <c r="E1019" s="8" t="s">
        <v>41</v>
      </c>
      <c r="F1019" s="8">
        <v>0.97599999999999998</v>
      </c>
    </row>
    <row r="1020" spans="1:6" ht="15.75" hidden="1" customHeight="1" x14ac:dyDescent="0.25">
      <c r="A1020" s="17">
        <v>4193</v>
      </c>
      <c r="B1020" s="44" t="s">
        <v>31</v>
      </c>
      <c r="C1020" s="18">
        <v>43803</v>
      </c>
      <c r="D1020" s="8" t="s">
        <v>41</v>
      </c>
      <c r="E1020" s="8" t="s">
        <v>41</v>
      </c>
      <c r="F1020" s="8">
        <v>0.91500000000000004</v>
      </c>
    </row>
    <row r="1021" spans="1:6" ht="15.75" hidden="1" customHeight="1" x14ac:dyDescent="0.25">
      <c r="A1021" s="17">
        <v>4615</v>
      </c>
      <c r="B1021" s="44" t="s">
        <v>31</v>
      </c>
      <c r="C1021" s="18">
        <v>43805</v>
      </c>
      <c r="D1021" s="8" t="s">
        <v>41</v>
      </c>
      <c r="E1021" s="8" t="s">
        <v>41</v>
      </c>
      <c r="F1021" s="8">
        <v>1.8879999999999999</v>
      </c>
    </row>
    <row r="1022" spans="1:6" ht="15.75" hidden="1" customHeight="1" x14ac:dyDescent="0.25">
      <c r="A1022" s="17">
        <v>7222</v>
      </c>
      <c r="B1022" s="44" t="s">
        <v>31</v>
      </c>
      <c r="C1022" s="18">
        <v>43819</v>
      </c>
      <c r="D1022" s="8" t="s">
        <v>41</v>
      </c>
      <c r="E1022" s="8" t="s">
        <v>41</v>
      </c>
      <c r="F1022" s="8">
        <v>3.52</v>
      </c>
    </row>
    <row r="1023" spans="1:6" ht="15.75" hidden="1" customHeight="1" x14ac:dyDescent="0.25">
      <c r="A1023" s="17">
        <v>5031</v>
      </c>
      <c r="B1023" s="44" t="s">
        <v>31</v>
      </c>
      <c r="C1023" s="18">
        <v>43808</v>
      </c>
      <c r="D1023" s="8" t="s">
        <v>42</v>
      </c>
      <c r="E1023" s="8" t="s">
        <v>42</v>
      </c>
      <c r="F1023" s="8">
        <v>7.8E-2</v>
      </c>
    </row>
    <row r="1024" spans="1:6" ht="15.75" hidden="1" customHeight="1" x14ac:dyDescent="0.25">
      <c r="A1024" s="17">
        <v>4398</v>
      </c>
      <c r="B1024" s="44" t="s">
        <v>31</v>
      </c>
      <c r="C1024" s="18">
        <v>43804</v>
      </c>
      <c r="D1024" s="8" t="s">
        <v>41</v>
      </c>
      <c r="E1024" s="8" t="s">
        <v>41</v>
      </c>
      <c r="F1024" s="8">
        <v>1.8</v>
      </c>
    </row>
    <row r="1025" spans="1:6" ht="15.75" hidden="1" customHeight="1" x14ac:dyDescent="0.25">
      <c r="A1025" s="17">
        <v>8840</v>
      </c>
      <c r="B1025" s="44" t="s">
        <v>31</v>
      </c>
      <c r="C1025" s="18">
        <v>43830</v>
      </c>
      <c r="D1025" s="8" t="s">
        <v>87</v>
      </c>
      <c r="E1025" s="8" t="s">
        <v>41</v>
      </c>
      <c r="F1025" s="8">
        <v>1.1599999999999999</v>
      </c>
    </row>
    <row r="1026" spans="1:6" ht="15.75" hidden="1" customHeight="1" x14ac:dyDescent="0.25">
      <c r="A1026" s="17">
        <v>7677</v>
      </c>
      <c r="B1026" s="44" t="s">
        <v>31</v>
      </c>
      <c r="C1026" s="18">
        <v>43822</v>
      </c>
      <c r="D1026" s="8" t="s">
        <v>42</v>
      </c>
      <c r="E1026" s="8" t="s">
        <v>42</v>
      </c>
      <c r="F1026" s="8">
        <v>0.02</v>
      </c>
    </row>
    <row r="1027" spans="1:6" ht="15.75" hidden="1" customHeight="1" x14ac:dyDescent="0.25">
      <c r="A1027" s="17">
        <v>8203</v>
      </c>
      <c r="B1027" s="44" t="s">
        <v>31</v>
      </c>
      <c r="C1027" s="18">
        <v>43825</v>
      </c>
      <c r="D1027" s="8" t="s">
        <v>41</v>
      </c>
      <c r="E1027" s="8" t="s">
        <v>41</v>
      </c>
      <c r="F1027" s="8">
        <v>2.44</v>
      </c>
    </row>
    <row r="1028" spans="1:6" ht="15.75" hidden="1" customHeight="1" x14ac:dyDescent="0.25">
      <c r="A1028" s="17">
        <v>7571</v>
      </c>
      <c r="B1028" s="44" t="s">
        <v>31</v>
      </c>
      <c r="C1028" s="18">
        <v>43822</v>
      </c>
      <c r="D1028" s="8" t="s">
        <v>41</v>
      </c>
      <c r="E1028" s="8" t="s">
        <v>41</v>
      </c>
      <c r="F1028" s="8">
        <v>0.7</v>
      </c>
    </row>
    <row r="1029" spans="1:6" ht="15.75" hidden="1" customHeight="1" x14ac:dyDescent="0.25">
      <c r="A1029" s="17">
        <v>7032</v>
      </c>
      <c r="B1029" s="44" t="s">
        <v>31</v>
      </c>
      <c r="C1029" s="18">
        <v>43818</v>
      </c>
      <c r="E1029" s="8" t="s">
        <v>41</v>
      </c>
      <c r="F1029" s="8">
        <v>4.0199999999999996</v>
      </c>
    </row>
    <row r="1030" spans="1:6" ht="15.75" hidden="1" customHeight="1" x14ac:dyDescent="0.25">
      <c r="A1030" s="17">
        <v>6576</v>
      </c>
      <c r="B1030" s="44" t="s">
        <v>31</v>
      </c>
      <c r="C1030" s="18">
        <v>43816</v>
      </c>
      <c r="D1030" s="8" t="s">
        <v>41</v>
      </c>
      <c r="E1030" s="8" t="s">
        <v>41</v>
      </c>
      <c r="F1030" s="8">
        <v>2.88</v>
      </c>
    </row>
    <row r="1031" spans="1:6" ht="15.75" hidden="1" customHeight="1" x14ac:dyDescent="0.25">
      <c r="A1031" s="17">
        <v>6085</v>
      </c>
      <c r="B1031" s="44" t="s">
        <v>31</v>
      </c>
      <c r="C1031" s="18">
        <v>43812</v>
      </c>
      <c r="D1031" s="8" t="s">
        <v>41</v>
      </c>
      <c r="E1031" s="8" t="s">
        <v>41</v>
      </c>
      <c r="F1031" s="8">
        <v>3.6179999999999999</v>
      </c>
    </row>
    <row r="1032" spans="1:6" ht="15.75" hidden="1" customHeight="1" x14ac:dyDescent="0.25">
      <c r="A1032" s="17">
        <v>4019</v>
      </c>
      <c r="B1032" s="44" t="s">
        <v>31</v>
      </c>
      <c r="C1032" s="18">
        <v>43802</v>
      </c>
      <c r="D1032" s="8" t="s">
        <v>41</v>
      </c>
      <c r="E1032" s="8" t="s">
        <v>41</v>
      </c>
      <c r="F1032" s="8">
        <v>2.8</v>
      </c>
    </row>
    <row r="1033" spans="1:6" ht="15.75" hidden="1" customHeight="1" x14ac:dyDescent="0.25">
      <c r="A1033" s="17">
        <v>5273</v>
      </c>
      <c r="B1033" s="44" t="s">
        <v>31</v>
      </c>
      <c r="C1033" s="18">
        <v>43809</v>
      </c>
      <c r="D1033" s="8" t="s">
        <v>41</v>
      </c>
      <c r="E1033" s="8" t="s">
        <v>41</v>
      </c>
      <c r="F1033" s="8">
        <v>1.8720000000000001</v>
      </c>
    </row>
    <row r="1034" spans="1:6" ht="15.75" hidden="1" customHeight="1" x14ac:dyDescent="0.25">
      <c r="A1034" s="17">
        <v>5220</v>
      </c>
      <c r="B1034" s="44" t="s">
        <v>31</v>
      </c>
      <c r="C1034" s="18">
        <v>43809</v>
      </c>
      <c r="E1034" s="8" t="s">
        <v>42</v>
      </c>
      <c r="F1034" s="8">
        <v>2.59</v>
      </c>
    </row>
    <row r="1035" spans="1:6" ht="15.75" hidden="1" customHeight="1" x14ac:dyDescent="0.25">
      <c r="A1035" s="17">
        <v>4219</v>
      </c>
      <c r="B1035" s="44" t="s">
        <v>31</v>
      </c>
      <c r="C1035" s="18">
        <v>43803</v>
      </c>
      <c r="D1035" s="8" t="s">
        <v>42</v>
      </c>
      <c r="E1035" s="8" t="s">
        <v>42</v>
      </c>
      <c r="F1035" s="8">
        <v>1.9359999999999999</v>
      </c>
    </row>
    <row r="1036" spans="1:6" ht="15.75" hidden="1" customHeight="1" x14ac:dyDescent="0.25">
      <c r="A1036" s="17">
        <v>4420</v>
      </c>
      <c r="B1036" s="44" t="s">
        <v>31</v>
      </c>
      <c r="C1036" s="18">
        <v>43804</v>
      </c>
      <c r="D1036" s="8" t="s">
        <v>60</v>
      </c>
      <c r="E1036" s="8" t="s">
        <v>60</v>
      </c>
      <c r="F1036" s="8">
        <v>7.5999999999999998E-2</v>
      </c>
    </row>
    <row r="1037" spans="1:6" ht="15.75" hidden="1" customHeight="1" x14ac:dyDescent="0.25">
      <c r="A1037" s="17">
        <v>3618</v>
      </c>
      <c r="B1037" s="44" t="s">
        <v>31</v>
      </c>
      <c r="C1037" s="18">
        <v>43801</v>
      </c>
      <c r="D1037" s="8" t="s">
        <v>42</v>
      </c>
      <c r="E1037" s="8" t="s">
        <v>42</v>
      </c>
      <c r="F1037" s="8">
        <v>8.4000000000000005E-2</v>
      </c>
    </row>
    <row r="1038" spans="1:6" ht="15.75" hidden="1" customHeight="1" x14ac:dyDescent="0.25">
      <c r="A1038" s="17">
        <v>7045</v>
      </c>
      <c r="B1038" s="44" t="s">
        <v>31</v>
      </c>
      <c r="C1038" s="18">
        <v>43818</v>
      </c>
      <c r="E1038" s="8" t="s">
        <v>60</v>
      </c>
      <c r="F1038" s="8">
        <v>0.48</v>
      </c>
    </row>
    <row r="1039" spans="1:6" ht="15.75" hidden="1" customHeight="1" x14ac:dyDescent="0.25">
      <c r="A1039" s="17">
        <v>6302</v>
      </c>
      <c r="B1039" s="44" t="s">
        <v>31</v>
      </c>
      <c r="C1039" s="18">
        <v>43815</v>
      </c>
      <c r="D1039" s="8" t="s">
        <v>42</v>
      </c>
      <c r="E1039" s="8" t="s">
        <v>59</v>
      </c>
      <c r="F1039" s="8">
        <v>9.4E-2</v>
      </c>
    </row>
    <row r="1040" spans="1:6" ht="15.75" hidden="1" customHeight="1" x14ac:dyDescent="0.25">
      <c r="A1040" s="17">
        <v>8071</v>
      </c>
      <c r="B1040" s="44" t="s">
        <v>31</v>
      </c>
      <c r="C1040" s="18">
        <v>43825</v>
      </c>
      <c r="D1040" s="8" t="s">
        <v>42</v>
      </c>
      <c r="E1040" s="8" t="s">
        <v>42</v>
      </c>
      <c r="F1040" s="8">
        <v>0.08</v>
      </c>
    </row>
    <row r="1041" spans="1:6" ht="15.75" hidden="1" customHeight="1" x14ac:dyDescent="0.25">
      <c r="A1041" s="17">
        <v>6743</v>
      </c>
      <c r="B1041" s="44" t="s">
        <v>31</v>
      </c>
      <c r="C1041" s="18">
        <v>43817</v>
      </c>
      <c r="D1041" s="8" t="s">
        <v>42</v>
      </c>
      <c r="E1041" s="8" t="s">
        <v>42</v>
      </c>
      <c r="F1041" s="8">
        <v>8.8999999999999996E-2</v>
      </c>
    </row>
    <row r="1042" spans="1:6" ht="15.75" hidden="1" customHeight="1" x14ac:dyDescent="0.25">
      <c r="A1042" s="17">
        <v>5420</v>
      </c>
      <c r="B1042" s="44" t="s">
        <v>31</v>
      </c>
      <c r="C1042" s="18">
        <v>43810</v>
      </c>
      <c r="D1042" s="8" t="s">
        <v>42</v>
      </c>
      <c r="E1042" s="8" t="s">
        <v>42</v>
      </c>
      <c r="F1042" s="8">
        <v>7.0000000000000007E-2</v>
      </c>
    </row>
    <row r="1043" spans="1:6" ht="15.75" hidden="1" customHeight="1" x14ac:dyDescent="0.25">
      <c r="A1043" s="17">
        <v>8773</v>
      </c>
      <c r="B1043" s="44" t="s">
        <v>31</v>
      </c>
      <c r="C1043" s="18">
        <v>43830</v>
      </c>
      <c r="D1043" s="8" t="s">
        <v>42</v>
      </c>
      <c r="E1043" s="8" t="s">
        <v>42</v>
      </c>
      <c r="F1043" s="8">
        <v>1.1759999999999999</v>
      </c>
    </row>
    <row r="1044" spans="1:6" ht="15.75" hidden="1" customHeight="1" x14ac:dyDescent="0.25">
      <c r="A1044" s="17">
        <v>8667</v>
      </c>
      <c r="B1044" s="44" t="s">
        <v>31</v>
      </c>
      <c r="C1044" s="18">
        <v>43829</v>
      </c>
      <c r="D1044" s="8" t="s">
        <v>42</v>
      </c>
      <c r="E1044" s="8" t="s">
        <v>42</v>
      </c>
      <c r="F1044" s="8">
        <v>1.7999999999999999E-2</v>
      </c>
    </row>
    <row r="1045" spans="1:6" ht="15.75" hidden="1" customHeight="1" x14ac:dyDescent="0.25">
      <c r="A1045" s="17">
        <v>8650</v>
      </c>
      <c r="B1045" s="44" t="s">
        <v>31</v>
      </c>
      <c r="C1045" s="18">
        <v>43829</v>
      </c>
      <c r="D1045" s="8" t="s">
        <v>42</v>
      </c>
      <c r="E1045" s="8" t="s">
        <v>42</v>
      </c>
      <c r="F1045" s="8">
        <v>0.03</v>
      </c>
    </row>
    <row r="1046" spans="1:6" ht="15.75" hidden="1" customHeight="1" x14ac:dyDescent="0.25">
      <c r="A1046" s="17">
        <v>8641</v>
      </c>
      <c r="B1046" s="44" t="s">
        <v>31</v>
      </c>
      <c r="C1046" s="18">
        <v>43829</v>
      </c>
      <c r="D1046" s="8" t="s">
        <v>42</v>
      </c>
      <c r="E1046" s="8" t="s">
        <v>42</v>
      </c>
      <c r="F1046" s="8">
        <v>0.09</v>
      </c>
    </row>
    <row r="1047" spans="1:6" ht="15.75" hidden="1" customHeight="1" x14ac:dyDescent="0.25">
      <c r="A1047" s="17">
        <v>8609</v>
      </c>
      <c r="B1047" s="44" t="s">
        <v>31</v>
      </c>
      <c r="C1047" s="18">
        <v>43829</v>
      </c>
      <c r="D1047" s="8" t="s">
        <v>42</v>
      </c>
      <c r="E1047" s="8" t="s">
        <v>42</v>
      </c>
      <c r="F1047" s="8">
        <v>8.3000000000000004E-2</v>
      </c>
    </row>
    <row r="1048" spans="1:6" ht="15.75" hidden="1" customHeight="1" x14ac:dyDescent="0.25">
      <c r="A1048" s="17">
        <v>8566</v>
      </c>
      <c r="B1048" s="44" t="s">
        <v>31</v>
      </c>
      <c r="C1048" s="18">
        <v>43829</v>
      </c>
      <c r="D1048" s="8" t="s">
        <v>42</v>
      </c>
      <c r="E1048" s="8" t="s">
        <v>42</v>
      </c>
      <c r="F1048" s="8">
        <v>0.108</v>
      </c>
    </row>
    <row r="1049" spans="1:6" ht="15.75" hidden="1" customHeight="1" x14ac:dyDescent="0.25">
      <c r="A1049" s="17">
        <v>8552</v>
      </c>
      <c r="B1049" s="44" t="s">
        <v>31</v>
      </c>
      <c r="C1049" s="18">
        <v>43829</v>
      </c>
      <c r="D1049" s="8" t="s">
        <v>60</v>
      </c>
      <c r="E1049" s="8" t="s">
        <v>60</v>
      </c>
      <c r="F1049" s="8">
        <v>3.9E-2</v>
      </c>
    </row>
    <row r="1050" spans="1:6" ht="15.75" hidden="1" customHeight="1" x14ac:dyDescent="0.25">
      <c r="A1050" s="17">
        <v>8350</v>
      </c>
      <c r="B1050" s="44" t="s">
        <v>31</v>
      </c>
      <c r="C1050" s="18">
        <v>43826</v>
      </c>
      <c r="D1050" s="8" t="s">
        <v>42</v>
      </c>
      <c r="E1050" s="8" t="s">
        <v>59</v>
      </c>
      <c r="F1050" s="8">
        <v>8.5000000000000006E-2</v>
      </c>
    </row>
    <row r="1051" spans="1:6" ht="15.75" hidden="1" customHeight="1" x14ac:dyDescent="0.25">
      <c r="A1051" s="17">
        <v>8316</v>
      </c>
      <c r="B1051" s="44" t="s">
        <v>31</v>
      </c>
      <c r="C1051" s="18">
        <v>43826</v>
      </c>
      <c r="D1051" s="8" t="s">
        <v>42</v>
      </c>
      <c r="E1051" s="8" t="s">
        <v>42</v>
      </c>
      <c r="F1051" s="8">
        <v>0.09</v>
      </c>
    </row>
    <row r="1052" spans="1:6" ht="15.75" hidden="1" customHeight="1" x14ac:dyDescent="0.25">
      <c r="A1052" s="17">
        <v>8336</v>
      </c>
      <c r="B1052" s="44" t="s">
        <v>31</v>
      </c>
      <c r="C1052" s="18">
        <v>43826</v>
      </c>
      <c r="D1052" s="8" t="s">
        <v>42</v>
      </c>
      <c r="E1052" s="8" t="s">
        <v>42</v>
      </c>
      <c r="F1052" s="8">
        <v>6.9000000000000006E-2</v>
      </c>
    </row>
    <row r="1053" spans="1:6" ht="15.75" hidden="1" customHeight="1" x14ac:dyDescent="0.25">
      <c r="A1053" s="17">
        <v>3607</v>
      </c>
      <c r="B1053" s="44" t="s">
        <v>31</v>
      </c>
      <c r="C1053" s="18">
        <v>43801</v>
      </c>
      <c r="D1053" s="8" t="s">
        <v>42</v>
      </c>
      <c r="E1053" s="8" t="s">
        <v>42</v>
      </c>
      <c r="F1053" s="8">
        <v>8.2000000000000003E-2</v>
      </c>
    </row>
    <row r="1054" spans="1:6" ht="15.75" hidden="1" customHeight="1" x14ac:dyDescent="0.25">
      <c r="A1054" s="17">
        <v>7741</v>
      </c>
      <c r="B1054" s="44" t="s">
        <v>31</v>
      </c>
      <c r="C1054" s="18">
        <v>43823</v>
      </c>
      <c r="D1054" s="8" t="s">
        <v>42</v>
      </c>
      <c r="E1054" s="8" t="s">
        <v>42</v>
      </c>
      <c r="F1054" s="8">
        <v>9.9000000000000005E-2</v>
      </c>
    </row>
    <row r="1055" spans="1:6" ht="15.75" hidden="1" customHeight="1" x14ac:dyDescent="0.25">
      <c r="A1055" s="17">
        <v>7634</v>
      </c>
      <c r="B1055" s="44" t="s">
        <v>31</v>
      </c>
      <c r="C1055" s="18">
        <v>43822</v>
      </c>
      <c r="D1055" s="8" t="s">
        <v>42</v>
      </c>
      <c r="E1055" s="8" t="s">
        <v>42</v>
      </c>
      <c r="F1055" s="8">
        <v>0.27</v>
      </c>
    </row>
    <row r="1056" spans="1:6" ht="15.75" hidden="1" customHeight="1" x14ac:dyDescent="0.25">
      <c r="A1056" s="17">
        <v>7461</v>
      </c>
      <c r="B1056" s="44" t="s">
        <v>31</v>
      </c>
      <c r="C1056" s="18">
        <v>43822</v>
      </c>
      <c r="D1056" s="8" t="s">
        <v>42</v>
      </c>
      <c r="E1056" s="8" t="s">
        <v>42</v>
      </c>
      <c r="F1056" s="8">
        <v>8.2000000000000003E-2</v>
      </c>
    </row>
    <row r="1057" spans="1:6" ht="15.75" hidden="1" customHeight="1" x14ac:dyDescent="0.25">
      <c r="A1057" s="17">
        <v>3759</v>
      </c>
      <c r="B1057" s="44" t="s">
        <v>31</v>
      </c>
      <c r="C1057" s="18">
        <v>43801</v>
      </c>
      <c r="D1057" s="8" t="s">
        <v>42</v>
      </c>
      <c r="E1057" s="8" t="s">
        <v>59</v>
      </c>
      <c r="F1057" s="8">
        <v>0.06</v>
      </c>
    </row>
    <row r="1058" spans="1:6" ht="15.75" hidden="1" customHeight="1" x14ac:dyDescent="0.25">
      <c r="A1058" s="17">
        <v>6979</v>
      </c>
      <c r="B1058" s="44" t="s">
        <v>31</v>
      </c>
      <c r="C1058" s="18">
        <v>43818</v>
      </c>
      <c r="D1058" s="8" t="s">
        <v>42</v>
      </c>
      <c r="E1058" s="8" t="s">
        <v>42</v>
      </c>
      <c r="F1058" s="8">
        <v>0.09</v>
      </c>
    </row>
    <row r="1059" spans="1:6" ht="15.75" hidden="1" customHeight="1" x14ac:dyDescent="0.25">
      <c r="A1059" s="17">
        <v>6744</v>
      </c>
      <c r="B1059" s="44" t="s">
        <v>31</v>
      </c>
      <c r="C1059" s="18">
        <v>43817</v>
      </c>
      <c r="D1059" s="8" t="s">
        <v>42</v>
      </c>
      <c r="E1059" s="8" t="s">
        <v>42</v>
      </c>
      <c r="F1059" s="8">
        <v>8.7999999999999995E-2</v>
      </c>
    </row>
    <row r="1060" spans="1:6" ht="15.75" hidden="1" customHeight="1" x14ac:dyDescent="0.25">
      <c r="A1060" s="17">
        <v>6716</v>
      </c>
      <c r="B1060" s="44" t="s">
        <v>31</v>
      </c>
      <c r="C1060" s="18">
        <v>43817</v>
      </c>
      <c r="D1060" s="8" t="s">
        <v>42</v>
      </c>
      <c r="E1060" s="8" t="s">
        <v>42</v>
      </c>
      <c r="F1060" s="8">
        <v>0.10100000000000001</v>
      </c>
    </row>
    <row r="1061" spans="1:6" ht="15.75" hidden="1" customHeight="1" x14ac:dyDescent="0.25">
      <c r="A1061" s="17">
        <v>6468</v>
      </c>
      <c r="B1061" s="44" t="s">
        <v>31</v>
      </c>
      <c r="C1061" s="18">
        <v>43816</v>
      </c>
      <c r="D1061" s="8" t="s">
        <v>42</v>
      </c>
      <c r="E1061" s="8" t="s">
        <v>42</v>
      </c>
      <c r="F1061" s="8">
        <v>8.3000000000000004E-2</v>
      </c>
    </row>
    <row r="1062" spans="1:6" ht="15.75" hidden="1" customHeight="1" x14ac:dyDescent="0.25">
      <c r="A1062" s="17">
        <v>6210</v>
      </c>
      <c r="B1062" s="44" t="s">
        <v>31</v>
      </c>
      <c r="C1062" s="18">
        <v>43815</v>
      </c>
      <c r="E1062" s="8" t="s">
        <v>42</v>
      </c>
      <c r="F1062" s="8">
        <v>9.5000000000000001E-2</v>
      </c>
    </row>
    <row r="1063" spans="1:6" ht="15.75" hidden="1" customHeight="1" x14ac:dyDescent="0.25">
      <c r="A1063" s="17">
        <v>5925</v>
      </c>
      <c r="B1063" s="44" t="s">
        <v>31</v>
      </c>
      <c r="C1063" s="18">
        <v>43812</v>
      </c>
      <c r="D1063" s="8" t="s">
        <v>42</v>
      </c>
      <c r="E1063" s="8" t="s">
        <v>42</v>
      </c>
      <c r="F1063" s="8">
        <v>0.106</v>
      </c>
    </row>
    <row r="1064" spans="1:6" ht="15.75" hidden="1" customHeight="1" x14ac:dyDescent="0.25">
      <c r="A1064" s="17">
        <v>5788</v>
      </c>
      <c r="B1064" s="44" t="s">
        <v>31</v>
      </c>
      <c r="C1064" s="18">
        <v>43811</v>
      </c>
      <c r="D1064" s="8" t="s">
        <v>77</v>
      </c>
      <c r="E1064" s="8" t="s">
        <v>59</v>
      </c>
      <c r="F1064" s="8">
        <v>0.52</v>
      </c>
    </row>
    <row r="1065" spans="1:6" ht="15.75" hidden="1" customHeight="1" x14ac:dyDescent="0.25">
      <c r="A1065" s="17">
        <v>5669</v>
      </c>
      <c r="B1065" s="44" t="s">
        <v>31</v>
      </c>
      <c r="C1065" s="18">
        <v>43811</v>
      </c>
      <c r="D1065" s="8" t="s">
        <v>42</v>
      </c>
      <c r="E1065" s="8" t="s">
        <v>59</v>
      </c>
      <c r="F1065" s="8">
        <v>6.5000000000000002E-2</v>
      </c>
    </row>
    <row r="1066" spans="1:6" ht="15.75" hidden="1" customHeight="1" x14ac:dyDescent="0.25">
      <c r="A1066" s="17">
        <v>5567</v>
      </c>
      <c r="B1066" s="44" t="s">
        <v>31</v>
      </c>
      <c r="C1066" s="18">
        <v>43810</v>
      </c>
      <c r="D1066" s="8" t="s">
        <v>42</v>
      </c>
      <c r="E1066" s="8" t="s">
        <v>42</v>
      </c>
      <c r="F1066" s="8">
        <v>0.106</v>
      </c>
    </row>
    <row r="1067" spans="1:6" ht="15.75" hidden="1" customHeight="1" x14ac:dyDescent="0.25">
      <c r="A1067" s="17">
        <v>5499</v>
      </c>
      <c r="B1067" s="44" t="s">
        <v>31</v>
      </c>
      <c r="C1067" s="18">
        <v>43810</v>
      </c>
      <c r="D1067" s="8" t="s">
        <v>42</v>
      </c>
      <c r="E1067" s="8" t="s">
        <v>42</v>
      </c>
      <c r="F1067" s="8">
        <v>3.9E-2</v>
      </c>
    </row>
    <row r="1068" spans="1:6" ht="15.75" hidden="1" customHeight="1" x14ac:dyDescent="0.25">
      <c r="A1068" s="17">
        <v>4108</v>
      </c>
      <c r="B1068" s="44" t="s">
        <v>31</v>
      </c>
      <c r="C1068" s="18">
        <v>43803</v>
      </c>
      <c r="D1068" s="8" t="s">
        <v>42</v>
      </c>
      <c r="E1068" s="8" t="s">
        <v>42</v>
      </c>
      <c r="F1068" s="8">
        <v>2.1999999999999999E-2</v>
      </c>
    </row>
    <row r="1069" spans="1:6" ht="15.75" hidden="1" customHeight="1" x14ac:dyDescent="0.25">
      <c r="A1069" s="17">
        <v>5250</v>
      </c>
      <c r="B1069" s="44" t="s">
        <v>31</v>
      </c>
      <c r="C1069" s="18">
        <v>43809</v>
      </c>
      <c r="D1069" s="8" t="s">
        <v>42</v>
      </c>
      <c r="E1069" s="8" t="s">
        <v>42</v>
      </c>
      <c r="F1069" s="8">
        <v>9.7000000000000003E-2</v>
      </c>
    </row>
    <row r="1070" spans="1:6" ht="15.75" hidden="1" customHeight="1" x14ac:dyDescent="0.25">
      <c r="A1070" s="17">
        <v>5234</v>
      </c>
      <c r="B1070" s="44" t="s">
        <v>31</v>
      </c>
      <c r="C1070" s="18">
        <v>43809</v>
      </c>
      <c r="D1070" s="8" t="s">
        <v>42</v>
      </c>
      <c r="E1070" s="8" t="s">
        <v>42</v>
      </c>
      <c r="F1070" s="8">
        <v>8.1000000000000003E-2</v>
      </c>
    </row>
    <row r="1071" spans="1:6" ht="15.75" hidden="1" customHeight="1" x14ac:dyDescent="0.25">
      <c r="A1071" s="17">
        <v>5101</v>
      </c>
      <c r="B1071" s="44" t="s">
        <v>31</v>
      </c>
      <c r="C1071" s="18">
        <v>43808</v>
      </c>
      <c r="D1071" s="8" t="s">
        <v>42</v>
      </c>
      <c r="E1071" s="8" t="s">
        <v>42</v>
      </c>
      <c r="F1071" s="8">
        <v>7.3999999999999996E-2</v>
      </c>
    </row>
    <row r="1072" spans="1:6" ht="15.75" hidden="1" customHeight="1" x14ac:dyDescent="0.25">
      <c r="A1072" s="17">
        <v>4914</v>
      </c>
      <c r="B1072" s="44" t="s">
        <v>31</v>
      </c>
      <c r="C1072" s="18">
        <v>43808</v>
      </c>
      <c r="D1072" s="8" t="s">
        <v>42</v>
      </c>
      <c r="E1072" s="8" t="s">
        <v>42</v>
      </c>
      <c r="F1072" s="8">
        <v>7.9000000000000001E-2</v>
      </c>
    </row>
    <row r="1073" spans="1:6" ht="15.75" hidden="1" customHeight="1" x14ac:dyDescent="0.25">
      <c r="A1073" s="17">
        <v>4662</v>
      </c>
      <c r="B1073" s="44" t="s">
        <v>31</v>
      </c>
      <c r="C1073" s="18">
        <v>43805</v>
      </c>
      <c r="D1073" s="8" t="s">
        <v>42</v>
      </c>
      <c r="E1073" s="8" t="s">
        <v>42</v>
      </c>
      <c r="F1073" s="8">
        <v>0.10199999999999999</v>
      </c>
    </row>
    <row r="1074" spans="1:6" ht="15.75" hidden="1" customHeight="1" x14ac:dyDescent="0.25">
      <c r="A1074" s="17">
        <v>4641</v>
      </c>
      <c r="B1074" s="44" t="s">
        <v>31</v>
      </c>
      <c r="C1074" s="18">
        <v>43805</v>
      </c>
      <c r="D1074" s="8" t="s">
        <v>42</v>
      </c>
      <c r="E1074" s="8" t="s">
        <v>42</v>
      </c>
      <c r="F1074" s="8">
        <v>1.056</v>
      </c>
    </row>
    <row r="1075" spans="1:6" ht="15.75" hidden="1" customHeight="1" x14ac:dyDescent="0.25">
      <c r="A1075" s="17">
        <v>4634</v>
      </c>
      <c r="B1075" s="44" t="s">
        <v>31</v>
      </c>
      <c r="C1075" s="18">
        <v>43805</v>
      </c>
      <c r="D1075" s="8" t="s">
        <v>42</v>
      </c>
      <c r="E1075" s="8" t="s">
        <v>42</v>
      </c>
      <c r="F1075" s="8">
        <v>3.2000000000000001E-2</v>
      </c>
    </row>
    <row r="1076" spans="1:6" ht="15.75" hidden="1" customHeight="1" x14ac:dyDescent="0.25">
      <c r="A1076" s="17">
        <v>4402</v>
      </c>
      <c r="B1076" s="44" t="s">
        <v>31</v>
      </c>
      <c r="C1076" s="18">
        <v>43804</v>
      </c>
      <c r="D1076" s="8" t="s">
        <v>42</v>
      </c>
      <c r="E1076" s="8" t="s">
        <v>42</v>
      </c>
      <c r="F1076" s="8">
        <v>8.5000000000000006E-2</v>
      </c>
    </row>
    <row r="1077" spans="1:6" ht="15.75" hidden="1" customHeight="1" x14ac:dyDescent="0.25">
      <c r="A1077" s="17">
        <v>8621</v>
      </c>
      <c r="B1077" s="44" t="s">
        <v>31</v>
      </c>
      <c r="C1077" s="18">
        <v>43829</v>
      </c>
      <c r="D1077" s="8" t="s">
        <v>42</v>
      </c>
      <c r="E1077" s="8" t="s">
        <v>42</v>
      </c>
      <c r="F1077" s="8">
        <v>8.5000000000000006E-2</v>
      </c>
    </row>
    <row r="1078" spans="1:6" ht="15.75" hidden="1" customHeight="1" x14ac:dyDescent="0.25">
      <c r="A1078" s="17">
        <v>6733</v>
      </c>
      <c r="B1078" s="44" t="s">
        <v>31</v>
      </c>
      <c r="C1078" s="18">
        <v>43817</v>
      </c>
      <c r="D1078" s="8" t="s">
        <v>42</v>
      </c>
      <c r="E1078" s="8" t="s">
        <v>42</v>
      </c>
      <c r="F1078" s="8">
        <v>7.5999999999999998E-2</v>
      </c>
    </row>
    <row r="1079" spans="1:6" ht="15.75" hidden="1" customHeight="1" x14ac:dyDescent="0.25">
      <c r="A1079" s="17">
        <v>4929</v>
      </c>
      <c r="B1079" s="44" t="s">
        <v>31</v>
      </c>
      <c r="C1079" s="18">
        <v>43808</v>
      </c>
      <c r="D1079" s="8" t="s">
        <v>42</v>
      </c>
      <c r="E1079" s="8" t="s">
        <v>42</v>
      </c>
      <c r="F1079" s="8">
        <v>7.8E-2</v>
      </c>
    </row>
    <row r="1080" spans="1:6" ht="15.75" hidden="1" customHeight="1" x14ac:dyDescent="0.25">
      <c r="A1080" s="17">
        <v>7469</v>
      </c>
      <c r="B1080" s="44" t="s">
        <v>31</v>
      </c>
      <c r="C1080" s="18">
        <v>43822</v>
      </c>
      <c r="D1080" s="8" t="s">
        <v>42</v>
      </c>
      <c r="E1080" s="8" t="s">
        <v>42</v>
      </c>
      <c r="F1080" s="8">
        <v>1.0999999999999999E-2</v>
      </c>
    </row>
    <row r="1081" spans="1:6" ht="15.75" hidden="1" customHeight="1" x14ac:dyDescent="0.25">
      <c r="A1081" s="17">
        <v>7241</v>
      </c>
      <c r="B1081" s="44" t="s">
        <v>31</v>
      </c>
      <c r="C1081" s="18">
        <v>43819</v>
      </c>
      <c r="D1081" s="8" t="s">
        <v>60</v>
      </c>
      <c r="E1081" s="8" t="s">
        <v>60</v>
      </c>
      <c r="F1081" s="8">
        <v>1.536</v>
      </c>
    </row>
    <row r="1082" spans="1:6" ht="15.75" hidden="1" customHeight="1" x14ac:dyDescent="0.25">
      <c r="A1082" s="17">
        <v>5258</v>
      </c>
      <c r="B1082" s="44" t="s">
        <v>31</v>
      </c>
      <c r="C1082" s="18">
        <v>43809</v>
      </c>
      <c r="D1082" s="8" t="s">
        <v>42</v>
      </c>
      <c r="E1082" s="8" t="s">
        <v>42</v>
      </c>
      <c r="F1082" s="8">
        <v>9.8000000000000004E-2</v>
      </c>
    </row>
    <row r="1083" spans="1:6" ht="15.75" hidden="1" customHeight="1" x14ac:dyDescent="0.25">
      <c r="A1083" s="17">
        <v>4990</v>
      </c>
      <c r="B1083" s="44" t="s">
        <v>31</v>
      </c>
      <c r="C1083" s="18">
        <v>43808</v>
      </c>
      <c r="D1083" s="8" t="s">
        <v>42</v>
      </c>
      <c r="E1083" s="8" t="s">
        <v>42</v>
      </c>
      <c r="F1083" s="8">
        <v>1.94</v>
      </c>
    </row>
    <row r="1084" spans="1:6" ht="15.75" hidden="1" customHeight="1" x14ac:dyDescent="0.25">
      <c r="A1084" s="17">
        <v>4945</v>
      </c>
      <c r="B1084" s="44" t="s">
        <v>31</v>
      </c>
      <c r="C1084" s="18">
        <v>43808</v>
      </c>
      <c r="D1084" s="8" t="s">
        <v>60</v>
      </c>
      <c r="E1084" s="8" t="s">
        <v>60</v>
      </c>
      <c r="F1084" s="8">
        <v>1.4</v>
      </c>
    </row>
    <row r="1085" spans="1:6" ht="15.75" hidden="1" customHeight="1" x14ac:dyDescent="0.25">
      <c r="A1085" s="17">
        <v>4926</v>
      </c>
      <c r="B1085" s="44" t="s">
        <v>31</v>
      </c>
      <c r="C1085" s="18">
        <v>43808</v>
      </c>
      <c r="D1085" s="8" t="s">
        <v>73</v>
      </c>
      <c r="E1085" s="8" t="s">
        <v>73</v>
      </c>
      <c r="F1085" s="8">
        <v>4.3999999999999997E-2</v>
      </c>
    </row>
    <row r="1086" spans="1:6" ht="15.75" hidden="1" customHeight="1" x14ac:dyDescent="0.25">
      <c r="A1086" s="17">
        <v>4229</v>
      </c>
      <c r="B1086" s="44" t="s">
        <v>31</v>
      </c>
      <c r="C1086" s="18">
        <v>43803</v>
      </c>
      <c r="D1086" s="8" t="s">
        <v>59</v>
      </c>
      <c r="E1086" s="8" t="s">
        <v>59</v>
      </c>
      <c r="F1086" s="8">
        <v>1.98</v>
      </c>
    </row>
    <row r="1087" spans="1:6" ht="15.75" hidden="1" customHeight="1" x14ac:dyDescent="0.25">
      <c r="A1087" s="17">
        <v>8773</v>
      </c>
      <c r="B1087" s="44" t="s">
        <v>31</v>
      </c>
      <c r="C1087" s="18">
        <v>43830</v>
      </c>
      <c r="D1087" s="8" t="s">
        <v>60</v>
      </c>
      <c r="E1087" s="8" t="s">
        <v>60</v>
      </c>
      <c r="F1087" s="8">
        <v>0.78</v>
      </c>
    </row>
    <row r="1088" spans="1:6" ht="15.75" hidden="1" customHeight="1" x14ac:dyDescent="0.25">
      <c r="A1088" s="17">
        <v>8667</v>
      </c>
      <c r="B1088" s="44" t="s">
        <v>31</v>
      </c>
      <c r="C1088" s="18">
        <v>43829</v>
      </c>
      <c r="D1088" s="8" t="s">
        <v>42</v>
      </c>
      <c r="E1088" s="8" t="s">
        <v>42</v>
      </c>
      <c r="F1088" s="8">
        <v>0.84599999999999997</v>
      </c>
    </row>
    <row r="1089" spans="1:6" ht="15.75" hidden="1" customHeight="1" x14ac:dyDescent="0.25">
      <c r="A1089" s="17">
        <v>8650</v>
      </c>
      <c r="B1089" s="44" t="s">
        <v>31</v>
      </c>
      <c r="C1089" s="18">
        <v>43829</v>
      </c>
      <c r="D1089" s="8" t="s">
        <v>60</v>
      </c>
      <c r="E1089" s="8" t="s">
        <v>60</v>
      </c>
      <c r="F1089" s="8">
        <v>0.02</v>
      </c>
    </row>
    <row r="1090" spans="1:6" ht="15.75" hidden="1" customHeight="1" x14ac:dyDescent="0.25">
      <c r="A1090" s="17">
        <v>8609</v>
      </c>
      <c r="B1090" s="44" t="s">
        <v>31</v>
      </c>
      <c r="C1090" s="18">
        <v>43829</v>
      </c>
      <c r="E1090" s="8" t="s">
        <v>60</v>
      </c>
      <c r="F1090" s="8">
        <v>0.86399999999999999</v>
      </c>
    </row>
    <row r="1091" spans="1:6" ht="15.75" hidden="1" customHeight="1" x14ac:dyDescent="0.25">
      <c r="A1091" s="17">
        <v>8566</v>
      </c>
      <c r="B1091" s="44" t="s">
        <v>31</v>
      </c>
      <c r="C1091" s="18">
        <v>43829</v>
      </c>
      <c r="D1091" s="8" t="s">
        <v>60</v>
      </c>
      <c r="E1091" s="8" t="s">
        <v>60</v>
      </c>
      <c r="F1091" s="8">
        <v>0.104</v>
      </c>
    </row>
    <row r="1092" spans="1:6" ht="15.75" hidden="1" customHeight="1" x14ac:dyDescent="0.25">
      <c r="A1092" s="17">
        <v>8552</v>
      </c>
      <c r="B1092" s="44" t="s">
        <v>31</v>
      </c>
      <c r="C1092" s="18">
        <v>43829</v>
      </c>
      <c r="D1092" s="8" t="s">
        <v>42</v>
      </c>
      <c r="E1092" s="8" t="s">
        <v>42</v>
      </c>
      <c r="F1092" s="8">
        <v>0.29799999999999999</v>
      </c>
    </row>
    <row r="1093" spans="1:6" ht="15.75" hidden="1" customHeight="1" x14ac:dyDescent="0.25">
      <c r="A1093" s="17">
        <v>8537</v>
      </c>
      <c r="B1093" s="44" t="s">
        <v>31</v>
      </c>
      <c r="C1093" s="18">
        <v>43829</v>
      </c>
      <c r="D1093" s="8" t="s">
        <v>73</v>
      </c>
      <c r="E1093" s="8" t="s">
        <v>74</v>
      </c>
      <c r="F1093" s="8">
        <v>0.19800000000000001</v>
      </c>
    </row>
    <row r="1094" spans="1:6" ht="15.75" hidden="1" customHeight="1" x14ac:dyDescent="0.25">
      <c r="A1094" s="17">
        <v>8316</v>
      </c>
      <c r="B1094" s="44" t="s">
        <v>31</v>
      </c>
      <c r="C1094" s="18">
        <v>43826</v>
      </c>
      <c r="D1094" s="8" t="s">
        <v>60</v>
      </c>
      <c r="E1094" s="8" t="s">
        <v>60</v>
      </c>
      <c r="F1094" s="8">
        <v>2.097</v>
      </c>
    </row>
    <row r="1095" spans="1:6" ht="15.75" hidden="1" customHeight="1" x14ac:dyDescent="0.25">
      <c r="A1095" s="17">
        <v>8255</v>
      </c>
      <c r="B1095" s="44" t="s">
        <v>31</v>
      </c>
      <c r="C1095" s="18">
        <v>43826</v>
      </c>
      <c r="D1095" s="8" t="s">
        <v>42</v>
      </c>
      <c r="E1095" s="8" t="s">
        <v>42</v>
      </c>
      <c r="F1095" s="8">
        <v>0.74</v>
      </c>
    </row>
    <row r="1096" spans="1:6" ht="15.75" hidden="1" customHeight="1" x14ac:dyDescent="0.25">
      <c r="A1096" s="17">
        <v>8153</v>
      </c>
      <c r="B1096" s="44" t="s">
        <v>31</v>
      </c>
      <c r="C1096" s="18">
        <v>43825</v>
      </c>
      <c r="D1096" s="8" t="s">
        <v>60</v>
      </c>
      <c r="E1096" s="8" t="s">
        <v>60</v>
      </c>
      <c r="F1096" s="8">
        <v>4.3999999999999997E-2</v>
      </c>
    </row>
    <row r="1097" spans="1:6" ht="15.75" hidden="1" customHeight="1" x14ac:dyDescent="0.25">
      <c r="A1097" s="17">
        <v>8032</v>
      </c>
      <c r="B1097" s="44" t="s">
        <v>31</v>
      </c>
      <c r="C1097" s="18">
        <v>43825</v>
      </c>
      <c r="D1097" s="8" t="s">
        <v>42</v>
      </c>
      <c r="E1097" s="8" t="s">
        <v>59</v>
      </c>
      <c r="F1097" s="8">
        <v>0.08</v>
      </c>
    </row>
    <row r="1098" spans="1:6" ht="15.75" hidden="1" customHeight="1" x14ac:dyDescent="0.25">
      <c r="A1098" s="17">
        <v>7801</v>
      </c>
      <c r="B1098" s="44" t="s">
        <v>31</v>
      </c>
      <c r="C1098" s="18">
        <v>43823</v>
      </c>
      <c r="D1098" s="8" t="s">
        <v>42</v>
      </c>
      <c r="E1098" s="8" t="s">
        <v>42</v>
      </c>
      <c r="F1098" s="8">
        <v>0.67200000000000004</v>
      </c>
    </row>
    <row r="1099" spans="1:6" ht="15.75" hidden="1" customHeight="1" x14ac:dyDescent="0.25">
      <c r="A1099" s="17">
        <v>7548</v>
      </c>
      <c r="B1099" s="44" t="s">
        <v>31</v>
      </c>
      <c r="C1099" s="18">
        <v>43822</v>
      </c>
      <c r="D1099" s="8" t="s">
        <v>42</v>
      </c>
      <c r="E1099" s="8" t="s">
        <v>42</v>
      </c>
      <c r="F1099" s="8">
        <v>0.83199999999999996</v>
      </c>
    </row>
    <row r="1100" spans="1:6" ht="15.75" hidden="1" customHeight="1" x14ac:dyDescent="0.25">
      <c r="A1100" s="17">
        <v>7502</v>
      </c>
      <c r="B1100" s="44" t="s">
        <v>31</v>
      </c>
      <c r="C1100" s="18">
        <v>43822</v>
      </c>
      <c r="D1100" s="8" t="s">
        <v>42</v>
      </c>
      <c r="E1100" s="8" t="s">
        <v>59</v>
      </c>
      <c r="F1100" s="8">
        <v>1.0569999999999999</v>
      </c>
    </row>
    <row r="1101" spans="1:6" ht="15.75" hidden="1" customHeight="1" x14ac:dyDescent="0.25">
      <c r="A1101" s="17">
        <v>7461</v>
      </c>
      <c r="B1101" s="44" t="s">
        <v>31</v>
      </c>
      <c r="C1101" s="18">
        <v>43822</v>
      </c>
      <c r="E1101" s="8" t="s">
        <v>60</v>
      </c>
      <c r="F1101" s="8">
        <v>0.40200000000000002</v>
      </c>
    </row>
    <row r="1102" spans="1:6" ht="15.75" hidden="1" customHeight="1" x14ac:dyDescent="0.25">
      <c r="A1102" s="17">
        <v>7207</v>
      </c>
      <c r="B1102" s="44" t="s">
        <v>31</v>
      </c>
      <c r="C1102" s="18">
        <v>43819</v>
      </c>
      <c r="E1102" s="8" t="s">
        <v>60</v>
      </c>
      <c r="F1102" s="8">
        <v>0.63600000000000001</v>
      </c>
    </row>
    <row r="1103" spans="1:6" ht="15.75" hidden="1" customHeight="1" x14ac:dyDescent="0.25">
      <c r="A1103" s="17">
        <v>6930</v>
      </c>
      <c r="B1103" s="44" t="s">
        <v>31</v>
      </c>
      <c r="C1103" s="18">
        <v>43818</v>
      </c>
      <c r="E1103" s="8" t="s">
        <v>60</v>
      </c>
      <c r="F1103" s="8">
        <v>1.06</v>
      </c>
    </row>
    <row r="1104" spans="1:6" ht="15.75" hidden="1" customHeight="1" x14ac:dyDescent="0.25">
      <c r="A1104" s="17">
        <v>6808</v>
      </c>
      <c r="B1104" s="44" t="s">
        <v>31</v>
      </c>
      <c r="C1104" s="18">
        <v>43817</v>
      </c>
      <c r="D1104" s="8" t="s">
        <v>42</v>
      </c>
      <c r="E1104" s="8" t="s">
        <v>42</v>
      </c>
      <c r="F1104" s="8">
        <v>1.05</v>
      </c>
    </row>
    <row r="1105" spans="1:6" ht="15.75" hidden="1" customHeight="1" x14ac:dyDescent="0.25">
      <c r="A1105" s="17">
        <v>3843</v>
      </c>
      <c r="B1105" s="44" t="s">
        <v>31</v>
      </c>
      <c r="C1105" s="18">
        <v>43802</v>
      </c>
      <c r="D1105" s="8" t="s">
        <v>42</v>
      </c>
      <c r="E1105" s="8" t="s">
        <v>42</v>
      </c>
      <c r="F1105" s="8">
        <v>0.108</v>
      </c>
    </row>
    <row r="1106" spans="1:6" ht="15.75" hidden="1" customHeight="1" x14ac:dyDescent="0.25">
      <c r="A1106" s="17">
        <v>6716</v>
      </c>
      <c r="B1106" s="44" t="s">
        <v>31</v>
      </c>
      <c r="C1106" s="18">
        <v>43817</v>
      </c>
      <c r="D1106" s="8" t="s">
        <v>59</v>
      </c>
      <c r="E1106" s="8" t="s">
        <v>59</v>
      </c>
      <c r="F1106" s="8">
        <v>0.216</v>
      </c>
    </row>
    <row r="1107" spans="1:6" ht="15.75" hidden="1" customHeight="1" x14ac:dyDescent="0.25">
      <c r="A1107" s="17">
        <v>6580</v>
      </c>
      <c r="B1107" s="44" t="s">
        <v>31</v>
      </c>
      <c r="C1107" s="18">
        <v>43816</v>
      </c>
      <c r="D1107" s="8" t="s">
        <v>42</v>
      </c>
      <c r="E1107" s="8" t="s">
        <v>42</v>
      </c>
      <c r="F1107" s="8">
        <v>1.8</v>
      </c>
    </row>
    <row r="1108" spans="1:6" ht="15.75" hidden="1" customHeight="1" x14ac:dyDescent="0.25">
      <c r="A1108" s="17">
        <v>6537</v>
      </c>
      <c r="B1108" s="44" t="s">
        <v>31</v>
      </c>
      <c r="C1108" s="18">
        <v>43816</v>
      </c>
      <c r="D1108" s="8" t="s">
        <v>60</v>
      </c>
      <c r="E1108" s="8" t="s">
        <v>60</v>
      </c>
      <c r="F1108" s="8">
        <v>1.0720000000000001</v>
      </c>
    </row>
    <row r="1109" spans="1:6" ht="15.75" hidden="1" customHeight="1" x14ac:dyDescent="0.25">
      <c r="A1109" s="17">
        <v>6468</v>
      </c>
      <c r="B1109" s="44" t="s">
        <v>31</v>
      </c>
      <c r="C1109" s="18">
        <v>43816</v>
      </c>
      <c r="D1109" s="8" t="s">
        <v>42</v>
      </c>
      <c r="E1109" s="8" t="s">
        <v>42</v>
      </c>
      <c r="F1109" s="8">
        <v>0.54800000000000004</v>
      </c>
    </row>
    <row r="1110" spans="1:6" ht="15.75" hidden="1" customHeight="1" x14ac:dyDescent="0.25">
      <c r="A1110" s="17">
        <v>6390</v>
      </c>
      <c r="B1110" s="44" t="s">
        <v>31</v>
      </c>
      <c r="C1110" s="18">
        <v>43815</v>
      </c>
      <c r="D1110" s="8" t="s">
        <v>76</v>
      </c>
      <c r="E1110" s="8" t="s">
        <v>60</v>
      </c>
      <c r="F1110" s="8">
        <v>0.20399999999999999</v>
      </c>
    </row>
    <row r="1111" spans="1:6" ht="15.75" hidden="1" customHeight="1" x14ac:dyDescent="0.25">
      <c r="A1111" s="17">
        <v>6361</v>
      </c>
      <c r="B1111" s="44" t="s">
        <v>31</v>
      </c>
      <c r="C1111" s="18">
        <v>43815</v>
      </c>
      <c r="D1111" s="8" t="s">
        <v>60</v>
      </c>
      <c r="E1111" s="8" t="s">
        <v>60</v>
      </c>
      <c r="F1111" s="8">
        <v>0.1</v>
      </c>
    </row>
    <row r="1112" spans="1:6" ht="15.75" hidden="1" customHeight="1" x14ac:dyDescent="0.25">
      <c r="A1112" s="17">
        <v>6278</v>
      </c>
      <c r="B1112" s="44" t="s">
        <v>31</v>
      </c>
      <c r="C1112" s="18">
        <v>43815</v>
      </c>
      <c r="D1112" s="8" t="s">
        <v>60</v>
      </c>
      <c r="E1112" s="8" t="s">
        <v>60</v>
      </c>
      <c r="F1112" s="8">
        <v>1.149</v>
      </c>
    </row>
    <row r="1113" spans="1:6" ht="15.75" hidden="1" customHeight="1" x14ac:dyDescent="0.25">
      <c r="A1113" s="17">
        <v>3964</v>
      </c>
      <c r="B1113" s="44" t="s">
        <v>31</v>
      </c>
      <c r="C1113" s="18">
        <v>43802</v>
      </c>
      <c r="D1113" s="8" t="s">
        <v>67</v>
      </c>
      <c r="E1113" s="8" t="s">
        <v>68</v>
      </c>
      <c r="F1113" s="8">
        <v>0.55200000000000005</v>
      </c>
    </row>
    <row r="1114" spans="1:6" ht="15.75" hidden="1" customHeight="1" x14ac:dyDescent="0.25">
      <c r="A1114" s="17">
        <v>6210</v>
      </c>
      <c r="B1114" s="44" t="s">
        <v>31</v>
      </c>
      <c r="C1114" s="18">
        <v>43815</v>
      </c>
      <c r="D1114" s="8" t="s">
        <v>60</v>
      </c>
      <c r="E1114" s="8" t="s">
        <v>60</v>
      </c>
      <c r="F1114" s="8">
        <v>0.73599999999999999</v>
      </c>
    </row>
    <row r="1115" spans="1:6" ht="15.75" hidden="1" customHeight="1" x14ac:dyDescent="0.25">
      <c r="A1115" s="17">
        <v>6022</v>
      </c>
      <c r="B1115" s="44" t="s">
        <v>31</v>
      </c>
      <c r="C1115" s="18">
        <v>43812</v>
      </c>
      <c r="D1115" s="8" t="s">
        <v>42</v>
      </c>
      <c r="E1115" s="8" t="s">
        <v>42</v>
      </c>
      <c r="F1115" s="8">
        <v>1.976</v>
      </c>
    </row>
    <row r="1116" spans="1:6" ht="15.75" hidden="1" customHeight="1" x14ac:dyDescent="0.25">
      <c r="A1116" s="17">
        <v>6029</v>
      </c>
      <c r="B1116" s="44" t="s">
        <v>31</v>
      </c>
      <c r="C1116" s="18">
        <v>43812</v>
      </c>
      <c r="D1116" s="8" t="s">
        <v>60</v>
      </c>
      <c r="E1116" s="8" t="s">
        <v>60</v>
      </c>
      <c r="F1116" s="8">
        <v>1.66</v>
      </c>
    </row>
    <row r="1117" spans="1:6" ht="15.75" hidden="1" customHeight="1" x14ac:dyDescent="0.25">
      <c r="A1117" s="17">
        <v>5940</v>
      </c>
      <c r="B1117" s="44" t="s">
        <v>31</v>
      </c>
      <c r="C1117" s="18">
        <v>43812</v>
      </c>
      <c r="D1117" s="8" t="s">
        <v>60</v>
      </c>
      <c r="E1117" s="8" t="s">
        <v>60</v>
      </c>
      <c r="F1117" s="8">
        <v>0.83599999999999997</v>
      </c>
    </row>
    <row r="1118" spans="1:6" ht="15.75" hidden="1" customHeight="1" x14ac:dyDescent="0.25">
      <c r="A1118" s="17">
        <v>5925</v>
      </c>
      <c r="B1118" s="44" t="s">
        <v>31</v>
      </c>
      <c r="C1118" s="18">
        <v>43812</v>
      </c>
      <c r="D1118" s="8" t="s">
        <v>67</v>
      </c>
      <c r="E1118" s="8" t="s">
        <v>67</v>
      </c>
      <c r="F1118" s="8">
        <v>1.42</v>
      </c>
    </row>
    <row r="1119" spans="1:6" ht="15.75" hidden="1" customHeight="1" x14ac:dyDescent="0.25">
      <c r="A1119" s="17">
        <v>5788</v>
      </c>
      <c r="B1119" s="44" t="s">
        <v>31</v>
      </c>
      <c r="C1119" s="18">
        <v>43811</v>
      </c>
      <c r="D1119" s="8" t="s">
        <v>67</v>
      </c>
      <c r="E1119" s="8" t="s">
        <v>68</v>
      </c>
      <c r="F1119" s="8">
        <v>11.32</v>
      </c>
    </row>
    <row r="1120" spans="1:6" ht="15.75" hidden="1" customHeight="1" x14ac:dyDescent="0.25">
      <c r="A1120" s="17">
        <v>5777</v>
      </c>
      <c r="B1120" s="44" t="s">
        <v>31</v>
      </c>
      <c r="C1120" s="18">
        <v>43811</v>
      </c>
      <c r="D1120" s="8" t="s">
        <v>60</v>
      </c>
      <c r="E1120" s="8" t="s">
        <v>60</v>
      </c>
      <c r="F1120" s="8">
        <v>0.625</v>
      </c>
    </row>
    <row r="1121" spans="1:6" ht="15.75" hidden="1" customHeight="1" x14ac:dyDescent="0.25">
      <c r="A1121" s="17">
        <v>5735</v>
      </c>
      <c r="B1121" s="44" t="s">
        <v>31</v>
      </c>
      <c r="C1121" s="18">
        <v>43811</v>
      </c>
      <c r="D1121" s="8" t="s">
        <v>44</v>
      </c>
      <c r="E1121" s="8" t="s">
        <v>60</v>
      </c>
      <c r="F1121" s="8">
        <v>0.04</v>
      </c>
    </row>
    <row r="1122" spans="1:6" ht="15.75" hidden="1" customHeight="1" x14ac:dyDescent="0.25">
      <c r="A1122" s="17">
        <v>5669</v>
      </c>
      <c r="B1122" s="44" t="s">
        <v>31</v>
      </c>
      <c r="C1122" s="18">
        <v>43811</v>
      </c>
      <c r="D1122" s="8" t="s">
        <v>60</v>
      </c>
      <c r="E1122" s="8" t="s">
        <v>60</v>
      </c>
      <c r="F1122" s="8">
        <v>4.4000000000000004</v>
      </c>
    </row>
    <row r="1123" spans="1:6" ht="15.75" hidden="1" customHeight="1" x14ac:dyDescent="0.25">
      <c r="A1123" s="17">
        <v>5567</v>
      </c>
      <c r="B1123" s="44" t="s">
        <v>31</v>
      </c>
      <c r="C1123" s="18">
        <v>43810</v>
      </c>
      <c r="D1123" s="8" t="s">
        <v>60</v>
      </c>
      <c r="E1123" s="8" t="s">
        <v>60</v>
      </c>
      <c r="F1123" s="8">
        <v>0.29599999999999999</v>
      </c>
    </row>
    <row r="1124" spans="1:6" ht="15.75" hidden="1" customHeight="1" x14ac:dyDescent="0.25">
      <c r="A1124" s="17">
        <v>5531</v>
      </c>
      <c r="B1124" s="44" t="s">
        <v>31</v>
      </c>
      <c r="C1124" s="18">
        <v>43810</v>
      </c>
      <c r="D1124" s="8" t="s">
        <v>69</v>
      </c>
      <c r="E1124" s="8" t="s">
        <v>59</v>
      </c>
      <c r="F1124" s="8">
        <v>2.68</v>
      </c>
    </row>
    <row r="1125" spans="1:6" ht="15.75" hidden="1" customHeight="1" x14ac:dyDescent="0.25">
      <c r="A1125" s="17">
        <v>4108</v>
      </c>
      <c r="B1125" s="44" t="s">
        <v>31</v>
      </c>
      <c r="C1125" s="18">
        <v>43803</v>
      </c>
      <c r="D1125" s="8" t="s">
        <v>67</v>
      </c>
      <c r="E1125" s="8" t="s">
        <v>67</v>
      </c>
      <c r="F1125" s="8">
        <v>2.2679999999999998</v>
      </c>
    </row>
    <row r="1126" spans="1:6" ht="15.75" hidden="1" customHeight="1" x14ac:dyDescent="0.25">
      <c r="A1126" s="17">
        <v>5259</v>
      </c>
      <c r="B1126" s="44" t="s">
        <v>31</v>
      </c>
      <c r="C1126" s="18">
        <v>43809</v>
      </c>
      <c r="D1126" s="8" t="s">
        <v>60</v>
      </c>
      <c r="E1126" s="8" t="s">
        <v>60</v>
      </c>
      <c r="F1126" s="8">
        <v>1.04</v>
      </c>
    </row>
    <row r="1127" spans="1:6" ht="15.75" hidden="1" customHeight="1" x14ac:dyDescent="0.25">
      <c r="A1127" s="17">
        <v>4140</v>
      </c>
      <c r="B1127" s="44" t="s">
        <v>31</v>
      </c>
      <c r="C1127" s="18">
        <v>43803</v>
      </c>
      <c r="D1127" s="8" t="s">
        <v>67</v>
      </c>
      <c r="E1127" s="8" t="s">
        <v>68</v>
      </c>
      <c r="F1127" s="8">
        <v>0.378</v>
      </c>
    </row>
    <row r="1128" spans="1:6" ht="15.75" hidden="1" customHeight="1" x14ac:dyDescent="0.25">
      <c r="A1128" s="17">
        <v>5101</v>
      </c>
      <c r="B1128" s="44" t="s">
        <v>31</v>
      </c>
      <c r="C1128" s="18">
        <v>43808</v>
      </c>
      <c r="D1128" s="8" t="s">
        <v>67</v>
      </c>
      <c r="E1128" s="8" t="s">
        <v>68</v>
      </c>
      <c r="F1128" s="8">
        <v>0.216</v>
      </c>
    </row>
    <row r="1129" spans="1:6" ht="15.75" hidden="1" customHeight="1" x14ac:dyDescent="0.25">
      <c r="A1129" s="17">
        <v>5005</v>
      </c>
      <c r="B1129" s="44" t="s">
        <v>31</v>
      </c>
      <c r="C1129" s="18">
        <v>43808</v>
      </c>
      <c r="D1129" s="8" t="s">
        <v>67</v>
      </c>
      <c r="E1129" s="8" t="s">
        <v>67</v>
      </c>
      <c r="F1129" s="8">
        <v>1.66</v>
      </c>
    </row>
    <row r="1130" spans="1:6" ht="15.75" hidden="1" customHeight="1" x14ac:dyDescent="0.25">
      <c r="A1130" s="17">
        <v>4914</v>
      </c>
      <c r="B1130" s="44" t="s">
        <v>31</v>
      </c>
      <c r="C1130" s="18">
        <v>43808</v>
      </c>
      <c r="D1130" s="8" t="s">
        <v>60</v>
      </c>
      <c r="E1130" s="8" t="s">
        <v>60</v>
      </c>
      <c r="F1130" s="8">
        <v>0.114</v>
      </c>
    </row>
    <row r="1131" spans="1:6" ht="15.75" hidden="1" customHeight="1" x14ac:dyDescent="0.25">
      <c r="A1131" s="17">
        <v>4206</v>
      </c>
      <c r="B1131" s="44" t="s">
        <v>31</v>
      </c>
      <c r="C1131" s="18">
        <v>43803</v>
      </c>
      <c r="D1131" s="8" t="s">
        <v>42</v>
      </c>
      <c r="E1131" s="8" t="s">
        <v>42</v>
      </c>
      <c r="F1131" s="8">
        <v>3.04</v>
      </c>
    </row>
    <row r="1132" spans="1:6" ht="15.75" hidden="1" customHeight="1" x14ac:dyDescent="0.25">
      <c r="A1132" s="17">
        <v>4505</v>
      </c>
      <c r="B1132" s="44" t="s">
        <v>31</v>
      </c>
      <c r="C1132" s="18">
        <v>43804</v>
      </c>
      <c r="D1132" s="8" t="s">
        <v>67</v>
      </c>
      <c r="E1132" s="8" t="s">
        <v>67</v>
      </c>
      <c r="F1132" s="8">
        <v>1.4159999999999999</v>
      </c>
    </row>
    <row r="1133" spans="1:6" ht="15.75" hidden="1" customHeight="1" x14ac:dyDescent="0.25">
      <c r="A1133" s="17">
        <v>4493</v>
      </c>
      <c r="B1133" s="44" t="s">
        <v>31</v>
      </c>
      <c r="C1133" s="18">
        <v>43804</v>
      </c>
      <c r="D1133" s="8" t="s">
        <v>60</v>
      </c>
      <c r="E1133" s="8" t="s">
        <v>60</v>
      </c>
      <c r="F1133" s="8">
        <v>0.52200000000000002</v>
      </c>
    </row>
    <row r="1134" spans="1:6" ht="15.75" hidden="1" customHeight="1" x14ac:dyDescent="0.25">
      <c r="A1134" s="17">
        <v>4461</v>
      </c>
      <c r="B1134" s="44" t="s">
        <v>31</v>
      </c>
      <c r="C1134" s="18">
        <v>43804</v>
      </c>
      <c r="D1134" s="8" t="s">
        <v>60</v>
      </c>
      <c r="E1134" s="8" t="s">
        <v>60</v>
      </c>
      <c r="F1134" s="8">
        <v>0.156</v>
      </c>
    </row>
    <row r="1135" spans="1:6" ht="15.75" hidden="1" customHeight="1" x14ac:dyDescent="0.25">
      <c r="A1135" s="17">
        <v>4457</v>
      </c>
      <c r="B1135" s="44" t="s">
        <v>31</v>
      </c>
      <c r="C1135" s="18">
        <v>43804</v>
      </c>
      <c r="D1135" s="8" t="s">
        <v>60</v>
      </c>
      <c r="E1135" s="8" t="s">
        <v>60</v>
      </c>
      <c r="F1135" s="8">
        <v>1.84</v>
      </c>
    </row>
    <row r="1136" spans="1:6" ht="15.75" hidden="1" customHeight="1" x14ac:dyDescent="0.25">
      <c r="A1136" s="17">
        <v>4402</v>
      </c>
      <c r="B1136" s="44" t="s">
        <v>31</v>
      </c>
      <c r="C1136" s="18">
        <v>43804</v>
      </c>
      <c r="D1136" s="8" t="s">
        <v>55</v>
      </c>
      <c r="E1136" s="8" t="s">
        <v>55</v>
      </c>
      <c r="F1136" s="8">
        <v>0.58199999999999996</v>
      </c>
    </row>
    <row r="1137" spans="1:7" ht="15.75" hidden="1" customHeight="1" x14ac:dyDescent="0.25">
      <c r="A1137" s="17">
        <v>4252</v>
      </c>
      <c r="B1137" s="44" t="s">
        <v>31</v>
      </c>
      <c r="C1137" s="18">
        <v>43803</v>
      </c>
      <c r="D1137" s="8" t="s">
        <v>42</v>
      </c>
      <c r="E1137" s="8" t="s">
        <v>42</v>
      </c>
      <c r="F1137" s="8">
        <v>0.98399999999999999</v>
      </c>
    </row>
    <row r="1138" spans="1:7" ht="15.75" hidden="1" customHeight="1" x14ac:dyDescent="0.25">
      <c r="A1138" s="17">
        <v>4396</v>
      </c>
      <c r="B1138" s="44" t="s">
        <v>31</v>
      </c>
      <c r="C1138" s="18">
        <v>43804</v>
      </c>
      <c r="D1138" s="8" t="s">
        <v>60</v>
      </c>
      <c r="E1138" s="8" t="s">
        <v>60</v>
      </c>
      <c r="F1138" s="8">
        <v>0.68</v>
      </c>
    </row>
    <row r="1139" spans="1:7" ht="15.75" hidden="1" customHeight="1" x14ac:dyDescent="0.25">
      <c r="A1139" s="17">
        <v>8029</v>
      </c>
      <c r="B1139" s="44" t="s">
        <v>31</v>
      </c>
      <c r="C1139" s="18">
        <v>43825</v>
      </c>
      <c r="D1139" s="8" t="s">
        <v>60</v>
      </c>
      <c r="E1139" s="8" t="s">
        <v>60</v>
      </c>
      <c r="F1139" s="8">
        <v>0.27</v>
      </c>
    </row>
    <row r="1140" spans="1:7" ht="15.75" hidden="1" customHeight="1" x14ac:dyDescent="0.25">
      <c r="A1140" s="17">
        <v>7730</v>
      </c>
      <c r="B1140" s="44" t="s">
        <v>31</v>
      </c>
      <c r="C1140" s="18">
        <v>43823</v>
      </c>
      <c r="D1140" s="8" t="s">
        <v>60</v>
      </c>
      <c r="E1140" s="8" t="s">
        <v>60</v>
      </c>
      <c r="F1140" s="8">
        <v>0.28000000000000003</v>
      </c>
    </row>
    <row r="1141" spans="1:7" ht="15.75" hidden="1" customHeight="1" x14ac:dyDescent="0.25">
      <c r="A1141" s="17">
        <v>7496</v>
      </c>
      <c r="B1141" s="44" t="s">
        <v>31</v>
      </c>
      <c r="C1141" s="18">
        <v>43822</v>
      </c>
      <c r="D1141" s="8" t="s">
        <v>60</v>
      </c>
      <c r="E1141" s="8" t="s">
        <v>60</v>
      </c>
      <c r="F1141" s="8">
        <v>0.65600000000000003</v>
      </c>
    </row>
    <row r="1142" spans="1:7" ht="15.75" hidden="1" customHeight="1" x14ac:dyDescent="0.25">
      <c r="A1142" s="17">
        <v>7164</v>
      </c>
      <c r="B1142" s="44" t="s">
        <v>31</v>
      </c>
      <c r="C1142" s="18">
        <v>43819</v>
      </c>
      <c r="D1142" s="8" t="s">
        <v>60</v>
      </c>
      <c r="E1142" s="8" t="s">
        <v>60</v>
      </c>
      <c r="F1142" s="8">
        <v>1.008</v>
      </c>
    </row>
    <row r="1143" spans="1:7" ht="15.75" hidden="1" customHeight="1" x14ac:dyDescent="0.25">
      <c r="A1143" s="17">
        <v>6916</v>
      </c>
      <c r="B1143" s="44" t="s">
        <v>31</v>
      </c>
      <c r="C1143" s="18">
        <v>43818</v>
      </c>
      <c r="D1143" s="8" t="s">
        <v>67</v>
      </c>
      <c r="E1143" s="8" t="s">
        <v>67</v>
      </c>
      <c r="F1143" s="8">
        <v>2.1059999999999999</v>
      </c>
    </row>
    <row r="1144" spans="1:7" ht="15.75" hidden="1" customHeight="1" x14ac:dyDescent="0.25">
      <c r="A1144" s="17">
        <v>6803</v>
      </c>
      <c r="B1144" s="44" t="s">
        <v>31</v>
      </c>
      <c r="C1144" s="18">
        <v>43817</v>
      </c>
      <c r="D1144" s="8" t="s">
        <v>42</v>
      </c>
      <c r="E1144" s="8" t="s">
        <v>42</v>
      </c>
      <c r="F1144" s="8">
        <v>3.3000000000000002E-2</v>
      </c>
    </row>
    <row r="1145" spans="1:7" ht="15.75" hidden="1" customHeight="1" x14ac:dyDescent="0.25">
      <c r="A1145" s="17">
        <v>6461</v>
      </c>
      <c r="B1145" s="44" t="s">
        <v>31</v>
      </c>
      <c r="C1145" s="18">
        <v>43816</v>
      </c>
      <c r="D1145" s="8" t="s">
        <v>60</v>
      </c>
      <c r="E1145" s="8" t="s">
        <v>60</v>
      </c>
      <c r="F1145" s="8">
        <v>0.64200000000000002</v>
      </c>
    </row>
    <row r="1146" spans="1:7" ht="15.75" customHeight="1" x14ac:dyDescent="0.25">
      <c r="A1146" s="17">
        <v>3979</v>
      </c>
      <c r="B1146" s="44" t="s">
        <v>31</v>
      </c>
      <c r="C1146" s="18">
        <v>43802</v>
      </c>
      <c r="E1146" s="8" t="s">
        <v>60</v>
      </c>
      <c r="F1146" s="8">
        <v>0.375</v>
      </c>
      <c r="G1146" s="56"/>
    </row>
    <row r="1147" spans="1:7" ht="15.75" hidden="1" customHeight="1" x14ac:dyDescent="0.25">
      <c r="A1147" s="17">
        <v>6039</v>
      </c>
      <c r="B1147" s="44" t="s">
        <v>31</v>
      </c>
      <c r="C1147" s="18">
        <v>43812</v>
      </c>
      <c r="D1147" s="8" t="s">
        <v>60</v>
      </c>
      <c r="E1147" s="8" t="s">
        <v>60</v>
      </c>
      <c r="F1147" s="8">
        <v>0.112</v>
      </c>
    </row>
    <row r="1148" spans="1:7" ht="15.75" hidden="1" customHeight="1" x14ac:dyDescent="0.25">
      <c r="A1148" s="17">
        <v>4240</v>
      </c>
      <c r="B1148" s="44" t="s">
        <v>31</v>
      </c>
      <c r="C1148" s="18">
        <v>43803</v>
      </c>
      <c r="D1148" s="8" t="s">
        <v>60</v>
      </c>
      <c r="E1148" s="8" t="s">
        <v>60</v>
      </c>
      <c r="F1148" s="8">
        <v>0.25600000000000001</v>
      </c>
    </row>
    <row r="1149" spans="1:7" ht="15.75" hidden="1" customHeight="1" x14ac:dyDescent="0.25">
      <c r="A1149" s="17">
        <v>4254</v>
      </c>
      <c r="B1149" s="44" t="s">
        <v>31</v>
      </c>
      <c r="C1149" s="18">
        <v>43803</v>
      </c>
      <c r="D1149" s="8" t="s">
        <v>60</v>
      </c>
      <c r="E1149" s="8" t="s">
        <v>60</v>
      </c>
      <c r="F1149" s="8">
        <v>0.873</v>
      </c>
    </row>
    <row r="1150" spans="1:7" ht="15.75" hidden="1" customHeight="1" x14ac:dyDescent="0.25">
      <c r="A1150" s="17">
        <v>3648</v>
      </c>
      <c r="B1150" s="44" t="s">
        <v>31</v>
      </c>
      <c r="C1150" s="18">
        <v>43801</v>
      </c>
      <c r="D1150" s="8" t="s">
        <v>69</v>
      </c>
      <c r="E1150" s="8" t="s">
        <v>59</v>
      </c>
      <c r="F1150" s="8">
        <v>1.94</v>
      </c>
    </row>
    <row r="1151" spans="1:7" ht="15.75" hidden="1" customHeight="1" x14ac:dyDescent="0.25">
      <c r="A1151" s="17">
        <v>7152</v>
      </c>
      <c r="B1151" s="44" t="s">
        <v>31</v>
      </c>
      <c r="C1151" s="18">
        <v>43819</v>
      </c>
      <c r="D1151" s="8" t="s">
        <v>42</v>
      </c>
      <c r="E1151" s="8" t="s">
        <v>42</v>
      </c>
      <c r="F1151" s="8">
        <v>1.26</v>
      </c>
    </row>
    <row r="1152" spans="1:7" ht="15.75" hidden="1" customHeight="1" x14ac:dyDescent="0.25">
      <c r="A1152" s="17">
        <v>7146</v>
      </c>
      <c r="B1152" s="44" t="s">
        <v>31</v>
      </c>
      <c r="C1152" s="18">
        <v>43819</v>
      </c>
      <c r="D1152" s="8" t="s">
        <v>42</v>
      </c>
      <c r="E1152" s="8" t="s">
        <v>42</v>
      </c>
      <c r="F1152" s="8">
        <v>2.12</v>
      </c>
    </row>
    <row r="1153" spans="1:6" ht="15.75" hidden="1" customHeight="1" x14ac:dyDescent="0.25">
      <c r="A1153" s="17">
        <v>6550</v>
      </c>
      <c r="B1153" s="44" t="s">
        <v>31</v>
      </c>
      <c r="C1153" s="18">
        <v>43816</v>
      </c>
      <c r="D1153" s="8" t="s">
        <v>42</v>
      </c>
      <c r="E1153" s="8" t="s">
        <v>42</v>
      </c>
      <c r="F1153" s="8">
        <v>0.96599999999999997</v>
      </c>
    </row>
    <row r="1154" spans="1:6" ht="15.75" hidden="1" customHeight="1" x14ac:dyDescent="0.25">
      <c r="A1154" s="17">
        <v>6539</v>
      </c>
      <c r="B1154" s="44" t="s">
        <v>31</v>
      </c>
      <c r="C1154" s="18">
        <v>43816</v>
      </c>
      <c r="D1154" s="8" t="s">
        <v>60</v>
      </c>
      <c r="E1154" s="8" t="s">
        <v>60</v>
      </c>
      <c r="F1154" s="8">
        <v>0.64800000000000002</v>
      </c>
    </row>
    <row r="1155" spans="1:6" ht="15.75" hidden="1" customHeight="1" x14ac:dyDescent="0.25">
      <c r="A1155" s="17">
        <v>6253</v>
      </c>
      <c r="B1155" s="44" t="s">
        <v>31</v>
      </c>
      <c r="C1155" s="18">
        <v>43815</v>
      </c>
      <c r="D1155" s="8" t="s">
        <v>60</v>
      </c>
      <c r="E1155" s="8" t="s">
        <v>60</v>
      </c>
      <c r="F1155" s="8">
        <v>1.32</v>
      </c>
    </row>
    <row r="1156" spans="1:6" ht="15.75" hidden="1" customHeight="1" x14ac:dyDescent="0.25">
      <c r="A1156" s="17">
        <v>3975</v>
      </c>
      <c r="B1156" s="44" t="s">
        <v>31</v>
      </c>
      <c r="C1156" s="18">
        <v>43802</v>
      </c>
      <c r="D1156" s="8" t="s">
        <v>42</v>
      </c>
      <c r="E1156" s="8" t="s">
        <v>42</v>
      </c>
      <c r="F1156" s="8">
        <v>0.83399999999999996</v>
      </c>
    </row>
    <row r="1157" spans="1:6" ht="15.75" hidden="1" customHeight="1" x14ac:dyDescent="0.25">
      <c r="A1157" s="17">
        <v>5952</v>
      </c>
      <c r="B1157" s="44" t="s">
        <v>31</v>
      </c>
      <c r="C1157" s="18">
        <v>43812</v>
      </c>
      <c r="D1157" s="8" t="s">
        <v>60</v>
      </c>
      <c r="E1157" s="8" t="s">
        <v>60</v>
      </c>
      <c r="F1157" s="8">
        <v>0.432</v>
      </c>
    </row>
    <row r="1158" spans="1:6" ht="15.75" hidden="1" customHeight="1" x14ac:dyDescent="0.25">
      <c r="A1158" s="17">
        <v>5769</v>
      </c>
      <c r="B1158" s="44" t="s">
        <v>31</v>
      </c>
      <c r="C1158" s="18">
        <v>43811</v>
      </c>
      <c r="D1158" s="8" t="s">
        <v>67</v>
      </c>
      <c r="E1158" s="8" t="s">
        <v>67</v>
      </c>
      <c r="F1158" s="8">
        <v>0.94399999999999995</v>
      </c>
    </row>
    <row r="1159" spans="1:6" ht="15.75" hidden="1" customHeight="1" x14ac:dyDescent="0.25">
      <c r="A1159" s="17">
        <v>5682</v>
      </c>
      <c r="B1159" s="44" t="s">
        <v>31</v>
      </c>
      <c r="C1159" s="18">
        <v>43811</v>
      </c>
      <c r="D1159" s="8" t="s">
        <v>67</v>
      </c>
      <c r="E1159" s="8" t="s">
        <v>67</v>
      </c>
      <c r="F1159" s="8">
        <v>2.4900000000000002</v>
      </c>
    </row>
    <row r="1160" spans="1:6" ht="15.75" hidden="1" customHeight="1" x14ac:dyDescent="0.25">
      <c r="A1160" s="17">
        <v>5534</v>
      </c>
      <c r="B1160" s="44" t="s">
        <v>31</v>
      </c>
      <c r="C1160" s="18">
        <v>43810</v>
      </c>
      <c r="D1160" s="8" t="s">
        <v>67</v>
      </c>
      <c r="E1160" s="8" t="s">
        <v>67</v>
      </c>
      <c r="F1160" s="8">
        <v>1.4039999999999999</v>
      </c>
    </row>
    <row r="1161" spans="1:6" ht="15.75" hidden="1" customHeight="1" x14ac:dyDescent="0.25">
      <c r="A1161" s="17">
        <v>5477</v>
      </c>
      <c r="B1161" s="44" t="s">
        <v>31</v>
      </c>
      <c r="C1161" s="18">
        <v>43810</v>
      </c>
      <c r="D1161" s="8" t="s">
        <v>42</v>
      </c>
      <c r="E1161" s="8" t="s">
        <v>42</v>
      </c>
      <c r="F1161" s="8">
        <v>1.6080000000000001</v>
      </c>
    </row>
    <row r="1162" spans="1:6" ht="15.75" hidden="1" customHeight="1" x14ac:dyDescent="0.25">
      <c r="A1162" s="17">
        <v>4217</v>
      </c>
      <c r="B1162" s="44" t="s">
        <v>31</v>
      </c>
      <c r="C1162" s="18">
        <v>43803</v>
      </c>
      <c r="D1162" s="8" t="s">
        <v>60</v>
      </c>
      <c r="E1162" s="8" t="s">
        <v>60</v>
      </c>
      <c r="F1162" s="8">
        <v>0.28000000000000003</v>
      </c>
    </row>
    <row r="1163" spans="1:6" ht="15.75" hidden="1" customHeight="1" x14ac:dyDescent="0.25">
      <c r="A1163" s="17">
        <v>4569</v>
      </c>
      <c r="B1163" s="44" t="s">
        <v>31</v>
      </c>
      <c r="C1163" s="18">
        <v>43804</v>
      </c>
      <c r="D1163" s="8" t="s">
        <v>67</v>
      </c>
      <c r="E1163" s="8" t="s">
        <v>68</v>
      </c>
      <c r="F1163" s="8">
        <v>10.5</v>
      </c>
    </row>
    <row r="1164" spans="1:6" ht="15.75" hidden="1" customHeight="1" x14ac:dyDescent="0.25">
      <c r="A1164" s="17">
        <v>4228</v>
      </c>
      <c r="B1164" s="44" t="s">
        <v>31</v>
      </c>
      <c r="C1164" s="18">
        <v>43803</v>
      </c>
      <c r="D1164" s="8" t="s">
        <v>60</v>
      </c>
      <c r="E1164" s="8" t="s">
        <v>60</v>
      </c>
      <c r="F1164" s="8">
        <v>1.532</v>
      </c>
    </row>
    <row r="1165" spans="1:6" ht="15.75" hidden="1" customHeight="1" x14ac:dyDescent="0.25">
      <c r="A1165" s="17">
        <v>8808</v>
      </c>
      <c r="B1165" s="44" t="s">
        <v>31</v>
      </c>
      <c r="C1165" s="18">
        <v>43830</v>
      </c>
      <c r="D1165" s="8" t="s">
        <v>67</v>
      </c>
      <c r="E1165" s="8" t="s">
        <v>68</v>
      </c>
      <c r="F1165" s="8">
        <v>0.88200000000000001</v>
      </c>
    </row>
    <row r="1166" spans="1:6" ht="15.75" hidden="1" customHeight="1" x14ac:dyDescent="0.25">
      <c r="A1166" s="17">
        <v>8075</v>
      </c>
      <c r="B1166" s="44" t="s">
        <v>31</v>
      </c>
      <c r="C1166" s="18">
        <v>43825</v>
      </c>
      <c r="D1166" s="8" t="s">
        <v>67</v>
      </c>
      <c r="E1166" s="8" t="s">
        <v>68</v>
      </c>
      <c r="F1166" s="8">
        <v>6.1120000000000001</v>
      </c>
    </row>
    <row r="1167" spans="1:6" ht="15.75" hidden="1" customHeight="1" x14ac:dyDescent="0.25">
      <c r="A1167" s="17">
        <v>7082</v>
      </c>
      <c r="B1167" s="44" t="s">
        <v>31</v>
      </c>
      <c r="C1167" s="18">
        <v>43818</v>
      </c>
      <c r="D1167" s="8" t="s">
        <v>60</v>
      </c>
      <c r="E1167" s="8" t="s">
        <v>60</v>
      </c>
      <c r="F1167" s="8">
        <v>0.216</v>
      </c>
    </row>
    <row r="1168" spans="1:6" ht="15.75" hidden="1" customHeight="1" x14ac:dyDescent="0.25">
      <c r="A1168" s="17">
        <v>7063</v>
      </c>
      <c r="B1168" s="44" t="s">
        <v>31</v>
      </c>
      <c r="C1168" s="18">
        <v>43818</v>
      </c>
      <c r="D1168" s="8" t="s">
        <v>44</v>
      </c>
      <c r="E1168" s="8" t="s">
        <v>60</v>
      </c>
      <c r="F1168" s="8">
        <v>0.04</v>
      </c>
    </row>
    <row r="1169" spans="1:6" ht="15.75" hidden="1" customHeight="1" x14ac:dyDescent="0.25">
      <c r="A1169" s="17">
        <v>6855</v>
      </c>
      <c r="B1169" s="44" t="s">
        <v>31</v>
      </c>
      <c r="C1169" s="18">
        <v>43817</v>
      </c>
      <c r="D1169" s="8" t="s">
        <v>42</v>
      </c>
      <c r="E1169" s="8" t="s">
        <v>42</v>
      </c>
      <c r="F1169" s="8">
        <v>7.1999999999999995E-2</v>
      </c>
    </row>
    <row r="1170" spans="1:6" ht="15.75" hidden="1" customHeight="1" x14ac:dyDescent="0.25">
      <c r="A1170" s="17">
        <v>4146</v>
      </c>
      <c r="B1170" s="44" t="s">
        <v>31</v>
      </c>
      <c r="C1170" s="18">
        <v>43803</v>
      </c>
      <c r="D1170" s="8" t="s">
        <v>67</v>
      </c>
      <c r="E1170" s="8" t="s">
        <v>68</v>
      </c>
      <c r="F1170" s="8">
        <v>0.86399999999999999</v>
      </c>
    </row>
    <row r="1171" spans="1:6" ht="15.75" hidden="1" customHeight="1" x14ac:dyDescent="0.25">
      <c r="A1171" s="17">
        <v>3671</v>
      </c>
      <c r="B1171" s="44" t="s">
        <v>31</v>
      </c>
      <c r="C1171" s="18">
        <v>43801</v>
      </c>
      <c r="D1171" s="8" t="s">
        <v>60</v>
      </c>
      <c r="E1171" s="8" t="s">
        <v>60</v>
      </c>
      <c r="F1171" s="8">
        <v>0.14799999999999999</v>
      </c>
    </row>
    <row r="1172" spans="1:6" ht="15.75" hidden="1" customHeight="1" x14ac:dyDescent="0.25">
      <c r="A1172" s="17">
        <v>6469</v>
      </c>
      <c r="B1172" s="44" t="s">
        <v>31</v>
      </c>
      <c r="C1172" s="18">
        <v>43816</v>
      </c>
      <c r="D1172" s="8" t="s">
        <v>67</v>
      </c>
      <c r="E1172" s="8" t="s">
        <v>68</v>
      </c>
      <c r="F1172" s="8">
        <v>0.82799999999999996</v>
      </c>
    </row>
    <row r="1173" spans="1:6" ht="15.75" hidden="1" customHeight="1" x14ac:dyDescent="0.25">
      <c r="A1173" s="17">
        <v>8621</v>
      </c>
      <c r="B1173" s="44" t="s">
        <v>31</v>
      </c>
      <c r="C1173" s="18">
        <v>43829</v>
      </c>
      <c r="D1173" s="8" t="s">
        <v>42</v>
      </c>
      <c r="E1173" s="8" t="s">
        <v>42</v>
      </c>
      <c r="F1173" s="8">
        <v>1.278</v>
      </c>
    </row>
    <row r="1174" spans="1:6" ht="15.75" hidden="1" customHeight="1" x14ac:dyDescent="0.25">
      <c r="A1174" s="17">
        <v>7469</v>
      </c>
      <c r="B1174" s="44" t="s">
        <v>31</v>
      </c>
      <c r="C1174" s="18">
        <v>43822</v>
      </c>
      <c r="D1174" s="8" t="s">
        <v>60</v>
      </c>
      <c r="E1174" s="8" t="s">
        <v>60</v>
      </c>
      <c r="F1174" s="8">
        <v>1.024</v>
      </c>
    </row>
    <row r="1175" spans="1:6" ht="15.75" hidden="1" customHeight="1" x14ac:dyDescent="0.25">
      <c r="A1175" s="17">
        <v>5258</v>
      </c>
      <c r="B1175" s="44" t="s">
        <v>31</v>
      </c>
      <c r="C1175" s="18">
        <v>43809</v>
      </c>
      <c r="D1175" s="8" t="s">
        <v>45</v>
      </c>
      <c r="E1175" s="8" t="s">
        <v>45</v>
      </c>
      <c r="F1175" s="8">
        <v>0.98</v>
      </c>
    </row>
    <row r="1176" spans="1:6" ht="15.75" hidden="1" customHeight="1" x14ac:dyDescent="0.25">
      <c r="A1176" s="17">
        <v>4990</v>
      </c>
      <c r="B1176" s="44" t="s">
        <v>31</v>
      </c>
      <c r="C1176" s="18">
        <v>43808</v>
      </c>
      <c r="D1176" s="8" t="s">
        <v>60</v>
      </c>
      <c r="E1176" s="8" t="s">
        <v>60</v>
      </c>
      <c r="F1176" s="8">
        <v>3.9E-2</v>
      </c>
    </row>
    <row r="1177" spans="1:6" ht="15.75" hidden="1" customHeight="1" x14ac:dyDescent="0.25">
      <c r="A1177" s="17">
        <v>4945</v>
      </c>
      <c r="B1177" s="44" t="s">
        <v>31</v>
      </c>
      <c r="C1177" s="18">
        <v>43808</v>
      </c>
      <c r="D1177" s="8" t="s">
        <v>67</v>
      </c>
      <c r="E1177" s="8" t="s">
        <v>68</v>
      </c>
      <c r="F1177" s="8">
        <v>1.528</v>
      </c>
    </row>
    <row r="1178" spans="1:6" ht="15.75" hidden="1" customHeight="1" x14ac:dyDescent="0.25">
      <c r="A1178" s="17">
        <v>4926</v>
      </c>
      <c r="B1178" s="44" t="s">
        <v>31</v>
      </c>
      <c r="C1178" s="18">
        <v>43808</v>
      </c>
      <c r="D1178" s="8" t="s">
        <v>42</v>
      </c>
      <c r="E1178" s="8" t="s">
        <v>42</v>
      </c>
      <c r="F1178" s="8">
        <v>0.04</v>
      </c>
    </row>
    <row r="1179" spans="1:6" ht="15.75" hidden="1" customHeight="1" x14ac:dyDescent="0.25">
      <c r="A1179" s="17">
        <v>8634</v>
      </c>
      <c r="B1179" s="44" t="s">
        <v>31</v>
      </c>
      <c r="C1179" s="18">
        <v>43829</v>
      </c>
      <c r="D1179" s="8" t="s">
        <v>67</v>
      </c>
      <c r="E1179" s="8" t="s">
        <v>68</v>
      </c>
      <c r="F1179" s="8">
        <v>7.9</v>
      </c>
    </row>
    <row r="1180" spans="1:6" ht="15.75" hidden="1" customHeight="1" x14ac:dyDescent="0.25">
      <c r="A1180" s="17">
        <v>8029</v>
      </c>
      <c r="B1180" s="44" t="s">
        <v>31</v>
      </c>
      <c r="C1180" s="18">
        <v>43825</v>
      </c>
      <c r="D1180" s="8" t="s">
        <v>67</v>
      </c>
      <c r="E1180" s="8" t="s">
        <v>68</v>
      </c>
      <c r="F1180" s="8">
        <v>7.92</v>
      </c>
    </row>
    <row r="1181" spans="1:6" ht="15.75" hidden="1" customHeight="1" x14ac:dyDescent="0.25">
      <c r="A1181" s="17">
        <v>7730</v>
      </c>
      <c r="B1181" s="44" t="s">
        <v>31</v>
      </c>
      <c r="C1181" s="18">
        <v>43823</v>
      </c>
      <c r="D1181" s="8" t="s">
        <v>67</v>
      </c>
      <c r="E1181" s="8" t="s">
        <v>68</v>
      </c>
      <c r="F1181" s="8">
        <v>4.4000000000000004</v>
      </c>
    </row>
    <row r="1182" spans="1:6" ht="15.75" hidden="1" customHeight="1" x14ac:dyDescent="0.25">
      <c r="A1182" s="17">
        <v>7576</v>
      </c>
      <c r="B1182" s="44" t="s">
        <v>31</v>
      </c>
      <c r="C1182" s="18">
        <v>43822</v>
      </c>
      <c r="D1182" s="8" t="s">
        <v>67</v>
      </c>
      <c r="E1182" s="8" t="s">
        <v>68</v>
      </c>
      <c r="F1182" s="8">
        <v>7.8</v>
      </c>
    </row>
    <row r="1183" spans="1:6" ht="15.75" hidden="1" customHeight="1" x14ac:dyDescent="0.25">
      <c r="A1183" s="17">
        <v>6532</v>
      </c>
      <c r="B1183" s="44" t="s">
        <v>31</v>
      </c>
      <c r="C1183" s="18">
        <v>43816</v>
      </c>
      <c r="D1183" s="8" t="s">
        <v>67</v>
      </c>
      <c r="E1183" s="8" t="s">
        <v>67</v>
      </c>
      <c r="F1183" s="8">
        <v>3.51</v>
      </c>
    </row>
    <row r="1184" spans="1:6" ht="15.75" hidden="1" customHeight="1" x14ac:dyDescent="0.25">
      <c r="A1184" s="17">
        <v>6461</v>
      </c>
      <c r="B1184" s="44" t="s">
        <v>31</v>
      </c>
      <c r="C1184" s="18">
        <v>43816</v>
      </c>
      <c r="E1184" s="8" t="s">
        <v>68</v>
      </c>
      <c r="F1184" s="8">
        <v>7.02</v>
      </c>
    </row>
    <row r="1185" spans="1:7" ht="15.75" hidden="1" customHeight="1" x14ac:dyDescent="0.25">
      <c r="A1185" s="17">
        <v>5588</v>
      </c>
      <c r="B1185" s="44" t="s">
        <v>31</v>
      </c>
      <c r="C1185" s="18">
        <v>43810</v>
      </c>
      <c r="D1185" s="8" t="s">
        <v>67</v>
      </c>
      <c r="E1185" s="8" t="s">
        <v>67</v>
      </c>
      <c r="F1185" s="8">
        <v>1.512</v>
      </c>
    </row>
    <row r="1186" spans="1:7" ht="15.75" hidden="1" customHeight="1" x14ac:dyDescent="0.25">
      <c r="A1186" s="17">
        <v>5507</v>
      </c>
      <c r="B1186" s="44" t="s">
        <v>31</v>
      </c>
      <c r="C1186" s="18">
        <v>43810</v>
      </c>
      <c r="D1186" s="8" t="s">
        <v>60</v>
      </c>
      <c r="E1186" s="8" t="s">
        <v>60</v>
      </c>
      <c r="F1186" s="8">
        <v>2.56</v>
      </c>
    </row>
    <row r="1187" spans="1:7" ht="15.75" hidden="1" customHeight="1" x14ac:dyDescent="0.25">
      <c r="A1187" s="17">
        <v>4734</v>
      </c>
      <c r="B1187" s="44" t="s">
        <v>31</v>
      </c>
      <c r="C1187" s="18">
        <v>43805</v>
      </c>
      <c r="E1187" s="8" t="s">
        <v>66</v>
      </c>
      <c r="F1187" s="8">
        <v>1.58</v>
      </c>
    </row>
    <row r="1188" spans="1:7" ht="15.75" hidden="1" customHeight="1" x14ac:dyDescent="0.25">
      <c r="A1188" s="17">
        <v>4240</v>
      </c>
      <c r="B1188" s="44" t="s">
        <v>31</v>
      </c>
      <c r="C1188" s="18">
        <v>43803</v>
      </c>
      <c r="D1188" s="8" t="s">
        <v>45</v>
      </c>
      <c r="E1188" s="8" t="s">
        <v>45</v>
      </c>
      <c r="F1188" s="8">
        <v>1.24</v>
      </c>
    </row>
    <row r="1189" spans="1:7" ht="15.75" hidden="1" customHeight="1" x14ac:dyDescent="0.25">
      <c r="A1189" s="17">
        <v>4263</v>
      </c>
      <c r="B1189" s="44" t="s">
        <v>31</v>
      </c>
      <c r="C1189" s="18">
        <v>43803</v>
      </c>
      <c r="E1189" s="8" t="s">
        <v>51</v>
      </c>
      <c r="F1189" s="8">
        <v>0.6</v>
      </c>
    </row>
    <row r="1190" spans="1:7" ht="15.75" hidden="1" customHeight="1" x14ac:dyDescent="0.25">
      <c r="A1190" s="17">
        <v>8566</v>
      </c>
      <c r="B1190" s="44" t="s">
        <v>31</v>
      </c>
      <c r="C1190" s="18">
        <v>43829</v>
      </c>
      <c r="D1190" s="8" t="s">
        <v>60</v>
      </c>
      <c r="E1190" s="8" t="s">
        <v>60</v>
      </c>
      <c r="F1190" s="8">
        <v>0.89200000000000002</v>
      </c>
    </row>
    <row r="1191" spans="1:7" ht="15.75" hidden="1" customHeight="1" x14ac:dyDescent="0.25">
      <c r="A1191" s="17">
        <v>8552</v>
      </c>
      <c r="B1191" s="44" t="s">
        <v>31</v>
      </c>
      <c r="C1191" s="18">
        <v>43829</v>
      </c>
      <c r="E1191" s="8" t="s">
        <v>53</v>
      </c>
      <c r="F1191" s="8">
        <v>1.72</v>
      </c>
    </row>
    <row r="1192" spans="1:7" ht="15.75" hidden="1" customHeight="1" x14ac:dyDescent="0.25">
      <c r="A1192" s="17">
        <v>8537</v>
      </c>
      <c r="B1192" s="44" t="s">
        <v>31</v>
      </c>
      <c r="C1192" s="18">
        <v>43829</v>
      </c>
      <c r="D1192" s="8" t="s">
        <v>42</v>
      </c>
      <c r="E1192" s="8" t="s">
        <v>42</v>
      </c>
      <c r="F1192" s="8">
        <v>0.09</v>
      </c>
    </row>
    <row r="1193" spans="1:7" ht="15.75" hidden="1" customHeight="1" x14ac:dyDescent="0.25">
      <c r="A1193" s="17">
        <v>6930</v>
      </c>
      <c r="B1193" s="44" t="s">
        <v>31</v>
      </c>
      <c r="C1193" s="18">
        <v>43818</v>
      </c>
      <c r="E1193" s="8" t="s">
        <v>51</v>
      </c>
      <c r="F1193" s="8">
        <v>4.9000000000000004</v>
      </c>
    </row>
    <row r="1194" spans="1:7" ht="15.75" hidden="1" customHeight="1" x14ac:dyDescent="0.25">
      <c r="A1194" s="17">
        <v>5235</v>
      </c>
      <c r="B1194" s="44" t="s">
        <v>31</v>
      </c>
      <c r="C1194" s="18">
        <v>43809</v>
      </c>
      <c r="E1194" s="8" t="s">
        <v>60</v>
      </c>
      <c r="F1194" s="8">
        <v>0.96</v>
      </c>
    </row>
    <row r="1195" spans="1:7" ht="15.75" hidden="1" customHeight="1" x14ac:dyDescent="0.25">
      <c r="A1195" s="17">
        <v>4206</v>
      </c>
      <c r="B1195" s="44" t="s">
        <v>31</v>
      </c>
      <c r="C1195" s="18">
        <v>43803</v>
      </c>
      <c r="D1195" s="8" t="s">
        <v>42</v>
      </c>
      <c r="E1195" s="8" t="s">
        <v>42</v>
      </c>
      <c r="F1195" s="8">
        <v>2.48</v>
      </c>
    </row>
    <row r="1196" spans="1:7" ht="15.75" hidden="1" customHeight="1" x14ac:dyDescent="0.25">
      <c r="A1196" s="17">
        <v>4396</v>
      </c>
      <c r="B1196" s="44" t="s">
        <v>31</v>
      </c>
      <c r="C1196" s="18">
        <v>43804</v>
      </c>
      <c r="D1196" s="8" t="s">
        <v>60</v>
      </c>
      <c r="E1196" s="8" t="s">
        <v>60</v>
      </c>
      <c r="F1196" s="8">
        <v>0.22600000000000001</v>
      </c>
    </row>
    <row r="1197" spans="1:7" ht="15.75" hidden="1" customHeight="1" x14ac:dyDescent="0.25">
      <c r="A1197" s="17">
        <v>6803</v>
      </c>
      <c r="B1197" s="44" t="s">
        <v>31</v>
      </c>
      <c r="C1197" s="18">
        <v>43817</v>
      </c>
      <c r="E1197" s="8" t="s">
        <v>51</v>
      </c>
      <c r="F1197" s="8">
        <v>4.5199999999999996</v>
      </c>
    </row>
    <row r="1198" spans="1:7" ht="15.75" customHeight="1" x14ac:dyDescent="0.25">
      <c r="A1198" s="17">
        <v>3979</v>
      </c>
      <c r="B1198" s="44" t="s">
        <v>31</v>
      </c>
      <c r="C1198" s="18">
        <v>43802</v>
      </c>
      <c r="E1198" s="8" t="s">
        <v>51</v>
      </c>
      <c r="F1198" s="8">
        <v>0.16</v>
      </c>
      <c r="G1198" s="56"/>
    </row>
    <row r="1199" spans="1:7" ht="15.75" hidden="1" customHeight="1" x14ac:dyDescent="0.25">
      <c r="A1199" s="17">
        <v>6039</v>
      </c>
      <c r="B1199" s="44" t="s">
        <v>31</v>
      </c>
      <c r="C1199" s="18">
        <v>43812</v>
      </c>
      <c r="E1199" s="8" t="s">
        <v>51</v>
      </c>
      <c r="F1199" s="8">
        <v>4.34</v>
      </c>
    </row>
    <row r="1200" spans="1:7" ht="15.75" hidden="1" customHeight="1" x14ac:dyDescent="0.25">
      <c r="A1200" s="17">
        <v>4240</v>
      </c>
      <c r="B1200" s="44" t="s">
        <v>31</v>
      </c>
      <c r="C1200" s="18">
        <v>43803</v>
      </c>
      <c r="E1200" s="8" t="s">
        <v>51</v>
      </c>
      <c r="F1200" s="8">
        <v>3.92</v>
      </c>
    </row>
    <row r="1201" spans="1:6" ht="15.75" hidden="1" customHeight="1" x14ac:dyDescent="0.25">
      <c r="A1201" s="17">
        <v>4263</v>
      </c>
      <c r="B1201" s="44" t="s">
        <v>31</v>
      </c>
      <c r="C1201" s="18">
        <v>43803</v>
      </c>
      <c r="D1201" s="8" t="s">
        <v>42</v>
      </c>
      <c r="E1201" s="8" t="s">
        <v>42</v>
      </c>
      <c r="F1201" s="8">
        <v>2.6379999999999999</v>
      </c>
    </row>
    <row r="1202" spans="1:6" ht="15.75" hidden="1" customHeight="1" x14ac:dyDescent="0.25">
      <c r="A1202" s="17">
        <v>3648</v>
      </c>
      <c r="B1202" s="44" t="s">
        <v>31</v>
      </c>
      <c r="C1202" s="18">
        <v>43801</v>
      </c>
      <c r="E1202" s="8" t="s">
        <v>51</v>
      </c>
      <c r="F1202" s="8">
        <v>3.26</v>
      </c>
    </row>
    <row r="1203" spans="1:6" ht="15.75" hidden="1" customHeight="1" x14ac:dyDescent="0.25">
      <c r="A1203" s="17">
        <v>7146</v>
      </c>
      <c r="B1203" s="44" t="s">
        <v>31</v>
      </c>
      <c r="C1203" s="18">
        <v>43819</v>
      </c>
      <c r="E1203" s="8" t="s">
        <v>51</v>
      </c>
      <c r="F1203" s="8">
        <v>2.54</v>
      </c>
    </row>
    <row r="1204" spans="1:6" ht="15.75" hidden="1" customHeight="1" x14ac:dyDescent="0.25">
      <c r="A1204" s="17">
        <v>5769</v>
      </c>
      <c r="B1204" s="44" t="s">
        <v>31</v>
      </c>
      <c r="C1204" s="18">
        <v>43811</v>
      </c>
      <c r="D1204" s="8" t="s">
        <v>58</v>
      </c>
      <c r="E1204" s="8" t="s">
        <v>66</v>
      </c>
      <c r="F1204" s="8">
        <v>2.52</v>
      </c>
    </row>
    <row r="1205" spans="1:6" ht="15.75" hidden="1" customHeight="1" x14ac:dyDescent="0.25">
      <c r="A1205" s="17">
        <v>8075</v>
      </c>
      <c r="B1205" s="44" t="s">
        <v>31</v>
      </c>
      <c r="C1205" s="18">
        <v>43825</v>
      </c>
      <c r="D1205" s="8" t="s">
        <v>41</v>
      </c>
      <c r="E1205" s="8" t="s">
        <v>41</v>
      </c>
      <c r="F1205" s="8">
        <v>2.17</v>
      </c>
    </row>
    <row r="1206" spans="1:6" ht="15.75" hidden="1" customHeight="1" x14ac:dyDescent="0.25">
      <c r="A1206" s="17">
        <v>6025</v>
      </c>
      <c r="B1206" s="44" t="s">
        <v>31</v>
      </c>
      <c r="C1206" s="18">
        <v>43812</v>
      </c>
      <c r="D1206" s="8" t="s">
        <v>41</v>
      </c>
      <c r="E1206" s="8" t="s">
        <v>41</v>
      </c>
      <c r="F1206" s="8">
        <v>0.93</v>
      </c>
    </row>
    <row r="1207" spans="1:6" ht="15.75" hidden="1" customHeight="1" x14ac:dyDescent="0.25">
      <c r="A1207" s="17">
        <v>5068</v>
      </c>
      <c r="B1207" s="44" t="s">
        <v>31</v>
      </c>
      <c r="C1207" s="18">
        <v>43808</v>
      </c>
      <c r="D1207" s="8" t="s">
        <v>42</v>
      </c>
      <c r="E1207" s="8" t="s">
        <v>42</v>
      </c>
      <c r="F1207" s="8">
        <v>3.04</v>
      </c>
    </row>
    <row r="1208" spans="1:6" ht="15.75" hidden="1" customHeight="1" x14ac:dyDescent="0.25">
      <c r="A1208" s="17">
        <v>6469</v>
      </c>
      <c r="B1208" s="44" t="s">
        <v>31</v>
      </c>
      <c r="C1208" s="18">
        <v>43816</v>
      </c>
      <c r="D1208" s="8" t="s">
        <v>66</v>
      </c>
      <c r="E1208" s="8" t="s">
        <v>66</v>
      </c>
      <c r="F1208" s="8">
        <v>15.72</v>
      </c>
    </row>
    <row r="1209" spans="1:6" ht="15.75" hidden="1" customHeight="1" x14ac:dyDescent="0.25">
      <c r="A1209" s="17">
        <v>8621</v>
      </c>
      <c r="B1209" s="44" t="s">
        <v>31</v>
      </c>
      <c r="C1209" s="18">
        <v>43829</v>
      </c>
      <c r="E1209" s="8" t="s">
        <v>66</v>
      </c>
      <c r="F1209" s="8">
        <v>3.52</v>
      </c>
    </row>
    <row r="1210" spans="1:6" ht="15.75" hidden="1" customHeight="1" x14ac:dyDescent="0.25">
      <c r="A1210" s="17">
        <v>4352</v>
      </c>
      <c r="B1210" s="44" t="s">
        <v>31</v>
      </c>
      <c r="C1210" s="18">
        <v>43804</v>
      </c>
      <c r="E1210" s="8" t="s">
        <v>66</v>
      </c>
      <c r="F1210" s="8">
        <v>0.9</v>
      </c>
    </row>
    <row r="1211" spans="1:6" ht="15.75" hidden="1" customHeight="1" x14ac:dyDescent="0.25">
      <c r="A1211" s="17">
        <v>5893</v>
      </c>
      <c r="B1211" s="44" t="s">
        <v>31</v>
      </c>
      <c r="C1211" s="18">
        <v>43812</v>
      </c>
      <c r="E1211" s="8" t="s">
        <v>66</v>
      </c>
      <c r="F1211" s="8">
        <v>3.48</v>
      </c>
    </row>
    <row r="1212" spans="1:6" ht="15.75" hidden="1" customHeight="1" x14ac:dyDescent="0.25">
      <c r="A1212" s="17">
        <v>7274</v>
      </c>
      <c r="B1212" s="44" t="s">
        <v>31</v>
      </c>
      <c r="C1212" s="18">
        <v>43819</v>
      </c>
      <c r="E1212" s="8" t="s">
        <v>66</v>
      </c>
      <c r="F1212" s="8">
        <v>1.46</v>
      </c>
    </row>
    <row r="1213" spans="1:6" ht="15.75" hidden="1" customHeight="1" x14ac:dyDescent="0.25">
      <c r="A1213" s="17">
        <v>3618</v>
      </c>
      <c r="B1213" s="44" t="s">
        <v>31</v>
      </c>
      <c r="C1213" s="18">
        <v>43801</v>
      </c>
      <c r="D1213" s="8" t="s">
        <v>66</v>
      </c>
      <c r="E1213" s="8" t="s">
        <v>66</v>
      </c>
      <c r="F1213" s="8">
        <v>0.44</v>
      </c>
    </row>
    <row r="1214" spans="1:6" ht="15.75" hidden="1" customHeight="1" x14ac:dyDescent="0.25">
      <c r="A1214" s="17">
        <v>3708</v>
      </c>
      <c r="B1214" s="44" t="s">
        <v>31</v>
      </c>
      <c r="C1214" s="18">
        <v>43801</v>
      </c>
      <c r="E1214" s="8" t="s">
        <v>45</v>
      </c>
      <c r="F1214" s="8">
        <v>0.34</v>
      </c>
    </row>
    <row r="1215" spans="1:6" ht="15.75" hidden="1" customHeight="1" x14ac:dyDescent="0.25">
      <c r="A1215" s="17">
        <v>3595</v>
      </c>
      <c r="B1215" s="44" t="s">
        <v>31</v>
      </c>
      <c r="C1215" s="18">
        <v>43801</v>
      </c>
      <c r="E1215" s="8" t="s">
        <v>66</v>
      </c>
      <c r="F1215" s="8">
        <v>1.4</v>
      </c>
    </row>
    <row r="1216" spans="1:6" ht="15.75" hidden="1" customHeight="1" x14ac:dyDescent="0.25">
      <c r="A1216" s="17">
        <v>3618</v>
      </c>
      <c r="B1216" s="44" t="s">
        <v>31</v>
      </c>
      <c r="C1216" s="18">
        <v>43801</v>
      </c>
      <c r="E1216" s="8" t="s">
        <v>55</v>
      </c>
      <c r="F1216" s="8">
        <v>5.34</v>
      </c>
    </row>
    <row r="1217" spans="1:6" ht="15.75" hidden="1" customHeight="1" x14ac:dyDescent="0.25">
      <c r="A1217" s="17">
        <v>3671</v>
      </c>
      <c r="B1217" s="44" t="s">
        <v>31</v>
      </c>
      <c r="C1217" s="18">
        <v>43801</v>
      </c>
      <c r="E1217" s="8" t="s">
        <v>66</v>
      </c>
      <c r="F1217" s="8">
        <v>0.98</v>
      </c>
    </row>
    <row r="1218" spans="1:6" ht="15.75" hidden="1" customHeight="1" x14ac:dyDescent="0.25">
      <c r="A1218" s="17">
        <v>3982</v>
      </c>
      <c r="B1218" s="44" t="s">
        <v>31</v>
      </c>
      <c r="C1218" s="18">
        <v>43802</v>
      </c>
      <c r="E1218" s="8" t="s">
        <v>66</v>
      </c>
      <c r="F1218" s="8">
        <v>0.86</v>
      </c>
    </row>
    <row r="1219" spans="1:6" ht="15.75" hidden="1" customHeight="1" x14ac:dyDescent="0.25">
      <c r="A1219" s="17">
        <v>3854</v>
      </c>
      <c r="B1219" s="44" t="s">
        <v>31</v>
      </c>
      <c r="C1219" s="18">
        <v>43802</v>
      </c>
      <c r="E1219" s="8" t="s">
        <v>66</v>
      </c>
      <c r="F1219" s="8">
        <v>1.6</v>
      </c>
    </row>
    <row r="1220" spans="1:6" ht="15.75" hidden="1" customHeight="1" x14ac:dyDescent="0.25">
      <c r="A1220" s="17">
        <v>3840</v>
      </c>
      <c r="B1220" s="44" t="s">
        <v>31</v>
      </c>
      <c r="C1220" s="18">
        <v>43802</v>
      </c>
      <c r="E1220" s="8" t="s">
        <v>60</v>
      </c>
      <c r="F1220" s="8">
        <v>0.24</v>
      </c>
    </row>
    <row r="1221" spans="1:6" ht="15.75" hidden="1" customHeight="1" x14ac:dyDescent="0.25">
      <c r="A1221" s="17">
        <v>4624</v>
      </c>
      <c r="B1221" s="44" t="s">
        <v>31</v>
      </c>
      <c r="C1221" s="18">
        <v>43805</v>
      </c>
      <c r="E1221" s="8" t="s">
        <v>66</v>
      </c>
      <c r="F1221" s="8">
        <v>2.2400000000000002</v>
      </c>
    </row>
    <row r="1222" spans="1:6" ht="15.75" hidden="1" customHeight="1" x14ac:dyDescent="0.25">
      <c r="A1222" s="17">
        <v>4609</v>
      </c>
      <c r="B1222" s="44" t="s">
        <v>31</v>
      </c>
      <c r="C1222" s="18">
        <v>43805</v>
      </c>
      <c r="D1222" s="8" t="s">
        <v>55</v>
      </c>
      <c r="E1222" s="8" t="s">
        <v>55</v>
      </c>
      <c r="F1222" s="8">
        <v>3.16</v>
      </c>
    </row>
    <row r="1223" spans="1:6" ht="15.75" hidden="1" customHeight="1" x14ac:dyDescent="0.25">
      <c r="A1223" s="17">
        <v>4095</v>
      </c>
      <c r="B1223" s="44" t="s">
        <v>31</v>
      </c>
      <c r="C1223" s="18">
        <v>43803</v>
      </c>
      <c r="E1223" s="8" t="s">
        <v>66</v>
      </c>
      <c r="F1223" s="8">
        <v>2.2999999999999998</v>
      </c>
    </row>
    <row r="1224" spans="1:6" ht="15.75" hidden="1" customHeight="1" x14ac:dyDescent="0.25">
      <c r="A1224" s="17">
        <v>4090</v>
      </c>
      <c r="B1224" s="44" t="s">
        <v>31</v>
      </c>
      <c r="C1224" s="18">
        <v>43803</v>
      </c>
      <c r="E1224" s="8" t="s">
        <v>66</v>
      </c>
      <c r="F1224" s="8">
        <v>0.84</v>
      </c>
    </row>
    <row r="1225" spans="1:6" ht="15.75" hidden="1" customHeight="1" x14ac:dyDescent="0.25">
      <c r="A1225" s="17">
        <v>4360</v>
      </c>
      <c r="B1225" s="44" t="s">
        <v>31</v>
      </c>
      <c r="C1225" s="18">
        <v>43804</v>
      </c>
      <c r="E1225" s="8" t="s">
        <v>66</v>
      </c>
      <c r="F1225" s="8">
        <v>1.68</v>
      </c>
    </row>
    <row r="1226" spans="1:6" ht="15.75" hidden="1" customHeight="1" x14ac:dyDescent="0.25">
      <c r="A1226" s="17">
        <v>4350</v>
      </c>
      <c r="B1226" s="44" t="s">
        <v>31</v>
      </c>
      <c r="C1226" s="18">
        <v>43804</v>
      </c>
      <c r="E1226" s="8" t="s">
        <v>66</v>
      </c>
      <c r="F1226" s="8">
        <v>0.98</v>
      </c>
    </row>
    <row r="1227" spans="1:6" ht="15.75" hidden="1" customHeight="1" x14ac:dyDescent="0.25">
      <c r="A1227" s="17">
        <v>4916</v>
      </c>
      <c r="B1227" s="44" t="s">
        <v>31</v>
      </c>
      <c r="C1227" s="18">
        <v>43808</v>
      </c>
      <c r="D1227" s="8" t="s">
        <v>42</v>
      </c>
      <c r="E1227" s="8" t="s">
        <v>42</v>
      </c>
      <c r="F1227" s="8">
        <v>2.11</v>
      </c>
    </row>
    <row r="1228" spans="1:6" ht="15.75" hidden="1" customHeight="1" x14ac:dyDescent="0.25">
      <c r="A1228" s="17">
        <v>5637</v>
      </c>
      <c r="B1228" s="44" t="s">
        <v>31</v>
      </c>
      <c r="C1228" s="18">
        <v>43811</v>
      </c>
      <c r="E1228" s="8" t="s">
        <v>66</v>
      </c>
      <c r="F1228" s="8">
        <v>1.46</v>
      </c>
    </row>
    <row r="1229" spans="1:6" ht="15.75" hidden="1" customHeight="1" x14ac:dyDescent="0.25">
      <c r="A1229" s="17">
        <v>5650</v>
      </c>
      <c r="B1229" s="44" t="s">
        <v>31</v>
      </c>
      <c r="C1229" s="18">
        <v>43811</v>
      </c>
      <c r="D1229" s="8" t="s">
        <v>41</v>
      </c>
      <c r="E1229" s="8" t="s">
        <v>41</v>
      </c>
      <c r="F1229" s="8">
        <v>2.84</v>
      </c>
    </row>
    <row r="1230" spans="1:6" ht="15.75" hidden="1" customHeight="1" x14ac:dyDescent="0.25">
      <c r="A1230" s="17">
        <v>5163</v>
      </c>
      <c r="B1230" s="44" t="s">
        <v>31</v>
      </c>
      <c r="C1230" s="18">
        <v>43809</v>
      </c>
      <c r="E1230" s="8" t="s">
        <v>55</v>
      </c>
      <c r="F1230" s="8">
        <v>4.76</v>
      </c>
    </row>
    <row r="1231" spans="1:6" ht="15.75" hidden="1" customHeight="1" x14ac:dyDescent="0.25">
      <c r="A1231" s="17">
        <v>5138</v>
      </c>
      <c r="B1231" s="44" t="s">
        <v>31</v>
      </c>
      <c r="C1231" s="18">
        <v>43809</v>
      </c>
      <c r="E1231" s="8" t="s">
        <v>66</v>
      </c>
      <c r="F1231" s="8">
        <v>1.68</v>
      </c>
    </row>
    <row r="1232" spans="1:6" ht="15.75" hidden="1" customHeight="1" x14ac:dyDescent="0.25">
      <c r="A1232" s="17">
        <v>5424</v>
      </c>
      <c r="B1232" s="44" t="s">
        <v>31</v>
      </c>
      <c r="C1232" s="18">
        <v>43810</v>
      </c>
      <c r="E1232" s="8" t="s">
        <v>66</v>
      </c>
      <c r="F1232" s="8">
        <v>2.42</v>
      </c>
    </row>
    <row r="1233" spans="1:6" ht="15.75" hidden="1" customHeight="1" x14ac:dyDescent="0.25">
      <c r="A1233" s="17">
        <v>5414</v>
      </c>
      <c r="B1233" s="44" t="s">
        <v>31</v>
      </c>
      <c r="C1233" s="18">
        <v>43810</v>
      </c>
      <c r="D1233" s="8" t="s">
        <v>60</v>
      </c>
      <c r="E1233" s="8" t="s">
        <v>60</v>
      </c>
      <c r="F1233" s="8">
        <v>1.55</v>
      </c>
    </row>
    <row r="1234" spans="1:6" ht="15.75" hidden="1" customHeight="1" x14ac:dyDescent="0.25">
      <c r="A1234" s="17">
        <v>5938</v>
      </c>
      <c r="B1234" s="44" t="s">
        <v>31</v>
      </c>
      <c r="C1234" s="18">
        <v>43812</v>
      </c>
      <c r="E1234" s="8" t="s">
        <v>66</v>
      </c>
      <c r="F1234" s="8">
        <v>3.02</v>
      </c>
    </row>
    <row r="1235" spans="1:6" ht="15.75" hidden="1" customHeight="1" x14ac:dyDescent="0.25">
      <c r="A1235" s="17">
        <v>5920</v>
      </c>
      <c r="B1235" s="44" t="s">
        <v>31</v>
      </c>
      <c r="C1235" s="18">
        <v>43812</v>
      </c>
      <c r="E1235" s="8" t="s">
        <v>66</v>
      </c>
      <c r="F1235" s="8">
        <v>1.58</v>
      </c>
    </row>
    <row r="1236" spans="1:6" ht="15.75" hidden="1" customHeight="1" x14ac:dyDescent="0.25">
      <c r="A1236" s="17">
        <v>6302</v>
      </c>
      <c r="B1236" s="44" t="s">
        <v>31</v>
      </c>
      <c r="C1236" s="18">
        <v>43815</v>
      </c>
      <c r="D1236" s="8" t="s">
        <v>41</v>
      </c>
      <c r="E1236" s="8" t="s">
        <v>41</v>
      </c>
      <c r="F1236" s="8">
        <v>2.226</v>
      </c>
    </row>
    <row r="1237" spans="1:6" ht="15.75" hidden="1" customHeight="1" x14ac:dyDescent="0.25">
      <c r="A1237" s="17">
        <v>6271</v>
      </c>
      <c r="B1237" s="44" t="s">
        <v>31</v>
      </c>
      <c r="C1237" s="18">
        <v>43815</v>
      </c>
      <c r="D1237" s="8" t="s">
        <v>41</v>
      </c>
      <c r="E1237" s="8" t="s">
        <v>41</v>
      </c>
      <c r="F1237" s="8">
        <v>0.95399999999999996</v>
      </c>
    </row>
    <row r="1238" spans="1:6" ht="15.75" hidden="1" customHeight="1" x14ac:dyDescent="0.25">
      <c r="A1238" s="17">
        <v>6230</v>
      </c>
      <c r="B1238" s="44" t="s">
        <v>31</v>
      </c>
      <c r="C1238" s="18">
        <v>43815</v>
      </c>
      <c r="E1238" s="8" t="s">
        <v>66</v>
      </c>
      <c r="F1238" s="8">
        <v>0.88</v>
      </c>
    </row>
    <row r="1239" spans="1:6" ht="15.75" hidden="1" customHeight="1" x14ac:dyDescent="0.25">
      <c r="A1239" s="17">
        <v>6302</v>
      </c>
      <c r="B1239" s="44" t="s">
        <v>31</v>
      </c>
      <c r="C1239" s="18">
        <v>43815</v>
      </c>
      <c r="D1239" s="8" t="s">
        <v>42</v>
      </c>
      <c r="E1239" s="8" t="s">
        <v>42</v>
      </c>
      <c r="F1239" s="8">
        <v>0.84</v>
      </c>
    </row>
    <row r="1240" spans="1:6" ht="15.75" hidden="1" customHeight="1" x14ac:dyDescent="0.25">
      <c r="A1240" s="17">
        <v>6469</v>
      </c>
      <c r="B1240" s="44" t="s">
        <v>31</v>
      </c>
      <c r="C1240" s="18">
        <v>43816</v>
      </c>
      <c r="D1240" s="8" t="s">
        <v>42</v>
      </c>
      <c r="E1240" s="8" t="s">
        <v>42</v>
      </c>
      <c r="F1240" s="8">
        <v>2.1</v>
      </c>
    </row>
    <row r="1241" spans="1:6" ht="15.75" hidden="1" customHeight="1" x14ac:dyDescent="0.25">
      <c r="A1241" s="17">
        <v>6446</v>
      </c>
      <c r="B1241" s="44" t="s">
        <v>31</v>
      </c>
      <c r="C1241" s="18">
        <v>43816</v>
      </c>
      <c r="D1241" s="8" t="s">
        <v>42</v>
      </c>
      <c r="E1241" s="8" t="s">
        <v>42</v>
      </c>
      <c r="F1241" s="8">
        <v>0.84</v>
      </c>
    </row>
    <row r="1242" spans="1:6" ht="15.75" hidden="1" customHeight="1" x14ac:dyDescent="0.25">
      <c r="A1242" s="17">
        <v>6469</v>
      </c>
      <c r="B1242" s="44" t="s">
        <v>31</v>
      </c>
      <c r="C1242" s="18">
        <v>43816</v>
      </c>
      <c r="D1242" s="8" t="s">
        <v>42</v>
      </c>
      <c r="E1242" s="8" t="s">
        <v>42</v>
      </c>
      <c r="F1242" s="8">
        <v>1.26</v>
      </c>
    </row>
    <row r="1243" spans="1:6" ht="15.75" hidden="1" customHeight="1" x14ac:dyDescent="0.25">
      <c r="A1243" s="17">
        <v>6469</v>
      </c>
      <c r="B1243" s="44" t="s">
        <v>31</v>
      </c>
      <c r="C1243" s="18">
        <v>43816</v>
      </c>
      <c r="E1243" s="8" t="s">
        <v>45</v>
      </c>
      <c r="F1243" s="8">
        <v>0.16</v>
      </c>
    </row>
    <row r="1244" spans="1:6" ht="15.75" hidden="1" customHeight="1" x14ac:dyDescent="0.25">
      <c r="A1244" s="17">
        <v>6707</v>
      </c>
      <c r="B1244" s="44" t="s">
        <v>31</v>
      </c>
      <c r="C1244" s="18">
        <v>43817</v>
      </c>
      <c r="E1244" s="8" t="s">
        <v>66</v>
      </c>
      <c r="F1244" s="8">
        <v>2.84</v>
      </c>
    </row>
    <row r="1245" spans="1:6" ht="15.75" hidden="1" customHeight="1" x14ac:dyDescent="0.25">
      <c r="A1245" s="17">
        <v>6696</v>
      </c>
      <c r="B1245" s="44" t="s">
        <v>31</v>
      </c>
      <c r="C1245" s="18">
        <v>43817</v>
      </c>
      <c r="E1245" s="8" t="s">
        <v>66</v>
      </c>
      <c r="F1245" s="8">
        <v>1.74</v>
      </c>
    </row>
    <row r="1246" spans="1:6" ht="15.75" hidden="1" customHeight="1" x14ac:dyDescent="0.25">
      <c r="A1246" s="17">
        <v>7045</v>
      </c>
      <c r="B1246" s="44" t="s">
        <v>31</v>
      </c>
      <c r="C1246" s="18">
        <v>43818</v>
      </c>
      <c r="E1246" s="8" t="s">
        <v>66</v>
      </c>
      <c r="F1246" s="8">
        <v>1.26</v>
      </c>
    </row>
    <row r="1247" spans="1:6" ht="15.75" hidden="1" customHeight="1" x14ac:dyDescent="0.25">
      <c r="A1247" s="17">
        <v>6929</v>
      </c>
      <c r="B1247" s="44" t="s">
        <v>31</v>
      </c>
      <c r="C1247" s="18">
        <v>43818</v>
      </c>
      <c r="E1247" s="8" t="s">
        <v>66</v>
      </c>
      <c r="F1247" s="8">
        <v>2.56</v>
      </c>
    </row>
    <row r="1248" spans="1:6" ht="15.75" hidden="1" customHeight="1" x14ac:dyDescent="0.25">
      <c r="A1248" s="17">
        <v>6903</v>
      </c>
      <c r="B1248" s="44" t="s">
        <v>31</v>
      </c>
      <c r="C1248" s="18">
        <v>43818</v>
      </c>
      <c r="D1248" s="8" t="s">
        <v>41</v>
      </c>
      <c r="E1248" s="8" t="s">
        <v>41</v>
      </c>
      <c r="F1248" s="8">
        <v>1.52</v>
      </c>
    </row>
    <row r="1249" spans="1:6" ht="15.75" hidden="1" customHeight="1" x14ac:dyDescent="0.25">
      <c r="A1249" s="17">
        <v>7045</v>
      </c>
      <c r="B1249" s="44" t="s">
        <v>31</v>
      </c>
      <c r="C1249" s="18">
        <v>43818</v>
      </c>
      <c r="D1249" s="8" t="s">
        <v>41</v>
      </c>
      <c r="E1249" s="8" t="s">
        <v>41</v>
      </c>
      <c r="F1249" s="8">
        <v>0.38</v>
      </c>
    </row>
    <row r="1250" spans="1:6" ht="15.75" hidden="1" customHeight="1" x14ac:dyDescent="0.25">
      <c r="A1250" s="17">
        <v>7139</v>
      </c>
      <c r="B1250" s="44" t="s">
        <v>31</v>
      </c>
      <c r="C1250" s="18">
        <v>43819</v>
      </c>
      <c r="E1250" s="8" t="s">
        <v>45</v>
      </c>
      <c r="F1250" s="8">
        <v>0.14000000000000001</v>
      </c>
    </row>
    <row r="1251" spans="1:6" ht="15.75" hidden="1" customHeight="1" x14ac:dyDescent="0.25">
      <c r="A1251" s="17">
        <v>7473</v>
      </c>
      <c r="B1251" s="44" t="s">
        <v>31</v>
      </c>
      <c r="C1251" s="18">
        <v>43822</v>
      </c>
      <c r="E1251" s="8" t="s">
        <v>66</v>
      </c>
      <c r="F1251" s="8">
        <v>2.84</v>
      </c>
    </row>
    <row r="1252" spans="1:6" ht="15.75" hidden="1" customHeight="1" x14ac:dyDescent="0.25">
      <c r="A1252" s="17">
        <v>7449</v>
      </c>
      <c r="B1252" s="44" t="s">
        <v>31</v>
      </c>
      <c r="C1252" s="18">
        <v>43822</v>
      </c>
      <c r="E1252" s="8" t="s">
        <v>55</v>
      </c>
      <c r="F1252" s="8">
        <v>8.1</v>
      </c>
    </row>
    <row r="1253" spans="1:6" ht="15.75" hidden="1" customHeight="1" x14ac:dyDescent="0.25">
      <c r="A1253" s="17">
        <v>7712</v>
      </c>
      <c r="B1253" s="44" t="s">
        <v>31</v>
      </c>
      <c r="C1253" s="18">
        <v>43823</v>
      </c>
      <c r="D1253" s="8" t="s">
        <v>58</v>
      </c>
      <c r="E1253" s="8" t="s">
        <v>66</v>
      </c>
      <c r="F1253" s="8">
        <v>0.42</v>
      </c>
    </row>
    <row r="1254" spans="1:6" ht="15.75" hidden="1" customHeight="1" x14ac:dyDescent="0.25">
      <c r="A1254" s="17">
        <v>4782</v>
      </c>
      <c r="B1254" s="44" t="s">
        <v>31</v>
      </c>
      <c r="C1254" s="18">
        <v>43805</v>
      </c>
      <c r="D1254" s="8" t="s">
        <v>66</v>
      </c>
      <c r="E1254" s="8" t="s">
        <v>66</v>
      </c>
      <c r="F1254" s="8">
        <v>2.12</v>
      </c>
    </row>
    <row r="1255" spans="1:6" ht="15.75" hidden="1" customHeight="1" x14ac:dyDescent="0.25">
      <c r="A1255" s="17">
        <v>4188</v>
      </c>
      <c r="B1255" s="44" t="s">
        <v>31</v>
      </c>
      <c r="C1255" s="18">
        <v>43803</v>
      </c>
      <c r="E1255" s="8" t="s">
        <v>45</v>
      </c>
      <c r="F1255" s="8">
        <v>0.28000000000000003</v>
      </c>
    </row>
    <row r="1256" spans="1:6" ht="15.75" hidden="1" customHeight="1" x14ac:dyDescent="0.25">
      <c r="A1256" s="17">
        <v>6640</v>
      </c>
      <c r="B1256" s="44" t="s">
        <v>31</v>
      </c>
      <c r="C1256" s="18">
        <v>43816</v>
      </c>
      <c r="E1256" s="8" t="s">
        <v>66</v>
      </c>
      <c r="F1256" s="8">
        <v>2.14</v>
      </c>
    </row>
    <row r="1257" spans="1:6" ht="15.75" hidden="1" customHeight="1" x14ac:dyDescent="0.25">
      <c r="A1257" s="17">
        <v>7100</v>
      </c>
      <c r="B1257" s="44" t="s">
        <v>31</v>
      </c>
      <c r="C1257" s="18">
        <v>43818</v>
      </c>
      <c r="D1257" s="8" t="s">
        <v>60</v>
      </c>
      <c r="E1257" s="8" t="s">
        <v>60</v>
      </c>
      <c r="F1257" s="8">
        <v>1.1040000000000001</v>
      </c>
    </row>
    <row r="1258" spans="1:6" ht="15.75" hidden="1" customHeight="1" x14ac:dyDescent="0.25">
      <c r="A1258" s="17">
        <v>7591</v>
      </c>
      <c r="B1258" s="44" t="s">
        <v>31</v>
      </c>
      <c r="C1258" s="18">
        <v>43822</v>
      </c>
      <c r="E1258" s="8" t="s">
        <v>45</v>
      </c>
      <c r="F1258" s="8">
        <v>0.62</v>
      </c>
    </row>
    <row r="1259" spans="1:6" ht="15.75" hidden="1" customHeight="1" x14ac:dyDescent="0.25">
      <c r="A1259" s="17">
        <v>8174</v>
      </c>
      <c r="B1259" s="44" t="s">
        <v>31</v>
      </c>
      <c r="C1259" s="18">
        <v>43825</v>
      </c>
      <c r="D1259" s="8" t="s">
        <v>42</v>
      </c>
      <c r="E1259" s="8" t="s">
        <v>42</v>
      </c>
      <c r="F1259" s="8">
        <v>0.98799999999999999</v>
      </c>
    </row>
  </sheetData>
  <autoFilter ref="A1:F1259">
    <filterColumn colId="0">
      <filters>
        <filter val="003979"/>
      </filters>
    </filterColumn>
  </autoFilter>
  <pageMargins left="0.7" right="0.7" top="0.75" bottom="0.75" header="0" footer="0"/>
  <pageSetup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023"/>
  <sheetViews>
    <sheetView workbookViewId="0">
      <selection activeCell="A5" sqref="A5:A1022"/>
    </sheetView>
  </sheetViews>
  <sheetFormatPr baseColWidth="10" defaultRowHeight="14.25" x14ac:dyDescent="0.2"/>
  <cols>
    <col min="1" max="1" width="20.375" bestFit="1" customWidth="1"/>
    <col min="2" max="2" width="18.125" bestFit="1" customWidth="1"/>
    <col min="3" max="3" width="19" bestFit="1" customWidth="1"/>
    <col min="4" max="4" width="27.125" bestFit="1" customWidth="1"/>
    <col min="5" max="5" width="9.75" bestFit="1" customWidth="1"/>
    <col min="6" max="6" width="34" bestFit="1" customWidth="1"/>
    <col min="7" max="7" width="35" bestFit="1" customWidth="1"/>
    <col min="8" max="8" width="19.875" bestFit="1" customWidth="1"/>
    <col min="9" max="9" width="20.625" bestFit="1" customWidth="1"/>
    <col min="10" max="10" width="24.125" bestFit="1" customWidth="1"/>
    <col min="11" max="11" width="23.75" bestFit="1" customWidth="1"/>
    <col min="12" max="12" width="30" bestFit="1" customWidth="1"/>
    <col min="13" max="13" width="30.25" bestFit="1" customWidth="1"/>
    <col min="14" max="14" width="28.875" bestFit="1" customWidth="1"/>
    <col min="15" max="15" width="26.875" bestFit="1" customWidth="1"/>
    <col min="16" max="16" width="15.125" bestFit="1" customWidth="1"/>
    <col min="17" max="17" width="13.5" bestFit="1" customWidth="1"/>
    <col min="18" max="18" width="17.75" bestFit="1" customWidth="1"/>
    <col min="19" max="19" width="28" bestFit="1" customWidth="1"/>
    <col min="20" max="20" width="20.375" bestFit="1" customWidth="1"/>
    <col min="21" max="21" width="9.75" bestFit="1" customWidth="1"/>
    <col min="22" max="22" width="22.5" bestFit="1" customWidth="1"/>
    <col min="23" max="23" width="26" bestFit="1" customWidth="1"/>
    <col min="24" max="24" width="27.375" bestFit="1" customWidth="1"/>
    <col min="25" max="25" width="29.25" bestFit="1" customWidth="1"/>
    <col min="26" max="26" width="22.25" bestFit="1" customWidth="1"/>
    <col min="27" max="27" width="8.75" bestFit="1" customWidth="1"/>
    <col min="28" max="28" width="18.25" bestFit="1" customWidth="1"/>
    <col min="29" max="29" width="36.875" bestFit="1" customWidth="1"/>
    <col min="30" max="30" width="26.75" bestFit="1" customWidth="1"/>
    <col min="31" max="31" width="32.25" bestFit="1" customWidth="1"/>
    <col min="32" max="32" width="13.75" bestFit="1" customWidth="1"/>
    <col min="33" max="33" width="13.375" bestFit="1" customWidth="1"/>
    <col min="34" max="34" width="9.75" bestFit="1" customWidth="1"/>
    <col min="35" max="35" width="12.125" bestFit="1" customWidth="1"/>
  </cols>
  <sheetData>
    <row r="1" spans="1:2" x14ac:dyDescent="0.2">
      <c r="A1" s="48" t="s">
        <v>13</v>
      </c>
      <c r="B1" t="s">
        <v>96</v>
      </c>
    </row>
    <row r="2" spans="1:2" x14ac:dyDescent="0.2">
      <c r="A2" s="48" t="s">
        <v>14</v>
      </c>
      <c r="B2" t="s">
        <v>96</v>
      </c>
    </row>
    <row r="4" spans="1:2" x14ac:dyDescent="0.2">
      <c r="A4" s="48" t="s">
        <v>94</v>
      </c>
      <c r="B4" t="s">
        <v>97</v>
      </c>
    </row>
    <row r="5" spans="1:2" x14ac:dyDescent="0.2">
      <c r="A5" s="54">
        <v>640</v>
      </c>
      <c r="B5" s="50">
        <v>5.12</v>
      </c>
    </row>
    <row r="6" spans="1:2" x14ac:dyDescent="0.2">
      <c r="A6" s="54">
        <v>3511</v>
      </c>
      <c r="B6" s="50">
        <v>0.24</v>
      </c>
    </row>
    <row r="7" spans="1:2" x14ac:dyDescent="0.2">
      <c r="A7" s="54">
        <v>3515</v>
      </c>
      <c r="B7" s="50">
        <v>1.76</v>
      </c>
    </row>
    <row r="8" spans="1:2" x14ac:dyDescent="0.2">
      <c r="A8" s="54">
        <v>3519</v>
      </c>
      <c r="B8" s="50">
        <v>3.44</v>
      </c>
    </row>
    <row r="9" spans="1:2" x14ac:dyDescent="0.2">
      <c r="A9" s="54">
        <v>3521</v>
      </c>
      <c r="B9" s="50">
        <v>5.32</v>
      </c>
    </row>
    <row r="10" spans="1:2" x14ac:dyDescent="0.2">
      <c r="A10" s="54">
        <v>3523</v>
      </c>
      <c r="B10" s="50">
        <v>2.82</v>
      </c>
    </row>
    <row r="11" spans="1:2" x14ac:dyDescent="0.2">
      <c r="A11" s="54">
        <v>3525</v>
      </c>
      <c r="B11" s="50">
        <v>3.14</v>
      </c>
    </row>
    <row r="12" spans="1:2" x14ac:dyDescent="0.2">
      <c r="A12" s="54">
        <v>3526</v>
      </c>
      <c r="B12" s="50">
        <v>2.48</v>
      </c>
    </row>
    <row r="13" spans="1:2" x14ac:dyDescent="0.2">
      <c r="A13" s="54">
        <v>3528</v>
      </c>
      <c r="B13" s="50">
        <v>6.74</v>
      </c>
    </row>
    <row r="14" spans="1:2" x14ac:dyDescent="0.2">
      <c r="A14" s="54">
        <v>3529</v>
      </c>
      <c r="B14" s="50">
        <v>7.86</v>
      </c>
    </row>
    <row r="15" spans="1:2" x14ac:dyDescent="0.2">
      <c r="A15" s="54">
        <v>3530</v>
      </c>
      <c r="B15" s="50">
        <v>3.12</v>
      </c>
    </row>
    <row r="16" spans="1:2" x14ac:dyDescent="0.2">
      <c r="A16" s="54">
        <v>3533</v>
      </c>
      <c r="B16" s="50">
        <v>2.2400000000000002</v>
      </c>
    </row>
    <row r="17" spans="1:2" x14ac:dyDescent="0.2">
      <c r="A17" s="54">
        <v>3534</v>
      </c>
      <c r="B17" s="50">
        <v>3.66</v>
      </c>
    </row>
    <row r="18" spans="1:2" x14ac:dyDescent="0.2">
      <c r="A18" s="54">
        <v>3535</v>
      </c>
      <c r="B18" s="50">
        <v>6.08</v>
      </c>
    </row>
    <row r="19" spans="1:2" x14ac:dyDescent="0.2">
      <c r="A19" s="54">
        <v>3536</v>
      </c>
      <c r="B19" s="50">
        <v>0.49199999999999999</v>
      </c>
    </row>
    <row r="20" spans="1:2" x14ac:dyDescent="0.2">
      <c r="A20" s="54">
        <v>3537</v>
      </c>
      <c r="B20" s="50">
        <v>0.97199999999999998</v>
      </c>
    </row>
    <row r="21" spans="1:2" x14ac:dyDescent="0.2">
      <c r="A21" s="54">
        <v>3538</v>
      </c>
      <c r="B21" s="50">
        <v>2.5</v>
      </c>
    </row>
    <row r="22" spans="1:2" x14ac:dyDescent="0.2">
      <c r="A22" s="54">
        <v>3539</v>
      </c>
      <c r="B22" s="50">
        <v>11.2</v>
      </c>
    </row>
    <row r="23" spans="1:2" x14ac:dyDescent="0.2">
      <c r="A23" s="54">
        <v>3543</v>
      </c>
      <c r="B23" s="50">
        <v>13.04</v>
      </c>
    </row>
    <row r="24" spans="1:2" x14ac:dyDescent="0.2">
      <c r="A24" s="54">
        <v>3547</v>
      </c>
      <c r="B24" s="50">
        <v>1.44</v>
      </c>
    </row>
    <row r="25" spans="1:2" x14ac:dyDescent="0.2">
      <c r="A25" s="54">
        <v>3550</v>
      </c>
      <c r="B25" s="50">
        <v>4.28</v>
      </c>
    </row>
    <row r="26" spans="1:2" x14ac:dyDescent="0.2">
      <c r="A26" s="54">
        <v>3561</v>
      </c>
      <c r="B26" s="50">
        <v>2.08</v>
      </c>
    </row>
    <row r="27" spans="1:2" x14ac:dyDescent="0.2">
      <c r="A27" s="54">
        <v>3568</v>
      </c>
      <c r="B27" s="50">
        <v>1.44</v>
      </c>
    </row>
    <row r="28" spans="1:2" x14ac:dyDescent="0.2">
      <c r="A28" s="54">
        <v>3570</v>
      </c>
      <c r="B28" s="50">
        <v>15.72</v>
      </c>
    </row>
    <row r="29" spans="1:2" x14ac:dyDescent="0.2">
      <c r="A29" s="54">
        <v>3571</v>
      </c>
      <c r="B29" s="50">
        <v>3.56</v>
      </c>
    </row>
    <row r="30" spans="1:2" x14ac:dyDescent="0.2">
      <c r="A30" s="54">
        <v>3574</v>
      </c>
      <c r="B30" s="50">
        <v>0.432</v>
      </c>
    </row>
    <row r="31" spans="1:2" x14ac:dyDescent="0.2">
      <c r="A31" s="54">
        <v>3588</v>
      </c>
      <c r="B31" s="50">
        <v>1.7</v>
      </c>
    </row>
    <row r="32" spans="1:2" x14ac:dyDescent="0.2">
      <c r="A32" s="54">
        <v>3595</v>
      </c>
      <c r="B32" s="50">
        <v>1.78</v>
      </c>
    </row>
    <row r="33" spans="1:2" x14ac:dyDescent="0.2">
      <c r="A33" s="54">
        <v>3605</v>
      </c>
      <c r="B33" s="50">
        <v>10.36</v>
      </c>
    </row>
    <row r="34" spans="1:2" x14ac:dyDescent="0.2">
      <c r="A34" s="54">
        <v>3607</v>
      </c>
      <c r="B34" s="50">
        <v>17.22</v>
      </c>
    </row>
    <row r="35" spans="1:2" x14ac:dyDescent="0.2">
      <c r="A35" s="54">
        <v>3610</v>
      </c>
      <c r="B35" s="50">
        <v>4.9000000000000004</v>
      </c>
    </row>
    <row r="36" spans="1:2" x14ac:dyDescent="0.2">
      <c r="A36" s="54">
        <v>3618</v>
      </c>
      <c r="B36" s="50">
        <v>2.86</v>
      </c>
    </row>
    <row r="37" spans="1:2" x14ac:dyDescent="0.2">
      <c r="A37" s="54">
        <v>3624</v>
      </c>
      <c r="B37" s="50">
        <v>6.6</v>
      </c>
    </row>
    <row r="38" spans="1:2" x14ac:dyDescent="0.2">
      <c r="A38" s="54">
        <v>3627</v>
      </c>
      <c r="B38" s="50">
        <v>4.42</v>
      </c>
    </row>
    <row r="39" spans="1:2" x14ac:dyDescent="0.2">
      <c r="A39" s="54">
        <v>3646</v>
      </c>
      <c r="B39" s="50">
        <v>3.4</v>
      </c>
    </row>
    <row r="40" spans="1:2" x14ac:dyDescent="0.2">
      <c r="A40" s="54">
        <v>3648</v>
      </c>
      <c r="B40" s="50">
        <v>5.6</v>
      </c>
    </row>
    <row r="41" spans="1:2" x14ac:dyDescent="0.2">
      <c r="A41" s="54">
        <v>3660</v>
      </c>
      <c r="B41" s="50">
        <v>0.86399999999999999</v>
      </c>
    </row>
    <row r="42" spans="1:2" x14ac:dyDescent="0.2">
      <c r="A42" s="54">
        <v>3666</v>
      </c>
      <c r="B42" s="50">
        <v>0.2</v>
      </c>
    </row>
    <row r="43" spans="1:2" x14ac:dyDescent="0.2">
      <c r="A43" s="54">
        <v>3667</v>
      </c>
      <c r="B43" s="50">
        <v>2.52</v>
      </c>
    </row>
    <row r="44" spans="1:2" x14ac:dyDescent="0.2">
      <c r="A44" s="54">
        <v>3671</v>
      </c>
      <c r="B44" s="50">
        <v>3.66</v>
      </c>
    </row>
    <row r="45" spans="1:2" x14ac:dyDescent="0.2">
      <c r="A45" s="54">
        <v>3672</v>
      </c>
      <c r="B45" s="50">
        <v>4.34</v>
      </c>
    </row>
    <row r="46" spans="1:2" x14ac:dyDescent="0.2">
      <c r="A46" s="54">
        <v>3678</v>
      </c>
      <c r="B46" s="50">
        <v>1.968</v>
      </c>
    </row>
    <row r="47" spans="1:2" x14ac:dyDescent="0.2">
      <c r="A47" s="54">
        <v>3689</v>
      </c>
      <c r="B47" s="50">
        <v>3.78</v>
      </c>
    </row>
    <row r="48" spans="1:2" x14ac:dyDescent="0.2">
      <c r="A48" s="54">
        <v>3690</v>
      </c>
      <c r="B48" s="50">
        <v>1.1200000000000001</v>
      </c>
    </row>
    <row r="49" spans="1:2" x14ac:dyDescent="0.2">
      <c r="A49" s="54">
        <v>3697</v>
      </c>
      <c r="B49" s="50">
        <v>2.72</v>
      </c>
    </row>
    <row r="50" spans="1:2" x14ac:dyDescent="0.2">
      <c r="A50" s="54">
        <v>3698</v>
      </c>
      <c r="B50" s="50">
        <v>0.93</v>
      </c>
    </row>
    <row r="51" spans="1:2" x14ac:dyDescent="0.2">
      <c r="A51" s="54">
        <v>3708</v>
      </c>
      <c r="B51" s="50">
        <v>3.3</v>
      </c>
    </row>
    <row r="52" spans="1:2" x14ac:dyDescent="0.2">
      <c r="A52" s="54">
        <v>3719</v>
      </c>
      <c r="B52" s="50">
        <v>0.216</v>
      </c>
    </row>
    <row r="53" spans="1:2" x14ac:dyDescent="0.2">
      <c r="A53" s="54">
        <v>3741</v>
      </c>
      <c r="B53" s="50">
        <v>2.2029999999999998</v>
      </c>
    </row>
    <row r="54" spans="1:2" x14ac:dyDescent="0.2">
      <c r="A54" s="54">
        <v>3819</v>
      </c>
      <c r="B54" s="50">
        <v>4.92</v>
      </c>
    </row>
    <row r="55" spans="1:2" x14ac:dyDescent="0.2">
      <c r="A55" s="54">
        <v>3820</v>
      </c>
      <c r="B55" s="50">
        <v>1.62</v>
      </c>
    </row>
    <row r="56" spans="1:2" x14ac:dyDescent="0.2">
      <c r="A56" s="54">
        <v>3821</v>
      </c>
      <c r="B56" s="50">
        <v>1.536</v>
      </c>
    </row>
    <row r="57" spans="1:2" x14ac:dyDescent="0.2">
      <c r="A57" s="54">
        <v>3822</v>
      </c>
      <c r="B57" s="50">
        <v>3.06</v>
      </c>
    </row>
    <row r="58" spans="1:2" x14ac:dyDescent="0.2">
      <c r="A58" s="54">
        <v>3824</v>
      </c>
      <c r="B58" s="50">
        <v>4.12</v>
      </c>
    </row>
    <row r="59" spans="1:2" x14ac:dyDescent="0.2">
      <c r="A59" s="54">
        <v>3825</v>
      </c>
      <c r="B59" s="50">
        <v>2.44</v>
      </c>
    </row>
    <row r="60" spans="1:2" x14ac:dyDescent="0.2">
      <c r="A60" s="54">
        <v>3826</v>
      </c>
      <c r="B60" s="50">
        <v>4.4800000000000004</v>
      </c>
    </row>
    <row r="61" spans="1:2" x14ac:dyDescent="0.2">
      <c r="A61" s="54">
        <v>3827</v>
      </c>
      <c r="B61" s="50">
        <v>4.9800000000000004</v>
      </c>
    </row>
    <row r="62" spans="1:2" x14ac:dyDescent="0.2">
      <c r="A62" s="54">
        <v>3828</v>
      </c>
      <c r="B62" s="50">
        <v>1.792</v>
      </c>
    </row>
    <row r="63" spans="1:2" x14ac:dyDescent="0.2">
      <c r="A63" s="54">
        <v>3829</v>
      </c>
      <c r="B63" s="50">
        <v>6.3</v>
      </c>
    </row>
    <row r="64" spans="1:2" x14ac:dyDescent="0.2">
      <c r="A64" s="54">
        <v>3837</v>
      </c>
      <c r="B64" s="50">
        <v>5.62</v>
      </c>
    </row>
    <row r="65" spans="1:2" x14ac:dyDescent="0.2">
      <c r="A65" s="54">
        <v>3840</v>
      </c>
      <c r="B65" s="50">
        <v>2.4900000000000002</v>
      </c>
    </row>
    <row r="66" spans="1:2" x14ac:dyDescent="0.2">
      <c r="A66" s="54">
        <v>3843</v>
      </c>
      <c r="B66" s="50">
        <v>7.3</v>
      </c>
    </row>
    <row r="67" spans="1:2" x14ac:dyDescent="0.2">
      <c r="A67" s="54">
        <v>3846</v>
      </c>
      <c r="B67" s="50">
        <v>3.19</v>
      </c>
    </row>
    <row r="68" spans="1:2" x14ac:dyDescent="0.2">
      <c r="A68" s="54">
        <v>3853</v>
      </c>
      <c r="B68" s="50">
        <v>3.74</v>
      </c>
    </row>
    <row r="69" spans="1:2" x14ac:dyDescent="0.2">
      <c r="A69" s="54">
        <v>3854</v>
      </c>
      <c r="B69" s="50">
        <v>4.1500000000000004</v>
      </c>
    </row>
    <row r="70" spans="1:2" x14ac:dyDescent="0.2">
      <c r="A70" s="54">
        <v>3855</v>
      </c>
      <c r="B70" s="50">
        <v>0.12</v>
      </c>
    </row>
    <row r="71" spans="1:2" x14ac:dyDescent="0.2">
      <c r="A71" s="54">
        <v>3858</v>
      </c>
      <c r="B71" s="50">
        <v>4.0599999999999996</v>
      </c>
    </row>
    <row r="72" spans="1:2" x14ac:dyDescent="0.2">
      <c r="A72" s="54">
        <v>3859</v>
      </c>
      <c r="B72" s="50">
        <v>3.52</v>
      </c>
    </row>
    <row r="73" spans="1:2" x14ac:dyDescent="0.2">
      <c r="A73" s="54">
        <v>3872</v>
      </c>
      <c r="B73" s="50">
        <v>3.19</v>
      </c>
    </row>
    <row r="74" spans="1:2" x14ac:dyDescent="0.2">
      <c r="A74" s="54">
        <v>3873</v>
      </c>
      <c r="B74" s="50">
        <v>2.8</v>
      </c>
    </row>
    <row r="75" spans="1:2" x14ac:dyDescent="0.2">
      <c r="A75" s="54">
        <v>3878</v>
      </c>
      <c r="B75" s="50">
        <v>0.78</v>
      </c>
    </row>
    <row r="76" spans="1:2" x14ac:dyDescent="0.2">
      <c r="A76" s="54">
        <v>3899</v>
      </c>
      <c r="B76" s="50">
        <v>2.56</v>
      </c>
    </row>
    <row r="77" spans="1:2" x14ac:dyDescent="0.2">
      <c r="A77" s="54">
        <v>3900</v>
      </c>
      <c r="B77" s="50">
        <v>2.04</v>
      </c>
    </row>
    <row r="78" spans="1:2" x14ac:dyDescent="0.2">
      <c r="A78" s="54">
        <v>3907</v>
      </c>
      <c r="B78" s="50">
        <v>0.68</v>
      </c>
    </row>
    <row r="79" spans="1:2" x14ac:dyDescent="0.2">
      <c r="A79" s="54">
        <v>3929</v>
      </c>
      <c r="B79" s="50">
        <v>3.14</v>
      </c>
    </row>
    <row r="80" spans="1:2" x14ac:dyDescent="0.2">
      <c r="A80" s="54">
        <v>3930</v>
      </c>
      <c r="B80" s="50">
        <v>0.9</v>
      </c>
    </row>
    <row r="81" spans="1:2" x14ac:dyDescent="0.2">
      <c r="A81" s="54">
        <v>3940</v>
      </c>
      <c r="B81" s="50">
        <v>0.625</v>
      </c>
    </row>
    <row r="82" spans="1:2" x14ac:dyDescent="0.2">
      <c r="A82" s="54">
        <v>3950</v>
      </c>
      <c r="B82" s="50">
        <v>2.88</v>
      </c>
    </row>
    <row r="83" spans="1:2" x14ac:dyDescent="0.2">
      <c r="A83" s="54">
        <v>3953</v>
      </c>
      <c r="B83" s="50">
        <v>3.2</v>
      </c>
    </row>
    <row r="84" spans="1:2" x14ac:dyDescent="0.2">
      <c r="A84" s="54">
        <v>3957</v>
      </c>
      <c r="B84" s="50">
        <v>3.78</v>
      </c>
    </row>
    <row r="85" spans="1:2" x14ac:dyDescent="0.2">
      <c r="A85" s="54">
        <v>3958</v>
      </c>
      <c r="B85" s="50">
        <v>0.26</v>
      </c>
    </row>
    <row r="86" spans="1:2" x14ac:dyDescent="0.2">
      <c r="A86" s="54">
        <v>3964</v>
      </c>
      <c r="B86" s="50">
        <v>3.7</v>
      </c>
    </row>
    <row r="87" spans="1:2" x14ac:dyDescent="0.2">
      <c r="A87" s="54">
        <v>3970</v>
      </c>
      <c r="B87" s="50">
        <v>11.8</v>
      </c>
    </row>
    <row r="88" spans="1:2" x14ac:dyDescent="0.2">
      <c r="A88" s="54">
        <v>3971</v>
      </c>
      <c r="B88" s="50">
        <v>6.5</v>
      </c>
    </row>
    <row r="89" spans="1:2" x14ac:dyDescent="0.2">
      <c r="A89" s="54">
        <v>3975</v>
      </c>
      <c r="B89" s="50">
        <v>1.08</v>
      </c>
    </row>
    <row r="90" spans="1:2" x14ac:dyDescent="0.2">
      <c r="A90" s="54">
        <v>3979</v>
      </c>
      <c r="B90" s="50">
        <v>6.7830000000000004</v>
      </c>
    </row>
    <row r="91" spans="1:2" x14ac:dyDescent="0.2">
      <c r="A91" s="54">
        <v>3982</v>
      </c>
      <c r="B91" s="50">
        <v>3.32</v>
      </c>
    </row>
    <row r="92" spans="1:2" x14ac:dyDescent="0.2">
      <c r="A92" s="54">
        <v>4019</v>
      </c>
      <c r="B92" s="50">
        <v>5.08</v>
      </c>
    </row>
    <row r="93" spans="1:2" x14ac:dyDescent="0.2">
      <c r="A93" s="54">
        <v>4024</v>
      </c>
      <c r="B93" s="50">
        <v>1.84</v>
      </c>
    </row>
    <row r="94" spans="1:2" x14ac:dyDescent="0.2">
      <c r="A94" s="54">
        <v>4028</v>
      </c>
      <c r="B94" s="50">
        <v>0.48</v>
      </c>
    </row>
    <row r="95" spans="1:2" x14ac:dyDescent="0.2">
      <c r="A95" s="54">
        <v>4041</v>
      </c>
      <c r="B95" s="50">
        <v>3.48</v>
      </c>
    </row>
    <row r="96" spans="1:2" x14ac:dyDescent="0.2">
      <c r="A96" s="54">
        <v>4084</v>
      </c>
      <c r="B96" s="50">
        <v>2.12</v>
      </c>
    </row>
    <row r="97" spans="1:2" x14ac:dyDescent="0.2">
      <c r="A97" s="54">
        <v>4085</v>
      </c>
      <c r="B97" s="50">
        <v>3.52</v>
      </c>
    </row>
    <row r="98" spans="1:2" x14ac:dyDescent="0.2">
      <c r="A98" s="54">
        <v>4086</v>
      </c>
      <c r="B98" s="50">
        <v>4.46</v>
      </c>
    </row>
    <row r="99" spans="1:2" x14ac:dyDescent="0.2">
      <c r="A99" s="54">
        <v>4087</v>
      </c>
      <c r="B99" s="50">
        <v>0.25600000000000001</v>
      </c>
    </row>
    <row r="100" spans="1:2" x14ac:dyDescent="0.2">
      <c r="A100" s="54">
        <v>4088</v>
      </c>
      <c r="B100" s="50">
        <v>0.156</v>
      </c>
    </row>
    <row r="101" spans="1:2" x14ac:dyDescent="0.2">
      <c r="A101" s="54">
        <v>4089</v>
      </c>
      <c r="B101" s="50">
        <v>7.82</v>
      </c>
    </row>
    <row r="102" spans="1:2" x14ac:dyDescent="0.2">
      <c r="A102" s="54">
        <v>4090</v>
      </c>
      <c r="B102" s="50">
        <v>3.28</v>
      </c>
    </row>
    <row r="103" spans="1:2" x14ac:dyDescent="0.2">
      <c r="A103" s="54">
        <v>4092</v>
      </c>
      <c r="B103" s="50">
        <v>2</v>
      </c>
    </row>
    <row r="104" spans="1:2" x14ac:dyDescent="0.2">
      <c r="A104" s="54">
        <v>4095</v>
      </c>
      <c r="B104" s="50">
        <v>0.52</v>
      </c>
    </row>
    <row r="105" spans="1:2" x14ac:dyDescent="0.2">
      <c r="A105" s="54">
        <v>4100</v>
      </c>
      <c r="B105" s="50">
        <v>1.44</v>
      </c>
    </row>
    <row r="106" spans="1:2" x14ac:dyDescent="0.2">
      <c r="A106" s="54">
        <v>4104</v>
      </c>
      <c r="B106" s="50">
        <v>2.72</v>
      </c>
    </row>
    <row r="107" spans="1:2" x14ac:dyDescent="0.2">
      <c r="A107" s="54">
        <v>4108</v>
      </c>
      <c r="B107" s="50">
        <v>9.42</v>
      </c>
    </row>
    <row r="108" spans="1:2" x14ac:dyDescent="0.2">
      <c r="A108" s="54">
        <v>4112</v>
      </c>
      <c r="B108" s="50">
        <v>0.38400000000000001</v>
      </c>
    </row>
    <row r="109" spans="1:2" x14ac:dyDescent="0.2">
      <c r="A109" s="54">
        <v>4113</v>
      </c>
      <c r="B109" s="50">
        <v>6.1120000000000001</v>
      </c>
    </row>
    <row r="110" spans="1:2" x14ac:dyDescent="0.2">
      <c r="A110" s="54">
        <v>4114</v>
      </c>
      <c r="B110" s="50">
        <v>1.04</v>
      </c>
    </row>
    <row r="111" spans="1:2" x14ac:dyDescent="0.2">
      <c r="A111" s="54">
        <v>4115</v>
      </c>
      <c r="B111" s="50">
        <v>6.78</v>
      </c>
    </row>
    <row r="112" spans="1:2" x14ac:dyDescent="0.2">
      <c r="A112" s="54">
        <v>4117</v>
      </c>
      <c r="B112" s="50">
        <v>4.4400000000000004</v>
      </c>
    </row>
    <row r="113" spans="1:2" x14ac:dyDescent="0.2">
      <c r="A113" s="54">
        <v>4121</v>
      </c>
      <c r="B113" s="50">
        <v>2.38</v>
      </c>
    </row>
    <row r="114" spans="1:2" x14ac:dyDescent="0.2">
      <c r="A114" s="54">
        <v>4125</v>
      </c>
      <c r="B114" s="50">
        <v>9.3800000000000008</v>
      </c>
    </row>
    <row r="115" spans="1:2" x14ac:dyDescent="0.2">
      <c r="A115" s="54">
        <v>4127</v>
      </c>
      <c r="B115" s="50">
        <v>0.34</v>
      </c>
    </row>
    <row r="116" spans="1:2" x14ac:dyDescent="0.2">
      <c r="A116" s="54">
        <v>4128</v>
      </c>
      <c r="B116" s="50">
        <v>1.46</v>
      </c>
    </row>
    <row r="117" spans="1:2" x14ac:dyDescent="0.2">
      <c r="A117" s="54">
        <v>4132</v>
      </c>
      <c r="B117" s="50">
        <v>2.06</v>
      </c>
    </row>
    <row r="118" spans="1:2" x14ac:dyDescent="0.2">
      <c r="A118" s="54">
        <v>4133</v>
      </c>
      <c r="B118" s="50">
        <v>8.16</v>
      </c>
    </row>
    <row r="119" spans="1:2" x14ac:dyDescent="0.2">
      <c r="A119" s="54">
        <v>4136</v>
      </c>
      <c r="B119" s="50">
        <v>1.528</v>
      </c>
    </row>
    <row r="120" spans="1:2" x14ac:dyDescent="0.2">
      <c r="A120" s="54">
        <v>4140</v>
      </c>
      <c r="B120" s="50">
        <v>3.0640000000000001</v>
      </c>
    </row>
    <row r="121" spans="1:2" x14ac:dyDescent="0.2">
      <c r="A121" s="54">
        <v>4146</v>
      </c>
      <c r="B121" s="50">
        <v>7.3</v>
      </c>
    </row>
    <row r="122" spans="1:2" x14ac:dyDescent="0.2">
      <c r="A122" s="54">
        <v>4148</v>
      </c>
      <c r="B122" s="50">
        <v>5.42</v>
      </c>
    </row>
    <row r="123" spans="1:2" x14ac:dyDescent="0.2">
      <c r="A123" s="54">
        <v>4153</v>
      </c>
      <c r="B123" s="50">
        <v>6.24</v>
      </c>
    </row>
    <row r="124" spans="1:2" x14ac:dyDescent="0.2">
      <c r="A124" s="54">
        <v>4156</v>
      </c>
      <c r="B124" s="50">
        <v>2.04</v>
      </c>
    </row>
    <row r="125" spans="1:2" x14ac:dyDescent="0.2">
      <c r="A125" s="54">
        <v>4167</v>
      </c>
      <c r="B125" s="50">
        <v>4.74</v>
      </c>
    </row>
    <row r="126" spans="1:2" x14ac:dyDescent="0.2">
      <c r="A126" s="54">
        <v>4169</v>
      </c>
      <c r="B126" s="50">
        <v>4.24</v>
      </c>
    </row>
    <row r="127" spans="1:2" x14ac:dyDescent="0.2">
      <c r="A127" s="54">
        <v>4172</v>
      </c>
      <c r="B127" s="50">
        <v>2.76</v>
      </c>
    </row>
    <row r="128" spans="1:2" x14ac:dyDescent="0.2">
      <c r="A128" s="54">
        <v>4173</v>
      </c>
      <c r="B128" s="50">
        <v>4.9790000000000001</v>
      </c>
    </row>
    <row r="129" spans="1:2" x14ac:dyDescent="0.2">
      <c r="A129" s="54">
        <v>4193</v>
      </c>
      <c r="B129" s="50">
        <v>3</v>
      </c>
    </row>
    <row r="130" spans="1:2" x14ac:dyDescent="0.2">
      <c r="A130" s="54">
        <v>4194</v>
      </c>
      <c r="B130" s="50">
        <v>1.3120000000000001</v>
      </c>
    </row>
    <row r="131" spans="1:2" x14ac:dyDescent="0.2">
      <c r="A131" s="54">
        <v>4206</v>
      </c>
      <c r="B131" s="50">
        <v>7.32</v>
      </c>
    </row>
    <row r="132" spans="1:2" x14ac:dyDescent="0.2">
      <c r="A132" s="54">
        <v>4212</v>
      </c>
      <c r="B132" s="50">
        <v>4.5</v>
      </c>
    </row>
    <row r="133" spans="1:2" x14ac:dyDescent="0.2">
      <c r="A133" s="54">
        <v>4217</v>
      </c>
      <c r="B133" s="50">
        <v>2.4359999999999999</v>
      </c>
    </row>
    <row r="134" spans="1:2" x14ac:dyDescent="0.2">
      <c r="A134" s="54">
        <v>4219</v>
      </c>
      <c r="B134" s="50">
        <v>0.44</v>
      </c>
    </row>
    <row r="135" spans="1:2" x14ac:dyDescent="0.2">
      <c r="A135" s="54">
        <v>4221</v>
      </c>
      <c r="B135" s="50">
        <v>0.32800000000000001</v>
      </c>
    </row>
    <row r="136" spans="1:2" x14ac:dyDescent="0.2">
      <c r="A136" s="54">
        <v>4228</v>
      </c>
      <c r="B136" s="50">
        <v>6.8</v>
      </c>
    </row>
    <row r="137" spans="1:2" x14ac:dyDescent="0.2">
      <c r="A137" s="54">
        <v>4229</v>
      </c>
      <c r="B137" s="50">
        <v>2.298</v>
      </c>
    </row>
    <row r="138" spans="1:2" x14ac:dyDescent="0.2">
      <c r="A138" s="54">
        <v>4233</v>
      </c>
      <c r="B138" s="50">
        <v>2.8</v>
      </c>
    </row>
    <row r="139" spans="1:2" x14ac:dyDescent="0.2">
      <c r="A139" s="54">
        <v>4240</v>
      </c>
      <c r="B139" s="50">
        <v>0.33600000000000002</v>
      </c>
    </row>
    <row r="140" spans="1:2" x14ac:dyDescent="0.2">
      <c r="A140" s="54">
        <v>4245</v>
      </c>
      <c r="B140" s="50">
        <v>4.92</v>
      </c>
    </row>
    <row r="141" spans="1:2" x14ac:dyDescent="0.2">
      <c r="A141" s="54">
        <v>4251</v>
      </c>
      <c r="B141" s="50">
        <v>3.88</v>
      </c>
    </row>
    <row r="142" spans="1:2" x14ac:dyDescent="0.2">
      <c r="A142" s="54">
        <v>4252</v>
      </c>
      <c r="B142" s="50">
        <v>1.044</v>
      </c>
    </row>
    <row r="143" spans="1:2" x14ac:dyDescent="0.2">
      <c r="A143" s="54">
        <v>4254</v>
      </c>
      <c r="B143" s="50">
        <v>2.1059999999999999</v>
      </c>
    </row>
    <row r="144" spans="1:2" x14ac:dyDescent="0.2">
      <c r="A144" s="54">
        <v>4263</v>
      </c>
      <c r="B144" s="50">
        <v>9.2520000000000007</v>
      </c>
    </row>
    <row r="145" spans="1:2" x14ac:dyDescent="0.2">
      <c r="A145" s="54">
        <v>4288</v>
      </c>
      <c r="B145" s="50">
        <v>3.04</v>
      </c>
    </row>
    <row r="146" spans="1:2" x14ac:dyDescent="0.2">
      <c r="A146" s="54">
        <v>4307</v>
      </c>
      <c r="B146" s="50">
        <v>1.6919999999999999</v>
      </c>
    </row>
    <row r="147" spans="1:2" x14ac:dyDescent="0.2">
      <c r="A147" s="54">
        <v>4345</v>
      </c>
      <c r="B147" s="50">
        <v>3.12</v>
      </c>
    </row>
    <row r="148" spans="1:2" x14ac:dyDescent="0.2">
      <c r="A148" s="54">
        <v>4346</v>
      </c>
      <c r="B148" s="50">
        <v>3.68</v>
      </c>
    </row>
    <row r="149" spans="1:2" x14ac:dyDescent="0.2">
      <c r="A149" s="54">
        <v>4347</v>
      </c>
      <c r="B149" s="50">
        <v>1.52</v>
      </c>
    </row>
    <row r="150" spans="1:2" x14ac:dyDescent="0.2">
      <c r="A150" s="54">
        <v>4348</v>
      </c>
      <c r="B150" s="50">
        <v>2.14</v>
      </c>
    </row>
    <row r="151" spans="1:2" x14ac:dyDescent="0.2">
      <c r="A151" s="54">
        <v>4349</v>
      </c>
      <c r="B151" s="50">
        <v>4.7</v>
      </c>
    </row>
    <row r="152" spans="1:2" x14ac:dyDescent="0.2">
      <c r="A152" s="54">
        <v>4350</v>
      </c>
      <c r="B152" s="50">
        <v>5.0599999999999996</v>
      </c>
    </row>
    <row r="153" spans="1:2" x14ac:dyDescent="0.2">
      <c r="A153" s="54">
        <v>4352</v>
      </c>
      <c r="B153" s="50">
        <v>4.84</v>
      </c>
    </row>
    <row r="154" spans="1:2" x14ac:dyDescent="0.2">
      <c r="A154" s="54">
        <v>4358</v>
      </c>
      <c r="B154" s="50">
        <v>0.30499999999999999</v>
      </c>
    </row>
    <row r="155" spans="1:2" x14ac:dyDescent="0.2">
      <c r="A155" s="54">
        <v>4360</v>
      </c>
      <c r="B155" s="50">
        <v>5.22</v>
      </c>
    </row>
    <row r="156" spans="1:2" x14ac:dyDescent="0.2">
      <c r="A156" s="54">
        <v>4363</v>
      </c>
      <c r="B156" s="50">
        <v>5.0599999999999996</v>
      </c>
    </row>
    <row r="157" spans="1:2" x14ac:dyDescent="0.2">
      <c r="A157" s="54">
        <v>4368</v>
      </c>
      <c r="B157" s="50">
        <v>4.3</v>
      </c>
    </row>
    <row r="158" spans="1:2" x14ac:dyDescent="0.2">
      <c r="A158" s="54">
        <v>4372</v>
      </c>
      <c r="B158" s="50">
        <v>2.98</v>
      </c>
    </row>
    <row r="159" spans="1:2" x14ac:dyDescent="0.2">
      <c r="A159" s="54">
        <v>4373</v>
      </c>
      <c r="B159" s="50">
        <v>0.17599999999999999</v>
      </c>
    </row>
    <row r="160" spans="1:2" x14ac:dyDescent="0.2">
      <c r="A160" s="54">
        <v>4374</v>
      </c>
      <c r="B160" s="50">
        <v>0.32</v>
      </c>
    </row>
    <row r="161" spans="1:2" x14ac:dyDescent="0.2">
      <c r="A161" s="54">
        <v>4377</v>
      </c>
      <c r="B161" s="50">
        <v>0.44</v>
      </c>
    </row>
    <row r="162" spans="1:2" x14ac:dyDescent="0.2">
      <c r="A162" s="54">
        <v>4380</v>
      </c>
      <c r="B162" s="50">
        <v>1.0999999999999999E-2</v>
      </c>
    </row>
    <row r="163" spans="1:2" x14ac:dyDescent="0.2">
      <c r="A163" s="54">
        <v>4385</v>
      </c>
      <c r="B163" s="50">
        <v>6.76</v>
      </c>
    </row>
    <row r="164" spans="1:2" x14ac:dyDescent="0.2">
      <c r="A164" s="54">
        <v>4386</v>
      </c>
      <c r="B164" s="50">
        <v>0.27</v>
      </c>
    </row>
    <row r="165" spans="1:2" x14ac:dyDescent="0.2">
      <c r="A165" s="54">
        <v>4388</v>
      </c>
      <c r="B165" s="50">
        <v>2.52</v>
      </c>
    </row>
    <row r="166" spans="1:2" x14ac:dyDescent="0.2">
      <c r="A166" s="54">
        <v>4393</v>
      </c>
      <c r="B166" s="50">
        <v>0.188</v>
      </c>
    </row>
    <row r="167" spans="1:2" x14ac:dyDescent="0.2">
      <c r="A167" s="54">
        <v>4396</v>
      </c>
      <c r="B167" s="50">
        <v>4.26</v>
      </c>
    </row>
    <row r="168" spans="1:2" x14ac:dyDescent="0.2">
      <c r="A168" s="54">
        <v>4398</v>
      </c>
      <c r="B168" s="50">
        <v>10.68</v>
      </c>
    </row>
    <row r="169" spans="1:2" x14ac:dyDescent="0.2">
      <c r="A169" s="54">
        <v>4402</v>
      </c>
      <c r="B169" s="50">
        <v>16.62</v>
      </c>
    </row>
    <row r="170" spans="1:2" x14ac:dyDescent="0.2">
      <c r="A170" s="54">
        <v>4405</v>
      </c>
      <c r="B170" s="50">
        <v>3.3000000000000002E-2</v>
      </c>
    </row>
    <row r="171" spans="1:2" x14ac:dyDescent="0.2">
      <c r="A171" s="54">
        <v>4414</v>
      </c>
      <c r="B171" s="50">
        <v>5.76</v>
      </c>
    </row>
    <row r="172" spans="1:2" x14ac:dyDescent="0.2">
      <c r="A172" s="54">
        <v>4418</v>
      </c>
      <c r="B172" s="50">
        <v>1.74</v>
      </c>
    </row>
    <row r="173" spans="1:2" x14ac:dyDescent="0.2">
      <c r="A173" s="54">
        <v>4420</v>
      </c>
      <c r="B173" s="50">
        <v>9.36</v>
      </c>
    </row>
    <row r="174" spans="1:2" x14ac:dyDescent="0.2">
      <c r="A174" s="54">
        <v>4424</v>
      </c>
      <c r="B174" s="50">
        <v>0.12</v>
      </c>
    </row>
    <row r="175" spans="1:2" x14ac:dyDescent="0.2">
      <c r="A175" s="54">
        <v>4434</v>
      </c>
      <c r="B175" s="50">
        <v>1.38</v>
      </c>
    </row>
    <row r="176" spans="1:2" x14ac:dyDescent="0.2">
      <c r="A176" s="54">
        <v>4438</v>
      </c>
      <c r="B176" s="50">
        <v>1.02</v>
      </c>
    </row>
    <row r="177" spans="1:2" x14ac:dyDescent="0.2">
      <c r="A177" s="54">
        <v>4450</v>
      </c>
      <c r="B177" s="50">
        <v>0.04</v>
      </c>
    </row>
    <row r="178" spans="1:2" x14ac:dyDescent="0.2">
      <c r="A178" s="54">
        <v>4452</v>
      </c>
      <c r="B178" s="50">
        <v>8.44</v>
      </c>
    </row>
    <row r="179" spans="1:2" x14ac:dyDescent="0.2">
      <c r="A179" s="54">
        <v>4456</v>
      </c>
      <c r="B179" s="50">
        <v>0.63</v>
      </c>
    </row>
    <row r="180" spans="1:2" x14ac:dyDescent="0.2">
      <c r="A180" s="54">
        <v>4457</v>
      </c>
      <c r="B180" s="50">
        <v>1.5</v>
      </c>
    </row>
    <row r="181" spans="1:2" x14ac:dyDescent="0.2">
      <c r="A181" s="54">
        <v>4461</v>
      </c>
      <c r="B181" s="50">
        <v>1.6</v>
      </c>
    </row>
    <row r="182" spans="1:2" x14ac:dyDescent="0.2">
      <c r="A182" s="54">
        <v>4465</v>
      </c>
      <c r="B182" s="50">
        <v>16.760000000000002</v>
      </c>
    </row>
    <row r="183" spans="1:2" x14ac:dyDescent="0.2">
      <c r="A183" s="54">
        <v>4480</v>
      </c>
      <c r="B183" s="50">
        <v>1.4</v>
      </c>
    </row>
    <row r="184" spans="1:2" x14ac:dyDescent="0.2">
      <c r="A184" s="54">
        <v>4493</v>
      </c>
      <c r="B184" s="50">
        <v>1.94</v>
      </c>
    </row>
    <row r="185" spans="1:2" x14ac:dyDescent="0.2">
      <c r="A185" s="54">
        <v>4502</v>
      </c>
      <c r="B185" s="50">
        <v>1.819</v>
      </c>
    </row>
    <row r="186" spans="1:2" x14ac:dyDescent="0.2">
      <c r="A186" s="54">
        <v>4505</v>
      </c>
      <c r="B186" s="50">
        <v>0.98</v>
      </c>
    </row>
    <row r="187" spans="1:2" x14ac:dyDescent="0.2">
      <c r="A187" s="54">
        <v>4536</v>
      </c>
      <c r="B187" s="50">
        <v>6.9</v>
      </c>
    </row>
    <row r="188" spans="1:2" x14ac:dyDescent="0.2">
      <c r="A188" s="54">
        <v>4539</v>
      </c>
      <c r="B188" s="50">
        <v>2.14</v>
      </c>
    </row>
    <row r="189" spans="1:2" x14ac:dyDescent="0.2">
      <c r="A189" s="54">
        <v>4550</v>
      </c>
      <c r="B189" s="50">
        <v>0.91500000000000004</v>
      </c>
    </row>
    <row r="190" spans="1:2" x14ac:dyDescent="0.2">
      <c r="A190" s="54">
        <v>4569</v>
      </c>
      <c r="B190" s="50">
        <v>7.76</v>
      </c>
    </row>
    <row r="191" spans="1:2" x14ac:dyDescent="0.2">
      <c r="A191" s="54">
        <v>4598</v>
      </c>
      <c r="B191" s="50">
        <v>0.49199999999999999</v>
      </c>
    </row>
    <row r="192" spans="1:2" x14ac:dyDescent="0.2">
      <c r="A192" s="54">
        <v>4599</v>
      </c>
      <c r="B192" s="50">
        <v>3.22</v>
      </c>
    </row>
    <row r="193" spans="1:2" x14ac:dyDescent="0.2">
      <c r="A193" s="54">
        <v>4600</v>
      </c>
      <c r="B193" s="50">
        <v>6.3</v>
      </c>
    </row>
    <row r="194" spans="1:2" x14ac:dyDescent="0.2">
      <c r="A194" s="54">
        <v>4603</v>
      </c>
      <c r="B194" s="50">
        <v>4.9000000000000004</v>
      </c>
    </row>
    <row r="195" spans="1:2" x14ac:dyDescent="0.2">
      <c r="A195" s="54">
        <v>4606</v>
      </c>
      <c r="B195" s="50">
        <v>2.3199999999999998</v>
      </c>
    </row>
    <row r="196" spans="1:2" x14ac:dyDescent="0.2">
      <c r="A196" s="54">
        <v>4607</v>
      </c>
      <c r="B196" s="50">
        <v>2.3119999999999998</v>
      </c>
    </row>
    <row r="197" spans="1:2" x14ac:dyDescent="0.2">
      <c r="A197" s="54">
        <v>4608</v>
      </c>
      <c r="B197" s="50">
        <v>2.72</v>
      </c>
    </row>
    <row r="198" spans="1:2" x14ac:dyDescent="0.2">
      <c r="A198" s="54">
        <v>4609</v>
      </c>
      <c r="B198" s="50">
        <v>2.88</v>
      </c>
    </row>
    <row r="199" spans="1:2" x14ac:dyDescent="0.2">
      <c r="A199" s="54">
        <v>4610</v>
      </c>
      <c r="B199" s="50">
        <v>2.58</v>
      </c>
    </row>
    <row r="200" spans="1:2" x14ac:dyDescent="0.2">
      <c r="A200" s="54">
        <v>4615</v>
      </c>
      <c r="B200" s="50">
        <v>0.3</v>
      </c>
    </row>
    <row r="201" spans="1:2" x14ac:dyDescent="0.2">
      <c r="A201" s="54">
        <v>4616</v>
      </c>
      <c r="B201" s="50">
        <v>8.4000000000000005E-2</v>
      </c>
    </row>
    <row r="202" spans="1:2" x14ac:dyDescent="0.2">
      <c r="A202" s="54">
        <v>4617</v>
      </c>
      <c r="B202" s="50">
        <v>2.2999999999999998</v>
      </c>
    </row>
    <row r="203" spans="1:2" x14ac:dyDescent="0.2">
      <c r="A203" s="54">
        <v>4620</v>
      </c>
      <c r="B203" s="50">
        <v>4.2</v>
      </c>
    </row>
    <row r="204" spans="1:2" x14ac:dyDescent="0.2">
      <c r="A204" s="54">
        <v>4624</v>
      </c>
      <c r="B204" s="50">
        <v>4.4000000000000004</v>
      </c>
    </row>
    <row r="205" spans="1:2" x14ac:dyDescent="0.2">
      <c r="A205" s="54">
        <v>4625</v>
      </c>
      <c r="B205" s="50">
        <v>10.8</v>
      </c>
    </row>
    <row r="206" spans="1:2" x14ac:dyDescent="0.2">
      <c r="A206" s="54">
        <v>4626</v>
      </c>
      <c r="B206" s="50">
        <v>2.1800000000000002</v>
      </c>
    </row>
    <row r="207" spans="1:2" x14ac:dyDescent="0.2">
      <c r="A207" s="54">
        <v>4629</v>
      </c>
      <c r="B207" s="50">
        <v>3.7</v>
      </c>
    </row>
    <row r="208" spans="1:2" x14ac:dyDescent="0.2">
      <c r="A208" s="54">
        <v>4630</v>
      </c>
      <c r="B208" s="50">
        <v>2.7160000000000002</v>
      </c>
    </row>
    <row r="209" spans="1:2" x14ac:dyDescent="0.2">
      <c r="A209" s="54">
        <v>4634</v>
      </c>
      <c r="B209" s="50">
        <v>6.92</v>
      </c>
    </row>
    <row r="210" spans="1:2" x14ac:dyDescent="0.2">
      <c r="A210" s="54">
        <v>4640</v>
      </c>
      <c r="B210" s="50">
        <v>7.9000000000000001E-2</v>
      </c>
    </row>
    <row r="211" spans="1:2" x14ac:dyDescent="0.2">
      <c r="A211" s="54">
        <v>4641</v>
      </c>
      <c r="B211" s="50">
        <v>2.68</v>
      </c>
    </row>
    <row r="212" spans="1:2" x14ac:dyDescent="0.2">
      <c r="A212" s="54">
        <v>4643</v>
      </c>
      <c r="B212" s="50">
        <v>4.28</v>
      </c>
    </row>
    <row r="213" spans="1:2" x14ac:dyDescent="0.2">
      <c r="A213" s="54">
        <v>4644</v>
      </c>
      <c r="B213" s="50">
        <v>5.3</v>
      </c>
    </row>
    <row r="214" spans="1:2" x14ac:dyDescent="0.2">
      <c r="A214" s="54">
        <v>4662</v>
      </c>
      <c r="B214" s="50">
        <v>1.68</v>
      </c>
    </row>
    <row r="215" spans="1:2" x14ac:dyDescent="0.2">
      <c r="A215" s="54">
        <v>4665</v>
      </c>
      <c r="B215" s="50">
        <v>13.36</v>
      </c>
    </row>
    <row r="216" spans="1:2" x14ac:dyDescent="0.2">
      <c r="A216" s="54">
        <v>4669</v>
      </c>
      <c r="B216" s="50">
        <v>3.8809999999999998</v>
      </c>
    </row>
    <row r="217" spans="1:2" x14ac:dyDescent="0.2">
      <c r="A217" s="54">
        <v>4690</v>
      </c>
      <c r="B217" s="50">
        <v>4.5999999999999996</v>
      </c>
    </row>
    <row r="218" spans="1:2" x14ac:dyDescent="0.2">
      <c r="A218" s="54">
        <v>4698</v>
      </c>
      <c r="B218" s="50">
        <v>1.92</v>
      </c>
    </row>
    <row r="219" spans="1:2" x14ac:dyDescent="0.2">
      <c r="A219" s="54">
        <v>4699</v>
      </c>
      <c r="B219" s="50">
        <v>5.8</v>
      </c>
    </row>
    <row r="220" spans="1:2" x14ac:dyDescent="0.2">
      <c r="A220" s="54">
        <v>4710</v>
      </c>
      <c r="B220" s="50">
        <v>2.96</v>
      </c>
    </row>
    <row r="221" spans="1:2" x14ac:dyDescent="0.2">
      <c r="A221" s="54">
        <v>4711</v>
      </c>
      <c r="B221" s="50">
        <v>1.6</v>
      </c>
    </row>
    <row r="222" spans="1:2" x14ac:dyDescent="0.2">
      <c r="A222" s="54">
        <v>4724</v>
      </c>
      <c r="B222" s="50">
        <v>12.04</v>
      </c>
    </row>
    <row r="223" spans="1:2" x14ac:dyDescent="0.2">
      <c r="A223" s="54">
        <v>4734</v>
      </c>
      <c r="B223" s="50">
        <v>0.40799999999999997</v>
      </c>
    </row>
    <row r="224" spans="1:2" x14ac:dyDescent="0.2">
      <c r="A224" s="54">
        <v>4741</v>
      </c>
      <c r="B224" s="50">
        <v>1.968</v>
      </c>
    </row>
    <row r="225" spans="1:2" x14ac:dyDescent="0.2">
      <c r="A225" s="54">
        <v>4743</v>
      </c>
      <c r="B225" s="50">
        <v>2.66</v>
      </c>
    </row>
    <row r="226" spans="1:2" x14ac:dyDescent="0.2">
      <c r="A226" s="54">
        <v>4752</v>
      </c>
      <c r="B226" s="50">
        <v>3.06</v>
      </c>
    </row>
    <row r="227" spans="1:2" x14ac:dyDescent="0.2">
      <c r="A227" s="54">
        <v>4756</v>
      </c>
      <c r="B227" s="50">
        <v>7.5999999999999998E-2</v>
      </c>
    </row>
    <row r="228" spans="1:2" x14ac:dyDescent="0.2">
      <c r="A228" s="54">
        <v>4786</v>
      </c>
      <c r="B228" s="50">
        <v>2.464</v>
      </c>
    </row>
    <row r="229" spans="1:2" x14ac:dyDescent="0.2">
      <c r="A229" s="54">
        <v>4792</v>
      </c>
      <c r="B229" s="50">
        <v>4.2</v>
      </c>
    </row>
    <row r="230" spans="1:2" x14ac:dyDescent="0.2">
      <c r="A230" s="54">
        <v>4824</v>
      </c>
      <c r="B230" s="50">
        <v>3.02</v>
      </c>
    </row>
    <row r="231" spans="1:2" x14ac:dyDescent="0.2">
      <c r="A231" s="54">
        <v>4826</v>
      </c>
      <c r="B231" s="50">
        <v>2.16</v>
      </c>
    </row>
    <row r="232" spans="1:2" x14ac:dyDescent="0.2">
      <c r="A232" s="54">
        <v>4827</v>
      </c>
      <c r="B232" s="50">
        <v>4.9000000000000004</v>
      </c>
    </row>
    <row r="233" spans="1:2" x14ac:dyDescent="0.2">
      <c r="A233" s="54">
        <v>4830</v>
      </c>
      <c r="B233" s="50">
        <v>4.54</v>
      </c>
    </row>
    <row r="234" spans="1:2" x14ac:dyDescent="0.2">
      <c r="A234" s="54">
        <v>4831</v>
      </c>
      <c r="B234" s="50">
        <v>8.8000000000000007</v>
      </c>
    </row>
    <row r="235" spans="1:2" x14ac:dyDescent="0.2">
      <c r="A235" s="54">
        <v>4832</v>
      </c>
      <c r="B235" s="50">
        <v>3.4</v>
      </c>
    </row>
    <row r="236" spans="1:2" x14ac:dyDescent="0.2">
      <c r="A236" s="54">
        <v>4834</v>
      </c>
      <c r="B236" s="50">
        <v>2.94</v>
      </c>
    </row>
    <row r="237" spans="1:2" x14ac:dyDescent="0.2">
      <c r="A237" s="54">
        <v>4836</v>
      </c>
      <c r="B237" s="50">
        <v>4.88</v>
      </c>
    </row>
    <row r="238" spans="1:2" x14ac:dyDescent="0.2">
      <c r="A238" s="54">
        <v>4843</v>
      </c>
      <c r="B238" s="50">
        <v>4.74</v>
      </c>
    </row>
    <row r="239" spans="1:2" x14ac:dyDescent="0.2">
      <c r="A239" s="54">
        <v>4845</v>
      </c>
      <c r="B239" s="50">
        <v>4.5</v>
      </c>
    </row>
    <row r="240" spans="1:2" x14ac:dyDescent="0.2">
      <c r="A240" s="54">
        <v>4848</v>
      </c>
      <c r="B240" s="50">
        <v>5.0199999999999996</v>
      </c>
    </row>
    <row r="241" spans="1:2" x14ac:dyDescent="0.2">
      <c r="A241" s="54">
        <v>4849</v>
      </c>
      <c r="B241" s="50">
        <v>3.38</v>
      </c>
    </row>
    <row r="242" spans="1:2" x14ac:dyDescent="0.2">
      <c r="A242" s="54">
        <v>4850</v>
      </c>
      <c r="B242" s="50">
        <v>4.4000000000000004</v>
      </c>
    </row>
    <row r="243" spans="1:2" x14ac:dyDescent="0.2">
      <c r="A243" s="54">
        <v>4851</v>
      </c>
      <c r="B243" s="50">
        <v>6.1</v>
      </c>
    </row>
    <row r="244" spans="1:2" x14ac:dyDescent="0.2">
      <c r="A244" s="54">
        <v>4853</v>
      </c>
      <c r="B244" s="50">
        <v>5.96</v>
      </c>
    </row>
    <row r="245" spans="1:2" x14ac:dyDescent="0.2">
      <c r="A245" s="54">
        <v>4858</v>
      </c>
      <c r="B245" s="50">
        <v>2.58</v>
      </c>
    </row>
    <row r="246" spans="1:2" x14ac:dyDescent="0.2">
      <c r="A246" s="54">
        <v>4861</v>
      </c>
      <c r="B246" s="50">
        <v>2.56</v>
      </c>
    </row>
    <row r="247" spans="1:2" x14ac:dyDescent="0.2">
      <c r="A247" s="54">
        <v>4863</v>
      </c>
      <c r="B247" s="50">
        <v>5.38</v>
      </c>
    </row>
    <row r="248" spans="1:2" x14ac:dyDescent="0.2">
      <c r="A248" s="54">
        <v>4865</v>
      </c>
      <c r="B248" s="50">
        <v>3.44</v>
      </c>
    </row>
    <row r="249" spans="1:2" x14ac:dyDescent="0.2">
      <c r="A249" s="54">
        <v>4866</v>
      </c>
      <c r="B249" s="50">
        <v>2.88</v>
      </c>
    </row>
    <row r="250" spans="1:2" x14ac:dyDescent="0.2">
      <c r="A250" s="54">
        <v>4867</v>
      </c>
      <c r="B250" s="50">
        <v>3.12</v>
      </c>
    </row>
    <row r="251" spans="1:2" x14ac:dyDescent="0.2">
      <c r="A251" s="54">
        <v>4869</v>
      </c>
      <c r="B251" s="50">
        <v>4.24</v>
      </c>
    </row>
    <row r="252" spans="1:2" x14ac:dyDescent="0.2">
      <c r="A252" s="54">
        <v>4871</v>
      </c>
      <c r="B252" s="50">
        <v>2.3199999999999998</v>
      </c>
    </row>
    <row r="253" spans="1:2" x14ac:dyDescent="0.2">
      <c r="A253" s="54">
        <v>4872</v>
      </c>
      <c r="B253" s="50">
        <v>1.5</v>
      </c>
    </row>
    <row r="254" spans="1:2" x14ac:dyDescent="0.2">
      <c r="A254" s="54">
        <v>4874</v>
      </c>
      <c r="B254" s="50">
        <v>6.2</v>
      </c>
    </row>
    <row r="255" spans="1:2" x14ac:dyDescent="0.2">
      <c r="A255" s="54">
        <v>4875</v>
      </c>
      <c r="B255" s="50">
        <v>2.34</v>
      </c>
    </row>
    <row r="256" spans="1:2" x14ac:dyDescent="0.2">
      <c r="A256" s="54">
        <v>4876</v>
      </c>
      <c r="B256" s="50">
        <v>2.3199999999999998</v>
      </c>
    </row>
    <row r="257" spans="1:2" x14ac:dyDescent="0.2">
      <c r="A257" s="54">
        <v>4877</v>
      </c>
      <c r="B257" s="50">
        <v>4.26</v>
      </c>
    </row>
    <row r="258" spans="1:2" x14ac:dyDescent="0.2">
      <c r="A258" s="54">
        <v>4879</v>
      </c>
      <c r="B258" s="50">
        <v>2.2599999999999998</v>
      </c>
    </row>
    <row r="259" spans="1:2" x14ac:dyDescent="0.2">
      <c r="A259" s="54">
        <v>4882</v>
      </c>
      <c r="B259" s="50">
        <v>2.54</v>
      </c>
    </row>
    <row r="260" spans="1:2" x14ac:dyDescent="0.2">
      <c r="A260" s="54">
        <v>4883</v>
      </c>
      <c r="B260" s="50">
        <v>3.7</v>
      </c>
    </row>
    <row r="261" spans="1:2" x14ac:dyDescent="0.2">
      <c r="A261" s="54">
        <v>4886</v>
      </c>
      <c r="B261" s="50">
        <v>8.5000000000000006E-2</v>
      </c>
    </row>
    <row r="262" spans="1:2" x14ac:dyDescent="0.2">
      <c r="A262" s="54">
        <v>4887</v>
      </c>
      <c r="B262" s="50">
        <v>2.8969999999999998</v>
      </c>
    </row>
    <row r="263" spans="1:2" x14ac:dyDescent="0.2">
      <c r="A263" s="54">
        <v>4889</v>
      </c>
      <c r="B263" s="50">
        <v>0.24</v>
      </c>
    </row>
    <row r="264" spans="1:2" x14ac:dyDescent="0.2">
      <c r="A264" s="54">
        <v>4890</v>
      </c>
      <c r="B264" s="50">
        <v>2.12</v>
      </c>
    </row>
    <row r="265" spans="1:2" x14ac:dyDescent="0.2">
      <c r="A265" s="54">
        <v>4892</v>
      </c>
      <c r="B265" s="50">
        <v>0.41</v>
      </c>
    </row>
    <row r="266" spans="1:2" x14ac:dyDescent="0.2">
      <c r="A266" s="54">
        <v>4893</v>
      </c>
      <c r="B266" s="50">
        <v>0.108</v>
      </c>
    </row>
    <row r="267" spans="1:2" x14ac:dyDescent="0.2">
      <c r="A267" s="54">
        <v>4895</v>
      </c>
      <c r="B267" s="50">
        <v>0.10100000000000001</v>
      </c>
    </row>
    <row r="268" spans="1:2" x14ac:dyDescent="0.2">
      <c r="A268" s="54">
        <v>4896</v>
      </c>
      <c r="B268" s="50">
        <v>6.18</v>
      </c>
    </row>
    <row r="269" spans="1:2" x14ac:dyDescent="0.2">
      <c r="A269" s="54">
        <v>4901</v>
      </c>
      <c r="B269" s="50">
        <v>2.2799999999999998</v>
      </c>
    </row>
    <row r="270" spans="1:2" x14ac:dyDescent="0.2">
      <c r="A270" s="54">
        <v>4902</v>
      </c>
      <c r="B270" s="50">
        <v>6.44</v>
      </c>
    </row>
    <row r="271" spans="1:2" x14ac:dyDescent="0.2">
      <c r="A271" s="54">
        <v>4903</v>
      </c>
      <c r="B271" s="50">
        <v>4.8600000000000003</v>
      </c>
    </row>
    <row r="272" spans="1:2" x14ac:dyDescent="0.2">
      <c r="A272" s="54">
        <v>4907</v>
      </c>
      <c r="B272" s="50">
        <v>3.84</v>
      </c>
    </row>
    <row r="273" spans="1:2" x14ac:dyDescent="0.2">
      <c r="A273" s="54">
        <v>4910</v>
      </c>
      <c r="B273" s="50">
        <v>8.36</v>
      </c>
    </row>
    <row r="274" spans="1:2" x14ac:dyDescent="0.2">
      <c r="A274" s="54">
        <v>4912</v>
      </c>
      <c r="B274" s="50">
        <v>0.08</v>
      </c>
    </row>
    <row r="275" spans="1:2" x14ac:dyDescent="0.2">
      <c r="A275" s="54">
        <v>4914</v>
      </c>
      <c r="B275" s="50">
        <v>8.4599999999999991</v>
      </c>
    </row>
    <row r="276" spans="1:2" x14ac:dyDescent="0.2">
      <c r="A276" s="54">
        <v>4916</v>
      </c>
      <c r="B276" s="50">
        <v>1.68</v>
      </c>
    </row>
    <row r="277" spans="1:2" x14ac:dyDescent="0.2">
      <c r="A277" s="54">
        <v>4924</v>
      </c>
      <c r="B277" s="50">
        <v>2.3319999999999999</v>
      </c>
    </row>
    <row r="278" spans="1:2" x14ac:dyDescent="0.2">
      <c r="A278" s="54">
        <v>4926</v>
      </c>
      <c r="B278" s="50">
        <v>5.58</v>
      </c>
    </row>
    <row r="279" spans="1:2" x14ac:dyDescent="0.2">
      <c r="A279" s="54">
        <v>4929</v>
      </c>
      <c r="B279" s="50">
        <v>5.92</v>
      </c>
    </row>
    <row r="280" spans="1:2" x14ac:dyDescent="0.2">
      <c r="A280" s="54">
        <v>4931</v>
      </c>
      <c r="B280" s="50">
        <v>3.16</v>
      </c>
    </row>
    <row r="281" spans="1:2" x14ac:dyDescent="0.2">
      <c r="A281" s="54">
        <v>4936</v>
      </c>
      <c r="B281" s="50">
        <v>5.12</v>
      </c>
    </row>
    <row r="282" spans="1:2" x14ac:dyDescent="0.2">
      <c r="A282" s="54">
        <v>4943</v>
      </c>
      <c r="B282" s="50">
        <v>4.28</v>
      </c>
    </row>
    <row r="283" spans="1:2" x14ac:dyDescent="0.2">
      <c r="A283" s="54">
        <v>4945</v>
      </c>
      <c r="B283" s="50">
        <v>4.32</v>
      </c>
    </row>
    <row r="284" spans="1:2" x14ac:dyDescent="0.2">
      <c r="A284" s="54">
        <v>4946</v>
      </c>
      <c r="B284" s="50">
        <v>2.84</v>
      </c>
    </row>
    <row r="285" spans="1:2" x14ac:dyDescent="0.2">
      <c r="A285" s="54">
        <v>4950</v>
      </c>
      <c r="B285" s="50">
        <v>1.6080000000000001</v>
      </c>
    </row>
    <row r="286" spans="1:2" x14ac:dyDescent="0.2">
      <c r="A286" s="54">
        <v>4958</v>
      </c>
      <c r="B286" s="50">
        <v>2.198</v>
      </c>
    </row>
    <row r="287" spans="1:2" x14ac:dyDescent="0.2">
      <c r="A287" s="54">
        <v>4965</v>
      </c>
      <c r="B287" s="50">
        <v>0.98399999999999999</v>
      </c>
    </row>
    <row r="288" spans="1:2" x14ac:dyDescent="0.2">
      <c r="A288" s="54">
        <v>4968</v>
      </c>
      <c r="B288" s="50">
        <v>1.52</v>
      </c>
    </row>
    <row r="289" spans="1:2" x14ac:dyDescent="0.2">
      <c r="A289" s="54">
        <v>4986</v>
      </c>
      <c r="B289" s="50">
        <v>9.8000000000000004E-2</v>
      </c>
    </row>
    <row r="290" spans="1:2" x14ac:dyDescent="0.2">
      <c r="A290" s="54">
        <v>4990</v>
      </c>
      <c r="B290" s="50">
        <v>0.96</v>
      </c>
    </row>
    <row r="291" spans="1:2" x14ac:dyDescent="0.2">
      <c r="A291" s="54">
        <v>5000</v>
      </c>
      <c r="B291" s="50">
        <v>3.28</v>
      </c>
    </row>
    <row r="292" spans="1:2" x14ac:dyDescent="0.2">
      <c r="A292" s="54">
        <v>5001</v>
      </c>
      <c r="B292" s="50">
        <v>2.2400000000000002</v>
      </c>
    </row>
    <row r="293" spans="1:2" x14ac:dyDescent="0.2">
      <c r="A293" s="54">
        <v>5005</v>
      </c>
      <c r="B293" s="50">
        <v>3.16</v>
      </c>
    </row>
    <row r="294" spans="1:2" x14ac:dyDescent="0.2">
      <c r="A294" s="54">
        <v>5013</v>
      </c>
      <c r="B294" s="50">
        <v>1.32</v>
      </c>
    </row>
    <row r="295" spans="1:2" x14ac:dyDescent="0.2">
      <c r="A295" s="54">
        <v>5019</v>
      </c>
      <c r="B295" s="50">
        <v>2.1999999999999999E-2</v>
      </c>
    </row>
    <row r="296" spans="1:2" x14ac:dyDescent="0.2">
      <c r="A296" s="54">
        <v>5031</v>
      </c>
      <c r="B296" s="50">
        <v>4.96</v>
      </c>
    </row>
    <row r="297" spans="1:2" x14ac:dyDescent="0.2">
      <c r="A297" s="54">
        <v>5032</v>
      </c>
      <c r="B297" s="50">
        <v>4.96</v>
      </c>
    </row>
    <row r="298" spans="1:2" x14ac:dyDescent="0.2">
      <c r="A298" s="54">
        <v>5033</v>
      </c>
      <c r="B298" s="50">
        <v>12.52</v>
      </c>
    </row>
    <row r="299" spans="1:2" x14ac:dyDescent="0.2">
      <c r="A299" s="54">
        <v>5036</v>
      </c>
      <c r="B299" s="50">
        <v>1.278</v>
      </c>
    </row>
    <row r="300" spans="1:2" x14ac:dyDescent="0.2">
      <c r="A300" s="54">
        <v>5041</v>
      </c>
      <c r="B300" s="50">
        <v>3.2789999999999999</v>
      </c>
    </row>
    <row r="301" spans="1:2" x14ac:dyDescent="0.2">
      <c r="A301" s="54">
        <v>5068</v>
      </c>
      <c r="B301" s="50">
        <v>0.16</v>
      </c>
    </row>
    <row r="302" spans="1:2" x14ac:dyDescent="0.2">
      <c r="A302" s="54">
        <v>5076</v>
      </c>
      <c r="B302" s="50">
        <v>3.26</v>
      </c>
    </row>
    <row r="303" spans="1:2" x14ac:dyDescent="0.2">
      <c r="A303" s="54">
        <v>5080</v>
      </c>
      <c r="B303" s="50">
        <v>7.42</v>
      </c>
    </row>
    <row r="304" spans="1:2" x14ac:dyDescent="0.2">
      <c r="A304" s="54">
        <v>5081</v>
      </c>
      <c r="B304" s="50">
        <v>3.68</v>
      </c>
    </row>
    <row r="305" spans="1:2" x14ac:dyDescent="0.2">
      <c r="A305" s="54">
        <v>5101</v>
      </c>
      <c r="B305" s="50">
        <v>4.0200000000000005</v>
      </c>
    </row>
    <row r="306" spans="1:2" x14ac:dyDescent="0.2">
      <c r="A306" s="54">
        <v>5135</v>
      </c>
      <c r="B306" s="50">
        <v>6.22</v>
      </c>
    </row>
    <row r="307" spans="1:2" x14ac:dyDescent="0.2">
      <c r="A307" s="54">
        <v>5136</v>
      </c>
      <c r="B307" s="50">
        <v>2.2999999999999998</v>
      </c>
    </row>
    <row r="308" spans="1:2" x14ac:dyDescent="0.2">
      <c r="A308" s="54">
        <v>5137</v>
      </c>
      <c r="B308" s="50">
        <v>5.78</v>
      </c>
    </row>
    <row r="309" spans="1:2" x14ac:dyDescent="0.2">
      <c r="A309" s="54">
        <v>5138</v>
      </c>
      <c r="B309" s="50">
        <v>1.92</v>
      </c>
    </row>
    <row r="310" spans="1:2" x14ac:dyDescent="0.2">
      <c r="A310" s="54">
        <v>5139</v>
      </c>
      <c r="B310" s="50">
        <v>3.62</v>
      </c>
    </row>
    <row r="311" spans="1:2" x14ac:dyDescent="0.2">
      <c r="A311" s="54">
        <v>5140</v>
      </c>
      <c r="B311" s="50">
        <v>0.52</v>
      </c>
    </row>
    <row r="312" spans="1:2" x14ac:dyDescent="0.2">
      <c r="A312" s="54">
        <v>5144</v>
      </c>
      <c r="B312" s="50">
        <v>4.5599999999999996</v>
      </c>
    </row>
    <row r="313" spans="1:2" x14ac:dyDescent="0.2">
      <c r="A313" s="54">
        <v>5145</v>
      </c>
      <c r="B313" s="50">
        <v>2.64</v>
      </c>
    </row>
    <row r="314" spans="1:2" x14ac:dyDescent="0.2">
      <c r="A314" s="54">
        <v>5147</v>
      </c>
      <c r="B314" s="50">
        <v>3.2000000000000001E-2</v>
      </c>
    </row>
    <row r="315" spans="1:2" x14ac:dyDescent="0.2">
      <c r="A315" s="54">
        <v>5160</v>
      </c>
      <c r="B315" s="50">
        <v>0.76800000000000002</v>
      </c>
    </row>
    <row r="316" spans="1:2" x14ac:dyDescent="0.2">
      <c r="A316" s="54">
        <v>5161</v>
      </c>
      <c r="B316" s="50">
        <v>0.52</v>
      </c>
    </row>
    <row r="317" spans="1:2" x14ac:dyDescent="0.2">
      <c r="A317" s="54">
        <v>5163</v>
      </c>
      <c r="B317" s="50">
        <v>5</v>
      </c>
    </row>
    <row r="318" spans="1:2" x14ac:dyDescent="0.2">
      <c r="A318" s="54">
        <v>5177</v>
      </c>
      <c r="B318" s="50">
        <v>0.56000000000000005</v>
      </c>
    </row>
    <row r="319" spans="1:2" x14ac:dyDescent="0.2">
      <c r="A319" s="54">
        <v>5179</v>
      </c>
      <c r="B319" s="50">
        <v>0.66</v>
      </c>
    </row>
    <row r="320" spans="1:2" x14ac:dyDescent="0.2">
      <c r="A320" s="54">
        <v>5180</v>
      </c>
      <c r="B320" s="50">
        <v>9.02</v>
      </c>
    </row>
    <row r="321" spans="1:2" x14ac:dyDescent="0.2">
      <c r="A321" s="54">
        <v>5189</v>
      </c>
      <c r="B321" s="50">
        <v>0.98</v>
      </c>
    </row>
    <row r="322" spans="1:2" x14ac:dyDescent="0.2">
      <c r="A322" s="54">
        <v>5190</v>
      </c>
      <c r="B322" s="50">
        <v>7.66</v>
      </c>
    </row>
    <row r="323" spans="1:2" x14ac:dyDescent="0.2">
      <c r="A323" s="54">
        <v>5195</v>
      </c>
      <c r="B323" s="50">
        <v>4.38</v>
      </c>
    </row>
    <row r="324" spans="1:2" x14ac:dyDescent="0.2">
      <c r="A324" s="54">
        <v>5200</v>
      </c>
      <c r="B324" s="50">
        <v>3.6</v>
      </c>
    </row>
    <row r="325" spans="1:2" x14ac:dyDescent="0.2">
      <c r="A325" s="54">
        <v>5210</v>
      </c>
      <c r="B325" s="50">
        <v>0.34</v>
      </c>
    </row>
    <row r="326" spans="1:2" x14ac:dyDescent="0.2">
      <c r="A326" s="54">
        <v>5213</v>
      </c>
      <c r="B326" s="50">
        <v>2.74</v>
      </c>
    </row>
    <row r="327" spans="1:2" x14ac:dyDescent="0.2">
      <c r="A327" s="54">
        <v>5217</v>
      </c>
      <c r="B327" s="50">
        <v>5.96</v>
      </c>
    </row>
    <row r="328" spans="1:2" x14ac:dyDescent="0.2">
      <c r="A328" s="54">
        <v>5220</v>
      </c>
      <c r="B328" s="50">
        <v>7.32</v>
      </c>
    </row>
    <row r="329" spans="1:2" x14ac:dyDescent="0.2">
      <c r="A329" s="54">
        <v>5234</v>
      </c>
      <c r="B329" s="50">
        <v>4.24</v>
      </c>
    </row>
    <row r="330" spans="1:2" x14ac:dyDescent="0.2">
      <c r="A330" s="54">
        <v>5235</v>
      </c>
      <c r="B330" s="50">
        <v>2.254</v>
      </c>
    </row>
    <row r="331" spans="1:2" x14ac:dyDescent="0.2">
      <c r="A331" s="54">
        <v>5249</v>
      </c>
      <c r="B331" s="50">
        <v>1.56</v>
      </c>
    </row>
    <row r="332" spans="1:2" x14ac:dyDescent="0.2">
      <c r="A332" s="54">
        <v>5250</v>
      </c>
      <c r="B332" s="50">
        <v>3.92</v>
      </c>
    </row>
    <row r="333" spans="1:2" x14ac:dyDescent="0.2">
      <c r="A333" s="54">
        <v>5258</v>
      </c>
      <c r="B333" s="50">
        <v>1.1200000000000001</v>
      </c>
    </row>
    <row r="334" spans="1:2" x14ac:dyDescent="0.2">
      <c r="A334" s="54">
        <v>5259</v>
      </c>
      <c r="B334" s="50">
        <v>1.38</v>
      </c>
    </row>
    <row r="335" spans="1:2" x14ac:dyDescent="0.2">
      <c r="A335" s="54">
        <v>5260</v>
      </c>
      <c r="B335" s="50">
        <v>0.74</v>
      </c>
    </row>
    <row r="336" spans="1:2" x14ac:dyDescent="0.2">
      <c r="A336" s="54">
        <v>5262</v>
      </c>
      <c r="B336" s="50">
        <v>0.96599999999999997</v>
      </c>
    </row>
    <row r="337" spans="1:2" x14ac:dyDescent="0.2">
      <c r="A337" s="54">
        <v>5270</v>
      </c>
      <c r="B337" s="50">
        <v>2.16</v>
      </c>
    </row>
    <row r="338" spans="1:2" x14ac:dyDescent="0.2">
      <c r="A338" s="54">
        <v>5273</v>
      </c>
      <c r="B338" s="50">
        <v>5.68</v>
      </c>
    </row>
    <row r="339" spans="1:2" x14ac:dyDescent="0.2">
      <c r="A339" s="54">
        <v>5279</v>
      </c>
      <c r="B339" s="50">
        <v>3.24</v>
      </c>
    </row>
    <row r="340" spans="1:2" x14ac:dyDescent="0.2">
      <c r="A340" s="54">
        <v>5280</v>
      </c>
      <c r="B340" s="50">
        <v>5.0199999999999996</v>
      </c>
    </row>
    <row r="341" spans="1:2" x14ac:dyDescent="0.2">
      <c r="A341" s="54">
        <v>5286</v>
      </c>
      <c r="B341" s="50">
        <v>2.86</v>
      </c>
    </row>
    <row r="342" spans="1:2" x14ac:dyDescent="0.2">
      <c r="A342" s="54">
        <v>5307</v>
      </c>
      <c r="B342" s="50">
        <v>4.4400000000000004</v>
      </c>
    </row>
    <row r="343" spans="1:2" x14ac:dyDescent="0.2">
      <c r="A343" s="54">
        <v>5316</v>
      </c>
      <c r="B343" s="50">
        <v>0.40200000000000002</v>
      </c>
    </row>
    <row r="344" spans="1:2" x14ac:dyDescent="0.2">
      <c r="A344" s="54">
        <v>5335</v>
      </c>
      <c r="B344" s="50">
        <v>3.6179999999999999</v>
      </c>
    </row>
    <row r="345" spans="1:2" x14ac:dyDescent="0.2">
      <c r="A345" s="54">
        <v>5365</v>
      </c>
      <c r="B345" s="50">
        <v>0.16</v>
      </c>
    </row>
    <row r="346" spans="1:2" x14ac:dyDescent="0.2">
      <c r="A346" s="54">
        <v>5388</v>
      </c>
      <c r="B346" s="50">
        <v>8.2000000000000003E-2</v>
      </c>
    </row>
    <row r="347" spans="1:2" x14ac:dyDescent="0.2">
      <c r="A347" s="54">
        <v>5389</v>
      </c>
      <c r="B347" s="50">
        <v>8.2000000000000003E-2</v>
      </c>
    </row>
    <row r="348" spans="1:2" x14ac:dyDescent="0.2">
      <c r="A348" s="54">
        <v>5390</v>
      </c>
      <c r="B348" s="50">
        <v>2.7</v>
      </c>
    </row>
    <row r="349" spans="1:2" x14ac:dyDescent="0.2">
      <c r="A349" s="54">
        <v>5391</v>
      </c>
      <c r="B349" s="50">
        <v>7.1</v>
      </c>
    </row>
    <row r="350" spans="1:2" x14ac:dyDescent="0.2">
      <c r="A350" s="54">
        <v>5392</v>
      </c>
      <c r="B350" s="50">
        <v>1.9359999999999999</v>
      </c>
    </row>
    <row r="351" spans="1:2" x14ac:dyDescent="0.2">
      <c r="A351" s="54">
        <v>5393</v>
      </c>
      <c r="B351" s="50">
        <v>7.22</v>
      </c>
    </row>
    <row r="352" spans="1:2" x14ac:dyDescent="0.2">
      <c r="A352" s="54">
        <v>5394</v>
      </c>
      <c r="B352" s="50">
        <v>1.18</v>
      </c>
    </row>
    <row r="353" spans="1:2" x14ac:dyDescent="0.2">
      <c r="A353" s="54">
        <v>5395</v>
      </c>
      <c r="B353" s="50">
        <v>2.11</v>
      </c>
    </row>
    <row r="354" spans="1:2" x14ac:dyDescent="0.2">
      <c r="A354" s="54">
        <v>5396</v>
      </c>
      <c r="B354" s="50">
        <v>3.98</v>
      </c>
    </row>
    <row r="355" spans="1:2" x14ac:dyDescent="0.2">
      <c r="A355" s="54">
        <v>5399</v>
      </c>
      <c r="B355" s="50">
        <v>3.34</v>
      </c>
    </row>
    <row r="356" spans="1:2" x14ac:dyDescent="0.2">
      <c r="A356" s="54">
        <v>5405</v>
      </c>
      <c r="B356" s="50">
        <v>0.72</v>
      </c>
    </row>
    <row r="357" spans="1:2" x14ac:dyDescent="0.2">
      <c r="A357" s="54">
        <v>5412</v>
      </c>
      <c r="B357" s="50">
        <v>2.46</v>
      </c>
    </row>
    <row r="358" spans="1:2" x14ac:dyDescent="0.2">
      <c r="A358" s="54">
        <v>5414</v>
      </c>
      <c r="B358" s="50">
        <v>0.873</v>
      </c>
    </row>
    <row r="359" spans="1:2" x14ac:dyDescent="0.2">
      <c r="A359" s="54">
        <v>5416</v>
      </c>
      <c r="B359" s="50">
        <v>1.28</v>
      </c>
    </row>
    <row r="360" spans="1:2" x14ac:dyDescent="0.2">
      <c r="A360" s="54">
        <v>5417</v>
      </c>
      <c r="B360" s="50">
        <v>0.7</v>
      </c>
    </row>
    <row r="361" spans="1:2" x14ac:dyDescent="0.2">
      <c r="A361" s="54">
        <v>5419</v>
      </c>
      <c r="B361" s="50">
        <v>0.98</v>
      </c>
    </row>
    <row r="362" spans="1:2" x14ac:dyDescent="0.2">
      <c r="A362" s="54">
        <v>5420</v>
      </c>
      <c r="B362" s="50">
        <v>1.46</v>
      </c>
    </row>
    <row r="363" spans="1:2" x14ac:dyDescent="0.2">
      <c r="A363" s="54">
        <v>5424</v>
      </c>
      <c r="B363" s="50">
        <v>1.0669999999999999</v>
      </c>
    </row>
    <row r="364" spans="1:2" x14ac:dyDescent="0.2">
      <c r="A364" s="54">
        <v>5427</v>
      </c>
      <c r="B364" s="50">
        <v>0.98</v>
      </c>
    </row>
    <row r="365" spans="1:2" x14ac:dyDescent="0.2">
      <c r="A365" s="54">
        <v>5431</v>
      </c>
      <c r="B365" s="50">
        <v>7.9</v>
      </c>
    </row>
    <row r="366" spans="1:2" x14ac:dyDescent="0.2">
      <c r="A366" s="54">
        <v>5438</v>
      </c>
      <c r="B366" s="50">
        <v>8.1999999999999993</v>
      </c>
    </row>
    <row r="367" spans="1:2" x14ac:dyDescent="0.2">
      <c r="A367" s="54">
        <v>5439</v>
      </c>
      <c r="B367" s="50">
        <v>3.2</v>
      </c>
    </row>
    <row r="368" spans="1:2" x14ac:dyDescent="0.2">
      <c r="A368" s="54">
        <v>5444</v>
      </c>
      <c r="B368" s="50">
        <v>0.36</v>
      </c>
    </row>
    <row r="369" spans="1:2" x14ac:dyDescent="0.2">
      <c r="A369" s="54">
        <v>5448</v>
      </c>
      <c r="B369" s="50">
        <v>3.66</v>
      </c>
    </row>
    <row r="370" spans="1:2" x14ac:dyDescent="0.2">
      <c r="A370" s="54">
        <v>5453</v>
      </c>
      <c r="B370" s="50">
        <v>2.8</v>
      </c>
    </row>
    <row r="371" spans="1:2" x14ac:dyDescent="0.2">
      <c r="A371" s="54">
        <v>5455</v>
      </c>
      <c r="B371" s="50">
        <v>17.48</v>
      </c>
    </row>
    <row r="372" spans="1:2" x14ac:dyDescent="0.2">
      <c r="A372" s="54">
        <v>5456</v>
      </c>
      <c r="B372" s="50">
        <v>0.64800000000000002</v>
      </c>
    </row>
    <row r="373" spans="1:2" x14ac:dyDescent="0.2">
      <c r="A373" s="54">
        <v>5467</v>
      </c>
      <c r="B373" s="50">
        <v>3.1</v>
      </c>
    </row>
    <row r="374" spans="1:2" x14ac:dyDescent="0.2">
      <c r="A374" s="54">
        <v>5470</v>
      </c>
      <c r="B374" s="50">
        <v>1.8</v>
      </c>
    </row>
    <row r="375" spans="1:2" x14ac:dyDescent="0.2">
      <c r="A375" s="54">
        <v>5475</v>
      </c>
      <c r="B375" s="50">
        <v>6.26</v>
      </c>
    </row>
    <row r="376" spans="1:2" x14ac:dyDescent="0.2">
      <c r="A376" s="54">
        <v>5477</v>
      </c>
      <c r="B376" s="50">
        <v>7.78</v>
      </c>
    </row>
    <row r="377" spans="1:2" x14ac:dyDescent="0.2">
      <c r="A377" s="54">
        <v>5480</v>
      </c>
      <c r="B377" s="50">
        <v>6.32</v>
      </c>
    </row>
    <row r="378" spans="1:2" x14ac:dyDescent="0.2">
      <c r="A378" s="54">
        <v>5490</v>
      </c>
      <c r="B378" s="50">
        <v>1.98</v>
      </c>
    </row>
    <row r="379" spans="1:2" x14ac:dyDescent="0.2">
      <c r="A379" s="54">
        <v>5499</v>
      </c>
      <c r="B379" s="50">
        <v>3.56</v>
      </c>
    </row>
    <row r="380" spans="1:2" x14ac:dyDescent="0.2">
      <c r="A380" s="54">
        <v>5505</v>
      </c>
      <c r="B380" s="50">
        <v>2.08</v>
      </c>
    </row>
    <row r="381" spans="1:2" x14ac:dyDescent="0.2">
      <c r="A381" s="54">
        <v>5507</v>
      </c>
      <c r="B381" s="50">
        <v>0.20399999999999999</v>
      </c>
    </row>
    <row r="382" spans="1:2" x14ac:dyDescent="0.2">
      <c r="A382" s="54">
        <v>5508</v>
      </c>
      <c r="B382" s="50">
        <v>0.81599999999999995</v>
      </c>
    </row>
    <row r="383" spans="1:2" x14ac:dyDescent="0.2">
      <c r="A383" s="54">
        <v>5514</v>
      </c>
      <c r="B383" s="50">
        <v>1.512</v>
      </c>
    </row>
    <row r="384" spans="1:2" x14ac:dyDescent="0.2">
      <c r="A384" s="54">
        <v>5515</v>
      </c>
      <c r="B384" s="50">
        <v>2.02</v>
      </c>
    </row>
    <row r="385" spans="1:2" x14ac:dyDescent="0.2">
      <c r="A385" s="54">
        <v>5516</v>
      </c>
      <c r="B385" s="50">
        <v>4.4800000000000004</v>
      </c>
    </row>
    <row r="386" spans="1:2" x14ac:dyDescent="0.2">
      <c r="A386" s="54">
        <v>5523</v>
      </c>
      <c r="B386" s="50">
        <v>0.48399999999999999</v>
      </c>
    </row>
    <row r="387" spans="1:2" x14ac:dyDescent="0.2">
      <c r="A387" s="54">
        <v>5524</v>
      </c>
      <c r="B387" s="50">
        <v>1.48</v>
      </c>
    </row>
    <row r="388" spans="1:2" x14ac:dyDescent="0.2">
      <c r="A388" s="54">
        <v>5531</v>
      </c>
      <c r="B388" s="50">
        <v>4.24</v>
      </c>
    </row>
    <row r="389" spans="1:2" x14ac:dyDescent="0.2">
      <c r="A389" s="54">
        <v>5533</v>
      </c>
      <c r="B389" s="50">
        <v>4.18</v>
      </c>
    </row>
    <row r="390" spans="1:2" x14ac:dyDescent="0.2">
      <c r="A390" s="54">
        <v>5534</v>
      </c>
      <c r="B390" s="50">
        <v>2.76</v>
      </c>
    </row>
    <row r="391" spans="1:2" x14ac:dyDescent="0.2">
      <c r="A391" s="54">
        <v>5544</v>
      </c>
      <c r="B391" s="50">
        <v>3.78</v>
      </c>
    </row>
    <row r="392" spans="1:2" x14ac:dyDescent="0.2">
      <c r="A392" s="54">
        <v>5567</v>
      </c>
      <c r="B392" s="50">
        <v>11.100000000000001</v>
      </c>
    </row>
    <row r="393" spans="1:2" x14ac:dyDescent="0.2">
      <c r="A393" s="54">
        <v>5578</v>
      </c>
      <c r="B393" s="50">
        <v>5.32</v>
      </c>
    </row>
    <row r="394" spans="1:2" x14ac:dyDescent="0.2">
      <c r="A394" s="54">
        <v>5588</v>
      </c>
      <c r="B394" s="50">
        <v>6.92</v>
      </c>
    </row>
    <row r="395" spans="1:2" x14ac:dyDescent="0.2">
      <c r="A395" s="54">
        <v>5600</v>
      </c>
      <c r="B395" s="50">
        <v>0.64</v>
      </c>
    </row>
    <row r="396" spans="1:2" x14ac:dyDescent="0.2">
      <c r="A396" s="54">
        <v>5607</v>
      </c>
      <c r="B396" s="50">
        <v>1.46</v>
      </c>
    </row>
    <row r="397" spans="1:2" x14ac:dyDescent="0.2">
      <c r="A397" s="54">
        <v>5632</v>
      </c>
      <c r="B397" s="50">
        <v>0.216</v>
      </c>
    </row>
    <row r="398" spans="1:2" x14ac:dyDescent="0.2">
      <c r="A398" s="54">
        <v>5633</v>
      </c>
      <c r="B398" s="50">
        <v>6</v>
      </c>
    </row>
    <row r="399" spans="1:2" x14ac:dyDescent="0.2">
      <c r="A399" s="54">
        <v>5634</v>
      </c>
      <c r="B399" s="50">
        <v>6.84</v>
      </c>
    </row>
    <row r="400" spans="1:2" x14ac:dyDescent="0.2">
      <c r="A400" s="54">
        <v>5635</v>
      </c>
      <c r="B400" s="50">
        <v>1.498</v>
      </c>
    </row>
    <row r="401" spans="1:2" x14ac:dyDescent="0.2">
      <c r="A401" s="54">
        <v>5636</v>
      </c>
      <c r="B401" s="50">
        <v>1.1399999999999999</v>
      </c>
    </row>
    <row r="402" spans="1:2" x14ac:dyDescent="0.2">
      <c r="A402" s="54">
        <v>5637</v>
      </c>
      <c r="B402" s="50">
        <v>5.42</v>
      </c>
    </row>
    <row r="403" spans="1:2" x14ac:dyDescent="0.2">
      <c r="A403" s="54">
        <v>5640</v>
      </c>
      <c r="B403" s="50">
        <v>2.84</v>
      </c>
    </row>
    <row r="404" spans="1:2" x14ac:dyDescent="0.2">
      <c r="A404" s="54">
        <v>5644</v>
      </c>
      <c r="B404" s="50">
        <v>5.0199999999999996</v>
      </c>
    </row>
    <row r="405" spans="1:2" x14ac:dyDescent="0.2">
      <c r="A405" s="54">
        <v>5649</v>
      </c>
      <c r="B405" s="50">
        <v>2.61</v>
      </c>
    </row>
    <row r="406" spans="1:2" x14ac:dyDescent="0.2">
      <c r="A406" s="54">
        <v>5650</v>
      </c>
      <c r="B406" s="50">
        <v>0.20799999999999999</v>
      </c>
    </row>
    <row r="407" spans="1:2" x14ac:dyDescent="0.2">
      <c r="A407" s="54">
        <v>5654</v>
      </c>
      <c r="B407" s="50">
        <v>0.72</v>
      </c>
    </row>
    <row r="408" spans="1:2" x14ac:dyDescent="0.2">
      <c r="A408" s="54">
        <v>5661</v>
      </c>
      <c r="B408" s="50">
        <v>3.76</v>
      </c>
    </row>
    <row r="409" spans="1:2" x14ac:dyDescent="0.2">
      <c r="A409" s="54">
        <v>5668</v>
      </c>
      <c r="B409" s="50">
        <v>1.8720000000000001</v>
      </c>
    </row>
    <row r="410" spans="1:2" x14ac:dyDescent="0.2">
      <c r="A410" s="54">
        <v>5669</v>
      </c>
      <c r="B410" s="50">
        <v>0.84000000000000008</v>
      </c>
    </row>
    <row r="411" spans="1:2" x14ac:dyDescent="0.2">
      <c r="A411" s="54">
        <v>5673</v>
      </c>
      <c r="B411" s="50">
        <v>1.68</v>
      </c>
    </row>
    <row r="412" spans="1:2" x14ac:dyDescent="0.2">
      <c r="A412" s="54">
        <v>5677</v>
      </c>
      <c r="B412" s="50">
        <v>2.66</v>
      </c>
    </row>
    <row r="413" spans="1:2" x14ac:dyDescent="0.2">
      <c r="A413" s="54">
        <v>5680</v>
      </c>
      <c r="B413" s="50">
        <v>1.46</v>
      </c>
    </row>
    <row r="414" spans="1:2" x14ac:dyDescent="0.2">
      <c r="A414" s="54">
        <v>5682</v>
      </c>
      <c r="B414" s="50">
        <v>0.56000000000000005</v>
      </c>
    </row>
    <row r="415" spans="1:2" x14ac:dyDescent="0.2">
      <c r="A415" s="54">
        <v>5684</v>
      </c>
      <c r="B415" s="50">
        <v>2.9</v>
      </c>
    </row>
    <row r="416" spans="1:2" x14ac:dyDescent="0.2">
      <c r="A416" s="54">
        <v>5686</v>
      </c>
      <c r="B416" s="50">
        <v>0.32400000000000001</v>
      </c>
    </row>
    <row r="417" spans="1:2" x14ac:dyDescent="0.2">
      <c r="A417" s="54">
        <v>5687</v>
      </c>
      <c r="B417" s="50">
        <v>3.98</v>
      </c>
    </row>
    <row r="418" spans="1:2" x14ac:dyDescent="0.2">
      <c r="A418" s="54">
        <v>5695</v>
      </c>
      <c r="B418" s="50">
        <v>8.5</v>
      </c>
    </row>
    <row r="419" spans="1:2" x14ac:dyDescent="0.2">
      <c r="A419" s="54">
        <v>5703</v>
      </c>
      <c r="B419" s="50">
        <v>1.1200000000000001</v>
      </c>
    </row>
    <row r="420" spans="1:2" x14ac:dyDescent="0.2">
      <c r="A420" s="54">
        <v>5709</v>
      </c>
      <c r="B420" s="50">
        <v>4.0999999999999996</v>
      </c>
    </row>
    <row r="421" spans="1:2" x14ac:dyDescent="0.2">
      <c r="A421" s="54">
        <v>5722</v>
      </c>
      <c r="B421" s="50">
        <v>7.16</v>
      </c>
    </row>
    <row r="422" spans="1:2" x14ac:dyDescent="0.2">
      <c r="A422" s="54">
        <v>5730</v>
      </c>
      <c r="B422" s="50">
        <v>1.74</v>
      </c>
    </row>
    <row r="423" spans="1:2" x14ac:dyDescent="0.2">
      <c r="A423" s="54">
        <v>5735</v>
      </c>
      <c r="B423" s="50">
        <v>4.4800000000000004</v>
      </c>
    </row>
    <row r="424" spans="1:2" x14ac:dyDescent="0.2">
      <c r="A424" s="54">
        <v>5741</v>
      </c>
      <c r="B424" s="50">
        <v>4.9000000000000004</v>
      </c>
    </row>
    <row r="425" spans="1:2" x14ac:dyDescent="0.2">
      <c r="A425" s="54">
        <v>5753</v>
      </c>
      <c r="B425" s="50">
        <v>2.74</v>
      </c>
    </row>
    <row r="426" spans="1:2" x14ac:dyDescent="0.2">
      <c r="A426" s="54">
        <v>5762</v>
      </c>
      <c r="B426" s="50">
        <v>2.2200000000000002</v>
      </c>
    </row>
    <row r="427" spans="1:2" x14ac:dyDescent="0.2">
      <c r="A427" s="54">
        <v>5765</v>
      </c>
      <c r="B427" s="50">
        <v>3.98</v>
      </c>
    </row>
    <row r="428" spans="1:2" x14ac:dyDescent="0.2">
      <c r="A428" s="54">
        <v>5769</v>
      </c>
      <c r="B428" s="50">
        <v>6.36</v>
      </c>
    </row>
    <row r="429" spans="1:2" x14ac:dyDescent="0.2">
      <c r="A429" s="54">
        <v>5775</v>
      </c>
      <c r="B429" s="50">
        <v>0.64200000000000002</v>
      </c>
    </row>
    <row r="430" spans="1:2" x14ac:dyDescent="0.2">
      <c r="A430" s="54">
        <v>5777</v>
      </c>
      <c r="B430" s="50">
        <v>3.64</v>
      </c>
    </row>
    <row r="431" spans="1:2" x14ac:dyDescent="0.2">
      <c r="A431" s="54">
        <v>5796</v>
      </c>
      <c r="B431" s="50">
        <v>0.1</v>
      </c>
    </row>
    <row r="432" spans="1:2" x14ac:dyDescent="0.2">
      <c r="A432" s="54">
        <v>5813</v>
      </c>
      <c r="B432" s="50">
        <v>0.12</v>
      </c>
    </row>
    <row r="433" spans="1:2" x14ac:dyDescent="0.2">
      <c r="A433" s="54">
        <v>5837</v>
      </c>
      <c r="B433" s="50">
        <v>6.64</v>
      </c>
    </row>
    <row r="434" spans="1:2" x14ac:dyDescent="0.2">
      <c r="A434" s="54">
        <v>5851</v>
      </c>
      <c r="B434" s="50">
        <v>4.24</v>
      </c>
    </row>
    <row r="435" spans="1:2" x14ac:dyDescent="0.2">
      <c r="A435" s="54">
        <v>5854</v>
      </c>
      <c r="B435" s="50">
        <v>10.119999999999999</v>
      </c>
    </row>
    <row r="436" spans="1:2" x14ac:dyDescent="0.2">
      <c r="A436" s="54">
        <v>5880</v>
      </c>
      <c r="B436" s="50">
        <v>4.3</v>
      </c>
    </row>
    <row r="437" spans="1:2" x14ac:dyDescent="0.2">
      <c r="A437" s="54">
        <v>5881</v>
      </c>
      <c r="B437" s="50">
        <v>3.64</v>
      </c>
    </row>
    <row r="438" spans="1:2" x14ac:dyDescent="0.2">
      <c r="A438" s="54">
        <v>5885</v>
      </c>
      <c r="B438" s="50">
        <v>1.84</v>
      </c>
    </row>
    <row r="439" spans="1:2" x14ac:dyDescent="0.2">
      <c r="A439" s="54">
        <v>5886</v>
      </c>
      <c r="B439" s="50">
        <v>3.48</v>
      </c>
    </row>
    <row r="440" spans="1:2" x14ac:dyDescent="0.2">
      <c r="A440" s="54">
        <v>5888</v>
      </c>
      <c r="B440" s="50">
        <v>0.94799999999999995</v>
      </c>
    </row>
    <row r="441" spans="1:2" x14ac:dyDescent="0.2">
      <c r="A441" s="54">
        <v>5889</v>
      </c>
      <c r="B441" s="50">
        <v>2.04</v>
      </c>
    </row>
    <row r="442" spans="1:2" x14ac:dyDescent="0.2">
      <c r="A442" s="54">
        <v>5890</v>
      </c>
      <c r="B442" s="50">
        <v>2.42</v>
      </c>
    </row>
    <row r="443" spans="1:2" x14ac:dyDescent="0.2">
      <c r="A443" s="54">
        <v>5893</v>
      </c>
      <c r="B443" s="50">
        <v>2.62</v>
      </c>
    </row>
    <row r="444" spans="1:2" x14ac:dyDescent="0.2">
      <c r="A444" s="54">
        <v>5894</v>
      </c>
      <c r="B444" s="50">
        <v>6.96</v>
      </c>
    </row>
    <row r="445" spans="1:2" x14ac:dyDescent="0.2">
      <c r="A445" s="54">
        <v>5895</v>
      </c>
      <c r="B445" s="50">
        <v>0.6</v>
      </c>
    </row>
    <row r="446" spans="1:2" x14ac:dyDescent="0.2">
      <c r="A446" s="54">
        <v>5900</v>
      </c>
      <c r="B446" s="50">
        <v>1.46</v>
      </c>
    </row>
    <row r="447" spans="1:2" x14ac:dyDescent="0.2">
      <c r="A447" s="54">
        <v>5904</v>
      </c>
      <c r="B447" s="50">
        <v>6.26</v>
      </c>
    </row>
    <row r="448" spans="1:2" x14ac:dyDescent="0.2">
      <c r="A448" s="54">
        <v>5906</v>
      </c>
      <c r="B448" s="50">
        <v>2.2120000000000002</v>
      </c>
    </row>
    <row r="449" spans="1:2" x14ac:dyDescent="0.2">
      <c r="A449" s="54">
        <v>5908</v>
      </c>
      <c r="B449" s="50">
        <v>7.44</v>
      </c>
    </row>
    <row r="450" spans="1:2" x14ac:dyDescent="0.2">
      <c r="A450" s="54">
        <v>5914</v>
      </c>
      <c r="B450" s="50">
        <v>1.1200000000000001</v>
      </c>
    </row>
    <row r="451" spans="1:2" x14ac:dyDescent="0.2">
      <c r="A451" s="54">
        <v>5917</v>
      </c>
      <c r="B451" s="50">
        <v>4.3999999999999997E-2</v>
      </c>
    </row>
    <row r="452" spans="1:2" x14ac:dyDescent="0.2">
      <c r="A452" s="54">
        <v>5920</v>
      </c>
      <c r="B452" s="50">
        <v>1.4159999999999999</v>
      </c>
    </row>
    <row r="453" spans="1:2" x14ac:dyDescent="0.2">
      <c r="A453" s="54">
        <v>5921</v>
      </c>
      <c r="B453" s="50">
        <v>0.74</v>
      </c>
    </row>
    <row r="454" spans="1:2" x14ac:dyDescent="0.2">
      <c r="A454" s="54">
        <v>5923</v>
      </c>
      <c r="B454" s="50">
        <v>3.52</v>
      </c>
    </row>
    <row r="455" spans="1:2" x14ac:dyDescent="0.2">
      <c r="A455" s="54">
        <v>5924</v>
      </c>
      <c r="B455" s="50">
        <v>7.18</v>
      </c>
    </row>
    <row r="456" spans="1:2" x14ac:dyDescent="0.2">
      <c r="A456" s="54">
        <v>5925</v>
      </c>
      <c r="B456" s="50">
        <v>18.240000000000002</v>
      </c>
    </row>
    <row r="457" spans="1:2" x14ac:dyDescent="0.2">
      <c r="A457" s="54">
        <v>5938</v>
      </c>
      <c r="B457" s="50">
        <v>2.96</v>
      </c>
    </row>
    <row r="458" spans="1:2" x14ac:dyDescent="0.2">
      <c r="A458" s="54">
        <v>5940</v>
      </c>
      <c r="B458" s="50">
        <v>5.68</v>
      </c>
    </row>
    <row r="459" spans="1:2" x14ac:dyDescent="0.2">
      <c r="A459" s="54">
        <v>5942</v>
      </c>
      <c r="B459" s="50">
        <v>1.08</v>
      </c>
    </row>
    <row r="460" spans="1:2" x14ac:dyDescent="0.2">
      <c r="A460" s="54">
        <v>5947</v>
      </c>
      <c r="B460" s="50">
        <v>3.58</v>
      </c>
    </row>
    <row r="461" spans="1:2" x14ac:dyDescent="0.2">
      <c r="A461" s="54">
        <v>5952</v>
      </c>
      <c r="B461" s="50">
        <v>1.54</v>
      </c>
    </row>
    <row r="462" spans="1:2" x14ac:dyDescent="0.2">
      <c r="A462" s="54">
        <v>5958</v>
      </c>
      <c r="B462" s="50">
        <v>3.44</v>
      </c>
    </row>
    <row r="463" spans="1:2" x14ac:dyDescent="0.2">
      <c r="A463" s="54">
        <v>5965</v>
      </c>
      <c r="B463" s="50">
        <v>0.9</v>
      </c>
    </row>
    <row r="464" spans="1:2" x14ac:dyDescent="0.2">
      <c r="A464" s="54">
        <v>5974</v>
      </c>
      <c r="B464" s="50">
        <v>0.67200000000000004</v>
      </c>
    </row>
    <row r="465" spans="1:2" x14ac:dyDescent="0.2">
      <c r="A465" s="54">
        <v>5979</v>
      </c>
      <c r="B465" s="50">
        <v>3.76</v>
      </c>
    </row>
    <row r="466" spans="1:2" x14ac:dyDescent="0.2">
      <c r="A466" s="54">
        <v>5992</v>
      </c>
      <c r="B466" s="50">
        <v>3.52</v>
      </c>
    </row>
    <row r="467" spans="1:2" x14ac:dyDescent="0.2">
      <c r="A467" s="54">
        <v>5998</v>
      </c>
      <c r="B467" s="50">
        <v>2.36</v>
      </c>
    </row>
    <row r="468" spans="1:2" x14ac:dyDescent="0.2">
      <c r="A468" s="54">
        <v>5999</v>
      </c>
      <c r="B468" s="50">
        <v>3.88</v>
      </c>
    </row>
    <row r="469" spans="1:2" x14ac:dyDescent="0.2">
      <c r="A469" s="54">
        <v>6000</v>
      </c>
      <c r="B469" s="50">
        <v>1.68</v>
      </c>
    </row>
    <row r="470" spans="1:2" x14ac:dyDescent="0.2">
      <c r="A470" s="54">
        <v>6012</v>
      </c>
      <c r="B470" s="50">
        <v>4.76</v>
      </c>
    </row>
    <row r="471" spans="1:2" x14ac:dyDescent="0.2">
      <c r="A471" s="54">
        <v>6017</v>
      </c>
      <c r="B471" s="50">
        <v>0.17599999999999999</v>
      </c>
    </row>
    <row r="472" spans="1:2" x14ac:dyDescent="0.2">
      <c r="A472" s="54">
        <v>6022</v>
      </c>
      <c r="B472" s="50">
        <v>10.92</v>
      </c>
    </row>
    <row r="473" spans="1:2" x14ac:dyDescent="0.2">
      <c r="A473" s="54">
        <v>6025</v>
      </c>
      <c r="B473" s="50">
        <v>3.2160000000000002</v>
      </c>
    </row>
    <row r="474" spans="1:2" x14ac:dyDescent="0.2">
      <c r="A474" s="54">
        <v>6029</v>
      </c>
      <c r="B474" s="50">
        <v>1.8879999999999999</v>
      </c>
    </row>
    <row r="475" spans="1:2" x14ac:dyDescent="0.2">
      <c r="A475" s="54">
        <v>6036</v>
      </c>
      <c r="B475" s="50">
        <v>3.02</v>
      </c>
    </row>
    <row r="476" spans="1:2" x14ac:dyDescent="0.2">
      <c r="A476" s="54">
        <v>6039</v>
      </c>
      <c r="B476" s="50">
        <v>7.08</v>
      </c>
    </row>
    <row r="477" spans="1:2" x14ac:dyDescent="0.2">
      <c r="A477" s="54">
        <v>6041</v>
      </c>
      <c r="B477" s="50">
        <v>0.76</v>
      </c>
    </row>
    <row r="478" spans="1:2" x14ac:dyDescent="0.2">
      <c r="A478" s="54">
        <v>6044</v>
      </c>
      <c r="B478" s="50">
        <v>4.76</v>
      </c>
    </row>
    <row r="479" spans="1:2" x14ac:dyDescent="0.2">
      <c r="A479" s="54">
        <v>6048</v>
      </c>
      <c r="B479" s="50">
        <v>0.09</v>
      </c>
    </row>
    <row r="480" spans="1:2" x14ac:dyDescent="0.2">
      <c r="A480" s="54">
        <v>6066</v>
      </c>
      <c r="B480" s="50">
        <v>1.478</v>
      </c>
    </row>
    <row r="481" spans="1:2" x14ac:dyDescent="0.2">
      <c r="A481" s="54">
        <v>6076</v>
      </c>
      <c r="B481" s="50">
        <v>10.96</v>
      </c>
    </row>
    <row r="482" spans="1:2" x14ac:dyDescent="0.2">
      <c r="A482" s="54">
        <v>6084</v>
      </c>
      <c r="B482" s="50">
        <v>2.98</v>
      </c>
    </row>
    <row r="483" spans="1:2" x14ac:dyDescent="0.2">
      <c r="A483" s="54">
        <v>6085</v>
      </c>
      <c r="B483" s="50">
        <v>3.04</v>
      </c>
    </row>
    <row r="484" spans="1:2" x14ac:dyDescent="0.2">
      <c r="A484" s="54">
        <v>6115</v>
      </c>
      <c r="B484" s="50">
        <v>7.92</v>
      </c>
    </row>
    <row r="485" spans="1:2" x14ac:dyDescent="0.2">
      <c r="A485" s="54">
        <v>6117</v>
      </c>
      <c r="B485" s="50">
        <v>11.88</v>
      </c>
    </row>
    <row r="486" spans="1:2" x14ac:dyDescent="0.2">
      <c r="A486" s="54">
        <v>6121</v>
      </c>
      <c r="B486" s="50">
        <v>5.16</v>
      </c>
    </row>
    <row r="487" spans="1:2" x14ac:dyDescent="0.2">
      <c r="A487" s="54">
        <v>6125</v>
      </c>
      <c r="B487" s="50">
        <v>5.98</v>
      </c>
    </row>
    <row r="488" spans="1:2" x14ac:dyDescent="0.2">
      <c r="A488" s="54">
        <v>6126</v>
      </c>
      <c r="B488" s="50">
        <v>2.48</v>
      </c>
    </row>
    <row r="489" spans="1:2" x14ac:dyDescent="0.2">
      <c r="A489" s="54">
        <v>6132</v>
      </c>
      <c r="B489" s="50">
        <v>2.76</v>
      </c>
    </row>
    <row r="490" spans="1:2" x14ac:dyDescent="0.2">
      <c r="A490" s="54">
        <v>6133</v>
      </c>
      <c r="B490" s="50">
        <v>10.62</v>
      </c>
    </row>
    <row r="491" spans="1:2" x14ac:dyDescent="0.2">
      <c r="A491" s="54">
        <v>6135</v>
      </c>
      <c r="B491" s="50">
        <v>2.2000000000000002</v>
      </c>
    </row>
    <row r="492" spans="1:2" x14ac:dyDescent="0.2">
      <c r="A492" s="54">
        <v>6137</v>
      </c>
      <c r="B492" s="50">
        <v>5.54</v>
      </c>
    </row>
    <row r="493" spans="1:2" x14ac:dyDescent="0.2">
      <c r="A493" s="54">
        <v>6139</v>
      </c>
      <c r="B493" s="50">
        <v>6.32</v>
      </c>
    </row>
    <row r="494" spans="1:2" x14ac:dyDescent="0.2">
      <c r="A494" s="54">
        <v>6141</v>
      </c>
      <c r="B494" s="50">
        <v>1.88</v>
      </c>
    </row>
    <row r="495" spans="1:2" x14ac:dyDescent="0.2">
      <c r="A495" s="54">
        <v>6143</v>
      </c>
      <c r="B495" s="50">
        <v>1.54</v>
      </c>
    </row>
    <row r="496" spans="1:2" x14ac:dyDescent="0.2">
      <c r="A496" s="54">
        <v>6144</v>
      </c>
      <c r="B496" s="50">
        <v>11.52</v>
      </c>
    </row>
    <row r="497" spans="1:2" x14ac:dyDescent="0.2">
      <c r="A497" s="54">
        <v>6150</v>
      </c>
      <c r="B497" s="50">
        <v>15.84</v>
      </c>
    </row>
    <row r="498" spans="1:2" x14ac:dyDescent="0.2">
      <c r="A498" s="54">
        <v>6152</v>
      </c>
      <c r="B498" s="50">
        <v>17.2</v>
      </c>
    </row>
    <row r="499" spans="1:2" x14ac:dyDescent="0.2">
      <c r="A499" s="54">
        <v>6155</v>
      </c>
      <c r="B499" s="50">
        <v>3.18</v>
      </c>
    </row>
    <row r="500" spans="1:2" x14ac:dyDescent="0.2">
      <c r="A500" s="54">
        <v>6156</v>
      </c>
      <c r="B500" s="50">
        <v>2.76</v>
      </c>
    </row>
    <row r="501" spans="1:2" x14ac:dyDescent="0.2">
      <c r="A501" s="54">
        <v>6157</v>
      </c>
      <c r="B501" s="50">
        <v>2.96</v>
      </c>
    </row>
    <row r="502" spans="1:2" x14ac:dyDescent="0.2">
      <c r="A502" s="54">
        <v>6159</v>
      </c>
      <c r="B502" s="50">
        <v>4.46</v>
      </c>
    </row>
    <row r="503" spans="1:2" x14ac:dyDescent="0.2">
      <c r="A503" s="54">
        <v>6163</v>
      </c>
      <c r="B503" s="50">
        <v>5.9</v>
      </c>
    </row>
    <row r="504" spans="1:2" x14ac:dyDescent="0.2">
      <c r="A504" s="54">
        <v>6164</v>
      </c>
      <c r="B504" s="50">
        <v>7.08</v>
      </c>
    </row>
    <row r="505" spans="1:2" x14ac:dyDescent="0.2">
      <c r="A505" s="54">
        <v>6165</v>
      </c>
      <c r="B505" s="50">
        <v>4.88</v>
      </c>
    </row>
    <row r="506" spans="1:2" x14ac:dyDescent="0.2">
      <c r="A506" s="54">
        <v>6168</v>
      </c>
      <c r="B506" s="50">
        <v>3.4</v>
      </c>
    </row>
    <row r="507" spans="1:2" x14ac:dyDescent="0.2">
      <c r="A507" s="54">
        <v>6169</v>
      </c>
      <c r="B507" s="50">
        <v>1.5</v>
      </c>
    </row>
    <row r="508" spans="1:2" x14ac:dyDescent="0.2">
      <c r="A508" s="54">
        <v>6170</v>
      </c>
      <c r="B508" s="50">
        <v>2.12</v>
      </c>
    </row>
    <row r="509" spans="1:2" x14ac:dyDescent="0.2">
      <c r="A509" s="54">
        <v>6171</v>
      </c>
      <c r="B509" s="50">
        <v>2.2599999999999998</v>
      </c>
    </row>
    <row r="510" spans="1:2" x14ac:dyDescent="0.2">
      <c r="A510" s="54">
        <v>6175</v>
      </c>
      <c r="B510" s="50">
        <v>5.18</v>
      </c>
    </row>
    <row r="511" spans="1:2" x14ac:dyDescent="0.2">
      <c r="A511" s="54">
        <v>6177</v>
      </c>
      <c r="B511" s="50">
        <v>2.84</v>
      </c>
    </row>
    <row r="512" spans="1:2" x14ac:dyDescent="0.2">
      <c r="A512" s="54">
        <v>6180</v>
      </c>
      <c r="B512" s="50">
        <v>1.58</v>
      </c>
    </row>
    <row r="513" spans="1:2" x14ac:dyDescent="0.2">
      <c r="A513" s="54">
        <v>6181</v>
      </c>
      <c r="B513" s="50">
        <v>1.32</v>
      </c>
    </row>
    <row r="514" spans="1:2" x14ac:dyDescent="0.2">
      <c r="A514" s="54">
        <v>6182</v>
      </c>
      <c r="B514" s="50">
        <v>1.22</v>
      </c>
    </row>
    <row r="515" spans="1:2" x14ac:dyDescent="0.2">
      <c r="A515" s="54">
        <v>6191</v>
      </c>
      <c r="B515" s="50">
        <v>3.08</v>
      </c>
    </row>
    <row r="516" spans="1:2" x14ac:dyDescent="0.2">
      <c r="A516" s="54">
        <v>6192</v>
      </c>
      <c r="B516" s="50">
        <v>3.68</v>
      </c>
    </row>
    <row r="517" spans="1:2" x14ac:dyDescent="0.2">
      <c r="A517" s="54">
        <v>6195</v>
      </c>
      <c r="B517" s="50">
        <v>3.58</v>
      </c>
    </row>
    <row r="518" spans="1:2" x14ac:dyDescent="0.2">
      <c r="A518" s="54">
        <v>6196</v>
      </c>
      <c r="B518" s="50">
        <v>6.42</v>
      </c>
    </row>
    <row r="519" spans="1:2" x14ac:dyDescent="0.2">
      <c r="A519" s="54">
        <v>6204</v>
      </c>
      <c r="B519" s="50">
        <v>7.44</v>
      </c>
    </row>
    <row r="520" spans="1:2" x14ac:dyDescent="0.2">
      <c r="A520" s="54">
        <v>6208</v>
      </c>
      <c r="B520" s="50">
        <v>5.8</v>
      </c>
    </row>
    <row r="521" spans="1:2" x14ac:dyDescent="0.2">
      <c r="A521" s="54">
        <v>6210</v>
      </c>
      <c r="B521" s="50">
        <v>7.14</v>
      </c>
    </row>
    <row r="522" spans="1:2" x14ac:dyDescent="0.2">
      <c r="A522" s="54">
        <v>6212</v>
      </c>
      <c r="B522" s="50">
        <v>3.02</v>
      </c>
    </row>
    <row r="523" spans="1:2" x14ac:dyDescent="0.2">
      <c r="A523" s="54">
        <v>6217</v>
      </c>
      <c r="B523" s="50">
        <v>2.98</v>
      </c>
    </row>
    <row r="524" spans="1:2" x14ac:dyDescent="0.2">
      <c r="A524" s="54">
        <v>6218</v>
      </c>
      <c r="B524" s="50">
        <v>8.4600000000000009</v>
      </c>
    </row>
    <row r="525" spans="1:2" x14ac:dyDescent="0.2">
      <c r="A525" s="54">
        <v>6230</v>
      </c>
      <c r="B525" s="50">
        <v>2.097</v>
      </c>
    </row>
    <row r="526" spans="1:2" x14ac:dyDescent="0.2">
      <c r="A526" s="54">
        <v>6236</v>
      </c>
      <c r="B526" s="50">
        <v>3.58</v>
      </c>
    </row>
    <row r="527" spans="1:2" x14ac:dyDescent="0.2">
      <c r="A527" s="54">
        <v>6241</v>
      </c>
      <c r="B527" s="50">
        <v>9.84</v>
      </c>
    </row>
    <row r="528" spans="1:2" x14ac:dyDescent="0.2">
      <c r="A528" s="54">
        <v>6246</v>
      </c>
      <c r="B528" s="50">
        <v>5.6</v>
      </c>
    </row>
    <row r="529" spans="1:2" x14ac:dyDescent="0.2">
      <c r="A529" s="54">
        <v>6253</v>
      </c>
      <c r="B529" s="50">
        <v>0.85799999999999998</v>
      </c>
    </row>
    <row r="530" spans="1:2" x14ac:dyDescent="0.2">
      <c r="A530" s="54">
        <v>6267</v>
      </c>
      <c r="B530" s="50">
        <v>2.72</v>
      </c>
    </row>
    <row r="531" spans="1:2" x14ac:dyDescent="0.2">
      <c r="A531" s="54">
        <v>6271</v>
      </c>
      <c r="B531" s="50">
        <v>2.5630000000000002</v>
      </c>
    </row>
    <row r="532" spans="1:2" x14ac:dyDescent="0.2">
      <c r="A532" s="54">
        <v>6276</v>
      </c>
      <c r="B532" s="50">
        <v>5.52</v>
      </c>
    </row>
    <row r="533" spans="1:2" x14ac:dyDescent="0.2">
      <c r="A533" s="54">
        <v>6278</v>
      </c>
      <c r="B533" s="50">
        <v>3.9</v>
      </c>
    </row>
    <row r="534" spans="1:2" x14ac:dyDescent="0.2">
      <c r="A534" s="54">
        <v>6283</v>
      </c>
      <c r="B534" s="50">
        <v>0.44</v>
      </c>
    </row>
    <row r="535" spans="1:2" x14ac:dyDescent="0.2">
      <c r="A535" s="54">
        <v>6284</v>
      </c>
      <c r="B535" s="50">
        <v>1.94</v>
      </c>
    </row>
    <row r="536" spans="1:2" x14ac:dyDescent="0.2">
      <c r="A536" s="54">
        <v>6297</v>
      </c>
      <c r="B536" s="50">
        <v>1.9079999999999999</v>
      </c>
    </row>
    <row r="537" spans="1:2" x14ac:dyDescent="0.2">
      <c r="A537" s="54">
        <v>6299</v>
      </c>
      <c r="B537" s="50">
        <v>1.38</v>
      </c>
    </row>
    <row r="538" spans="1:2" x14ac:dyDescent="0.2">
      <c r="A538" s="54">
        <v>6302</v>
      </c>
      <c r="B538" s="50">
        <v>3.76</v>
      </c>
    </row>
    <row r="539" spans="1:2" x14ac:dyDescent="0.2">
      <c r="A539" s="54">
        <v>6307</v>
      </c>
      <c r="B539" s="50">
        <v>5.12</v>
      </c>
    </row>
    <row r="540" spans="1:2" x14ac:dyDescent="0.2">
      <c r="A540" s="54">
        <v>6316</v>
      </c>
      <c r="B540" s="50">
        <v>1.58</v>
      </c>
    </row>
    <row r="541" spans="1:2" x14ac:dyDescent="0.2">
      <c r="A541" s="54">
        <v>6325</v>
      </c>
      <c r="B541" s="50">
        <v>0.38</v>
      </c>
    </row>
    <row r="542" spans="1:2" x14ac:dyDescent="0.2">
      <c r="A542" s="54">
        <v>6361</v>
      </c>
      <c r="B542" s="50">
        <v>2.004</v>
      </c>
    </row>
    <row r="543" spans="1:2" x14ac:dyDescent="0.2">
      <c r="A543" s="54">
        <v>6362</v>
      </c>
      <c r="B543" s="50">
        <v>11.08</v>
      </c>
    </row>
    <row r="544" spans="1:2" x14ac:dyDescent="0.2">
      <c r="A544" s="54">
        <v>6379</v>
      </c>
      <c r="B544" s="50">
        <v>1.484</v>
      </c>
    </row>
    <row r="545" spans="1:2" x14ac:dyDescent="0.2">
      <c r="A545" s="54">
        <v>6390</v>
      </c>
      <c r="B545" s="50">
        <v>2.6720000000000002</v>
      </c>
    </row>
    <row r="546" spans="1:2" x14ac:dyDescent="0.2">
      <c r="A546" s="54">
        <v>6394</v>
      </c>
      <c r="B546" s="50">
        <v>1.05</v>
      </c>
    </row>
    <row r="547" spans="1:2" x14ac:dyDescent="0.2">
      <c r="A547" s="54">
        <v>6397</v>
      </c>
      <c r="B547" s="50">
        <v>2.2400000000000002</v>
      </c>
    </row>
    <row r="548" spans="1:2" x14ac:dyDescent="0.2">
      <c r="A548" s="54">
        <v>6428</v>
      </c>
      <c r="B548" s="50">
        <v>8.8000000000000007</v>
      </c>
    </row>
    <row r="549" spans="1:2" x14ac:dyDescent="0.2">
      <c r="A549" s="54">
        <v>6429</v>
      </c>
      <c r="B549" s="50">
        <v>5.52</v>
      </c>
    </row>
    <row r="550" spans="1:2" x14ac:dyDescent="0.2">
      <c r="A550" s="54">
        <v>6430</v>
      </c>
      <c r="B550" s="50">
        <v>1.9</v>
      </c>
    </row>
    <row r="551" spans="1:2" x14ac:dyDescent="0.2">
      <c r="A551" s="54">
        <v>6431</v>
      </c>
      <c r="B551" s="50">
        <v>3.52</v>
      </c>
    </row>
    <row r="552" spans="1:2" x14ac:dyDescent="0.2">
      <c r="A552" s="54">
        <v>6432</v>
      </c>
      <c r="B552" s="50">
        <v>2.88</v>
      </c>
    </row>
    <row r="553" spans="1:2" x14ac:dyDescent="0.2">
      <c r="A553" s="54">
        <v>6433</v>
      </c>
      <c r="B553" s="50">
        <v>0.88</v>
      </c>
    </row>
    <row r="554" spans="1:2" x14ac:dyDescent="0.2">
      <c r="A554" s="54">
        <v>6434</v>
      </c>
      <c r="B554" s="50">
        <v>4.8600000000000003</v>
      </c>
    </row>
    <row r="555" spans="1:2" x14ac:dyDescent="0.2">
      <c r="A555" s="54">
        <v>6443</v>
      </c>
      <c r="B555" s="50">
        <v>0.26</v>
      </c>
    </row>
    <row r="556" spans="1:2" x14ac:dyDescent="0.2">
      <c r="A556" s="54">
        <v>6444</v>
      </c>
      <c r="B556" s="50">
        <v>4.54</v>
      </c>
    </row>
    <row r="557" spans="1:2" x14ac:dyDescent="0.2">
      <c r="A557" s="54">
        <v>6446</v>
      </c>
      <c r="B557" s="50">
        <v>0.47199999999999998</v>
      </c>
    </row>
    <row r="558" spans="1:2" x14ac:dyDescent="0.2">
      <c r="A558" s="54">
        <v>6447</v>
      </c>
      <c r="B558" s="50">
        <v>1.64</v>
      </c>
    </row>
    <row r="559" spans="1:2" x14ac:dyDescent="0.2">
      <c r="A559" s="54">
        <v>6451</v>
      </c>
      <c r="B559" s="50">
        <v>3.26</v>
      </c>
    </row>
    <row r="560" spans="1:2" x14ac:dyDescent="0.2">
      <c r="A560" s="54">
        <v>6456</v>
      </c>
      <c r="B560" s="50">
        <v>1.8879999999999999</v>
      </c>
    </row>
    <row r="561" spans="1:2" x14ac:dyDescent="0.2">
      <c r="A561" s="54">
        <v>6460</v>
      </c>
      <c r="B561" s="50">
        <v>1.1000000000000001</v>
      </c>
    </row>
    <row r="562" spans="1:2" x14ac:dyDescent="0.2">
      <c r="A562" s="54">
        <v>6462</v>
      </c>
      <c r="B562" s="50">
        <v>8.4</v>
      </c>
    </row>
    <row r="563" spans="1:2" x14ac:dyDescent="0.2">
      <c r="A563" s="54">
        <v>6464</v>
      </c>
      <c r="B563" s="50">
        <v>3.96</v>
      </c>
    </row>
    <row r="564" spans="1:2" x14ac:dyDescent="0.2">
      <c r="A564" s="54">
        <v>6466</v>
      </c>
      <c r="B564" s="50">
        <v>0.29799999999999999</v>
      </c>
    </row>
    <row r="565" spans="1:2" x14ac:dyDescent="0.2">
      <c r="A565" s="54">
        <v>6468</v>
      </c>
      <c r="B565" s="50">
        <v>5.3339999999999996</v>
      </c>
    </row>
    <row r="566" spans="1:2" x14ac:dyDescent="0.2">
      <c r="A566" s="54">
        <v>6469</v>
      </c>
      <c r="B566" s="50">
        <v>1.44</v>
      </c>
    </row>
    <row r="567" spans="1:2" x14ac:dyDescent="0.2">
      <c r="A567" s="54">
        <v>6473</v>
      </c>
      <c r="B567" s="50">
        <v>3.36</v>
      </c>
    </row>
    <row r="568" spans="1:2" x14ac:dyDescent="0.2">
      <c r="A568" s="54">
        <v>6476</v>
      </c>
      <c r="B568" s="50">
        <v>2.86</v>
      </c>
    </row>
    <row r="569" spans="1:2" x14ac:dyDescent="0.2">
      <c r="A569" s="54">
        <v>6478</v>
      </c>
      <c r="B569" s="50">
        <v>8.8999999999999996E-2</v>
      </c>
    </row>
    <row r="570" spans="1:2" x14ac:dyDescent="0.2">
      <c r="A570" s="54">
        <v>6481</v>
      </c>
      <c r="B570" s="50">
        <v>2.593</v>
      </c>
    </row>
    <row r="571" spans="1:2" x14ac:dyDescent="0.2">
      <c r="A571" s="54">
        <v>6489</v>
      </c>
      <c r="B571" s="50">
        <v>6.38</v>
      </c>
    </row>
    <row r="572" spans="1:2" x14ac:dyDescent="0.2">
      <c r="A572" s="54">
        <v>6496</v>
      </c>
      <c r="B572" s="50">
        <v>0.84</v>
      </c>
    </row>
    <row r="573" spans="1:2" x14ac:dyDescent="0.2">
      <c r="A573" s="54">
        <v>6497</v>
      </c>
      <c r="B573" s="50">
        <v>4.28</v>
      </c>
    </row>
    <row r="574" spans="1:2" x14ac:dyDescent="0.2">
      <c r="A574" s="54">
        <v>6500</v>
      </c>
      <c r="B574" s="50">
        <v>1.26</v>
      </c>
    </row>
    <row r="575" spans="1:2" x14ac:dyDescent="0.2">
      <c r="A575" s="54">
        <v>6515</v>
      </c>
      <c r="B575" s="50">
        <v>6.44</v>
      </c>
    </row>
    <row r="576" spans="1:2" x14ac:dyDescent="0.2">
      <c r="A576" s="54">
        <v>6522</v>
      </c>
      <c r="B576" s="50">
        <v>2.1</v>
      </c>
    </row>
    <row r="577" spans="1:2" x14ac:dyDescent="0.2">
      <c r="A577" s="54">
        <v>6532</v>
      </c>
      <c r="B577" s="50">
        <v>6.72</v>
      </c>
    </row>
    <row r="578" spans="1:2" x14ac:dyDescent="0.2">
      <c r="A578" s="54">
        <v>6537</v>
      </c>
      <c r="B578" s="50">
        <v>7.52</v>
      </c>
    </row>
    <row r="579" spans="1:2" x14ac:dyDescent="0.2">
      <c r="A579" s="54">
        <v>6538</v>
      </c>
      <c r="B579" s="50">
        <v>0.83199999999999996</v>
      </c>
    </row>
    <row r="580" spans="1:2" x14ac:dyDescent="0.2">
      <c r="A580" s="54">
        <v>6539</v>
      </c>
      <c r="B580" s="50">
        <v>0.22800000000000001</v>
      </c>
    </row>
    <row r="581" spans="1:2" x14ac:dyDescent="0.2">
      <c r="A581" s="54">
        <v>6544</v>
      </c>
      <c r="B581" s="50">
        <v>6.36</v>
      </c>
    </row>
    <row r="582" spans="1:2" x14ac:dyDescent="0.2">
      <c r="A582" s="54">
        <v>6550</v>
      </c>
      <c r="B582" s="50">
        <v>2.052</v>
      </c>
    </row>
    <row r="583" spans="1:2" x14ac:dyDescent="0.2">
      <c r="A583" s="54">
        <v>6560</v>
      </c>
      <c r="B583" s="50">
        <v>2.84</v>
      </c>
    </row>
    <row r="584" spans="1:2" x14ac:dyDescent="0.2">
      <c r="A584" s="54">
        <v>6575</v>
      </c>
      <c r="B584" s="50">
        <v>2.86</v>
      </c>
    </row>
    <row r="585" spans="1:2" x14ac:dyDescent="0.2">
      <c r="A585" s="54">
        <v>6576</v>
      </c>
      <c r="B585" s="50">
        <v>1.524</v>
      </c>
    </row>
    <row r="586" spans="1:2" x14ac:dyDescent="0.2">
      <c r="A586" s="54">
        <v>6580</v>
      </c>
      <c r="B586" s="50">
        <v>4.72</v>
      </c>
    </row>
    <row r="587" spans="1:2" x14ac:dyDescent="0.2">
      <c r="A587" s="54">
        <v>6606</v>
      </c>
      <c r="B587" s="50">
        <v>6.54</v>
      </c>
    </row>
    <row r="588" spans="1:2" x14ac:dyDescent="0.2">
      <c r="A588" s="54">
        <v>6634</v>
      </c>
      <c r="B588" s="50">
        <v>9.98</v>
      </c>
    </row>
    <row r="589" spans="1:2" x14ac:dyDescent="0.2">
      <c r="A589" s="54">
        <v>6651</v>
      </c>
      <c r="B589" s="50">
        <v>5.92</v>
      </c>
    </row>
    <row r="590" spans="1:2" x14ac:dyDescent="0.2">
      <c r="A590" s="54">
        <v>6677</v>
      </c>
      <c r="B590" s="50">
        <v>2.3519999999999999</v>
      </c>
    </row>
    <row r="591" spans="1:2" x14ac:dyDescent="0.2">
      <c r="A591" s="54">
        <v>6678</v>
      </c>
      <c r="B591" s="50">
        <v>3.78</v>
      </c>
    </row>
    <row r="592" spans="1:2" x14ac:dyDescent="0.2">
      <c r="A592" s="54">
        <v>6679</v>
      </c>
      <c r="B592" s="50">
        <v>8.7999999999999995E-2</v>
      </c>
    </row>
    <row r="593" spans="1:2" x14ac:dyDescent="0.2">
      <c r="A593" s="54">
        <v>6680</v>
      </c>
      <c r="B593" s="50">
        <v>4.78</v>
      </c>
    </row>
    <row r="594" spans="1:2" x14ac:dyDescent="0.2">
      <c r="A594" s="54">
        <v>6681</v>
      </c>
      <c r="B594" s="50">
        <v>8.5000000000000006E-2</v>
      </c>
    </row>
    <row r="595" spans="1:2" x14ac:dyDescent="0.2">
      <c r="A595" s="54">
        <v>6682</v>
      </c>
      <c r="B595" s="50">
        <v>4.42</v>
      </c>
    </row>
    <row r="596" spans="1:2" x14ac:dyDescent="0.2">
      <c r="A596" s="54">
        <v>6683</v>
      </c>
      <c r="B596" s="50">
        <v>3.8</v>
      </c>
    </row>
    <row r="597" spans="1:2" x14ac:dyDescent="0.2">
      <c r="A597" s="54">
        <v>6687</v>
      </c>
      <c r="B597" s="50">
        <v>2.8319999999999999</v>
      </c>
    </row>
    <row r="598" spans="1:2" x14ac:dyDescent="0.2">
      <c r="A598" s="54">
        <v>6688</v>
      </c>
      <c r="B598" s="50">
        <v>7.8E-2</v>
      </c>
    </row>
    <row r="599" spans="1:2" x14ac:dyDescent="0.2">
      <c r="A599" s="54">
        <v>6689</v>
      </c>
      <c r="B599" s="50">
        <v>1.74</v>
      </c>
    </row>
    <row r="600" spans="1:2" x14ac:dyDescent="0.2">
      <c r="A600" s="54">
        <v>6696</v>
      </c>
      <c r="B600" s="50">
        <v>5.92</v>
      </c>
    </row>
    <row r="601" spans="1:2" x14ac:dyDescent="0.2">
      <c r="A601" s="54">
        <v>6699</v>
      </c>
      <c r="B601" s="50">
        <v>4.18</v>
      </c>
    </row>
    <row r="602" spans="1:2" x14ac:dyDescent="0.2">
      <c r="A602" s="54">
        <v>6701</v>
      </c>
      <c r="B602" s="50">
        <v>1.008</v>
      </c>
    </row>
    <row r="603" spans="1:2" x14ac:dyDescent="0.2">
      <c r="A603" s="54">
        <v>6704</v>
      </c>
      <c r="B603" s="50">
        <v>4.54</v>
      </c>
    </row>
    <row r="604" spans="1:2" x14ac:dyDescent="0.2">
      <c r="A604" s="54">
        <v>6705</v>
      </c>
      <c r="B604" s="50">
        <v>3.16</v>
      </c>
    </row>
    <row r="605" spans="1:2" x14ac:dyDescent="0.2">
      <c r="A605" s="54">
        <v>6707</v>
      </c>
      <c r="B605" s="50">
        <v>4.16</v>
      </c>
    </row>
    <row r="606" spans="1:2" x14ac:dyDescent="0.2">
      <c r="A606" s="54">
        <v>6708</v>
      </c>
      <c r="B606" s="50">
        <v>0.182</v>
      </c>
    </row>
    <row r="607" spans="1:2" x14ac:dyDescent="0.2">
      <c r="A607" s="54">
        <v>6709</v>
      </c>
      <c r="B607" s="50">
        <v>2.66</v>
      </c>
    </row>
    <row r="608" spans="1:2" x14ac:dyDescent="0.2">
      <c r="A608" s="54">
        <v>6711</v>
      </c>
      <c r="B608" s="50">
        <v>3.802</v>
      </c>
    </row>
    <row r="609" spans="1:2" x14ac:dyDescent="0.2">
      <c r="A609" s="54">
        <v>6714</v>
      </c>
      <c r="B609" s="50">
        <v>4.1399999999999997</v>
      </c>
    </row>
    <row r="610" spans="1:2" x14ac:dyDescent="0.2">
      <c r="A610" s="54">
        <v>6716</v>
      </c>
      <c r="B610" s="50">
        <v>6.8039999999999994</v>
      </c>
    </row>
    <row r="611" spans="1:2" x14ac:dyDescent="0.2">
      <c r="A611" s="54">
        <v>6721</v>
      </c>
      <c r="B611" s="50">
        <v>4.42</v>
      </c>
    </row>
    <row r="612" spans="1:2" x14ac:dyDescent="0.2">
      <c r="A612" s="54">
        <v>6725</v>
      </c>
      <c r="B612" s="50">
        <v>2.2599999999999998</v>
      </c>
    </row>
    <row r="613" spans="1:2" x14ac:dyDescent="0.2">
      <c r="A613" s="54">
        <v>6731</v>
      </c>
      <c r="B613" s="50">
        <v>9.76</v>
      </c>
    </row>
    <row r="614" spans="1:2" x14ac:dyDescent="0.2">
      <c r="A614" s="54">
        <v>6733</v>
      </c>
      <c r="B614" s="50">
        <v>1.248</v>
      </c>
    </row>
    <row r="615" spans="1:2" x14ac:dyDescent="0.2">
      <c r="A615" s="54">
        <v>6737</v>
      </c>
      <c r="B615" s="50">
        <v>2.12</v>
      </c>
    </row>
    <row r="616" spans="1:2" x14ac:dyDescent="0.2">
      <c r="A616" s="54">
        <v>6743</v>
      </c>
      <c r="B616" s="50">
        <v>1.1399999999999999</v>
      </c>
    </row>
    <row r="617" spans="1:2" x14ac:dyDescent="0.2">
      <c r="A617" s="54">
        <v>6744</v>
      </c>
      <c r="B617" s="50">
        <v>7.0720000000000001</v>
      </c>
    </row>
    <row r="618" spans="1:2" x14ac:dyDescent="0.2">
      <c r="A618" s="54">
        <v>6756</v>
      </c>
      <c r="B618" s="50">
        <v>3.8</v>
      </c>
    </row>
    <row r="619" spans="1:2" x14ac:dyDescent="0.2">
      <c r="A619" s="54">
        <v>6773</v>
      </c>
      <c r="B619" s="50">
        <v>2.96</v>
      </c>
    </row>
    <row r="620" spans="1:2" x14ac:dyDescent="0.2">
      <c r="A620" s="54">
        <v>6775</v>
      </c>
      <c r="B620" s="50">
        <v>1.512</v>
      </c>
    </row>
    <row r="621" spans="1:2" x14ac:dyDescent="0.2">
      <c r="A621" s="54">
        <v>6776</v>
      </c>
      <c r="B621" s="50">
        <v>8.0399999999999991</v>
      </c>
    </row>
    <row r="622" spans="1:2" x14ac:dyDescent="0.2">
      <c r="A622" s="54">
        <v>6784</v>
      </c>
      <c r="B622" s="50">
        <v>2.84</v>
      </c>
    </row>
    <row r="623" spans="1:2" x14ac:dyDescent="0.2">
      <c r="A623" s="54">
        <v>6785</v>
      </c>
      <c r="B623" s="50">
        <v>4.8600000000000003</v>
      </c>
    </row>
    <row r="624" spans="1:2" x14ac:dyDescent="0.2">
      <c r="A624" s="54">
        <v>6787</v>
      </c>
      <c r="B624" s="50">
        <v>1.889</v>
      </c>
    </row>
    <row r="625" spans="1:2" x14ac:dyDescent="0.2">
      <c r="A625" s="54">
        <v>6796</v>
      </c>
      <c r="B625" s="50">
        <v>6.4</v>
      </c>
    </row>
    <row r="626" spans="1:2" x14ac:dyDescent="0.2">
      <c r="A626" s="54">
        <v>6803</v>
      </c>
      <c r="B626" s="50">
        <v>10.74</v>
      </c>
    </row>
    <row r="627" spans="1:2" x14ac:dyDescent="0.2">
      <c r="A627" s="54">
        <v>6804</v>
      </c>
      <c r="B627" s="50">
        <v>0.56000000000000005</v>
      </c>
    </row>
    <row r="628" spans="1:2" x14ac:dyDescent="0.2">
      <c r="A628" s="54">
        <v>6805</v>
      </c>
      <c r="B628" s="50">
        <v>3.36</v>
      </c>
    </row>
    <row r="629" spans="1:2" x14ac:dyDescent="0.2">
      <c r="A629" s="54">
        <v>6808</v>
      </c>
      <c r="B629" s="50">
        <v>2.02</v>
      </c>
    </row>
    <row r="630" spans="1:2" x14ac:dyDescent="0.2">
      <c r="A630" s="54">
        <v>6822</v>
      </c>
      <c r="B630" s="50">
        <v>3.68</v>
      </c>
    </row>
    <row r="631" spans="1:2" x14ac:dyDescent="0.2">
      <c r="A631" s="54">
        <v>6826</v>
      </c>
      <c r="B631" s="50">
        <v>0.84599999999999997</v>
      </c>
    </row>
    <row r="632" spans="1:2" x14ac:dyDescent="0.2">
      <c r="A632" s="54">
        <v>6832</v>
      </c>
      <c r="B632" s="50">
        <v>1.1200000000000001</v>
      </c>
    </row>
    <row r="633" spans="1:2" x14ac:dyDescent="0.2">
      <c r="A633" s="54">
        <v>6844</v>
      </c>
      <c r="B633" s="50">
        <v>5.76</v>
      </c>
    </row>
    <row r="634" spans="1:2" x14ac:dyDescent="0.2">
      <c r="A634" s="54">
        <v>6845</v>
      </c>
      <c r="B634" s="50">
        <v>1.26</v>
      </c>
    </row>
    <row r="635" spans="1:2" x14ac:dyDescent="0.2">
      <c r="A635" s="54">
        <v>6854</v>
      </c>
      <c r="B635" s="50">
        <v>2.16</v>
      </c>
    </row>
    <row r="636" spans="1:2" x14ac:dyDescent="0.2">
      <c r="A636" s="54">
        <v>6855</v>
      </c>
      <c r="B636" s="50">
        <v>0.156</v>
      </c>
    </row>
    <row r="637" spans="1:2" x14ac:dyDescent="0.2">
      <c r="A637" s="54">
        <v>6857</v>
      </c>
      <c r="B637" s="50">
        <v>1.1399999999999999</v>
      </c>
    </row>
    <row r="638" spans="1:2" x14ac:dyDescent="0.2">
      <c r="A638" s="54">
        <v>6863</v>
      </c>
      <c r="B638" s="50">
        <v>3.12</v>
      </c>
    </row>
    <row r="639" spans="1:2" x14ac:dyDescent="0.2">
      <c r="A639" s="54">
        <v>6899</v>
      </c>
      <c r="B639" s="50">
        <v>0.74</v>
      </c>
    </row>
    <row r="640" spans="1:2" x14ac:dyDescent="0.2">
      <c r="A640" s="54">
        <v>6900</v>
      </c>
      <c r="B640" s="50">
        <v>4.84</v>
      </c>
    </row>
    <row r="641" spans="1:2" x14ac:dyDescent="0.2">
      <c r="A641" s="54">
        <v>6901</v>
      </c>
      <c r="B641" s="50">
        <v>3.5680000000000001</v>
      </c>
    </row>
    <row r="642" spans="1:2" x14ac:dyDescent="0.2">
      <c r="A642" s="54">
        <v>6902</v>
      </c>
      <c r="B642" s="50">
        <v>0.26</v>
      </c>
    </row>
    <row r="643" spans="1:2" x14ac:dyDescent="0.2">
      <c r="A643" s="54">
        <v>6903</v>
      </c>
      <c r="B643" s="50">
        <v>7.64</v>
      </c>
    </row>
    <row r="644" spans="1:2" x14ac:dyDescent="0.2">
      <c r="A644" s="54">
        <v>6904</v>
      </c>
      <c r="B644" s="50">
        <v>2.56</v>
      </c>
    </row>
    <row r="645" spans="1:2" x14ac:dyDescent="0.2">
      <c r="A645" s="54">
        <v>6905</v>
      </c>
      <c r="B645" s="50">
        <v>1.06</v>
      </c>
    </row>
    <row r="646" spans="1:2" x14ac:dyDescent="0.2">
      <c r="A646" s="54">
        <v>6906</v>
      </c>
      <c r="B646" s="50">
        <v>1.024</v>
      </c>
    </row>
    <row r="647" spans="1:2" x14ac:dyDescent="0.2">
      <c r="A647" s="54">
        <v>6907</v>
      </c>
      <c r="B647" s="50">
        <v>9.2799999999999994</v>
      </c>
    </row>
    <row r="648" spans="1:2" x14ac:dyDescent="0.2">
      <c r="A648" s="54">
        <v>6908</v>
      </c>
      <c r="B648" s="50">
        <v>4.54</v>
      </c>
    </row>
    <row r="649" spans="1:2" x14ac:dyDescent="0.2">
      <c r="A649" s="54">
        <v>6915</v>
      </c>
      <c r="B649" s="50">
        <v>3.1</v>
      </c>
    </row>
    <row r="650" spans="1:2" x14ac:dyDescent="0.2">
      <c r="A650" s="54">
        <v>6916</v>
      </c>
      <c r="B650" s="50">
        <v>3.86</v>
      </c>
    </row>
    <row r="651" spans="1:2" x14ac:dyDescent="0.2">
      <c r="A651" s="54">
        <v>6920</v>
      </c>
      <c r="B651" s="50">
        <v>3.54</v>
      </c>
    </row>
    <row r="652" spans="1:2" x14ac:dyDescent="0.2">
      <c r="A652" s="54">
        <v>6923</v>
      </c>
      <c r="B652" s="50">
        <v>1.1399999999999999</v>
      </c>
    </row>
    <row r="653" spans="1:2" x14ac:dyDescent="0.2">
      <c r="A653" s="54">
        <v>6925</v>
      </c>
      <c r="B653" s="50">
        <v>4.72</v>
      </c>
    </row>
    <row r="654" spans="1:2" x14ac:dyDescent="0.2">
      <c r="A654" s="54">
        <v>6929</v>
      </c>
      <c r="B654" s="50">
        <v>4.1399999999999997</v>
      </c>
    </row>
    <row r="655" spans="1:2" x14ac:dyDescent="0.2">
      <c r="A655" s="54">
        <v>6930</v>
      </c>
      <c r="B655" s="50">
        <v>3.7800000000000002</v>
      </c>
    </row>
    <row r="656" spans="1:2" x14ac:dyDescent="0.2">
      <c r="A656" s="54">
        <v>6936</v>
      </c>
      <c r="B656" s="50">
        <v>1.98</v>
      </c>
    </row>
    <row r="657" spans="1:2" x14ac:dyDescent="0.2">
      <c r="A657" s="54">
        <v>6944</v>
      </c>
      <c r="B657" s="50">
        <v>3.9</v>
      </c>
    </row>
    <row r="658" spans="1:2" x14ac:dyDescent="0.2">
      <c r="A658" s="54">
        <v>6956</v>
      </c>
      <c r="B658" s="50">
        <v>3.42</v>
      </c>
    </row>
    <row r="659" spans="1:2" x14ac:dyDescent="0.2">
      <c r="A659" s="54">
        <v>6958</v>
      </c>
      <c r="B659" s="50">
        <v>1.536</v>
      </c>
    </row>
    <row r="660" spans="1:2" x14ac:dyDescent="0.2">
      <c r="A660" s="54">
        <v>6960</v>
      </c>
      <c r="B660" s="50">
        <v>2.98</v>
      </c>
    </row>
    <row r="661" spans="1:2" x14ac:dyDescent="0.2">
      <c r="A661" s="54">
        <v>6966</v>
      </c>
      <c r="B661" s="50">
        <v>2.82</v>
      </c>
    </row>
    <row r="662" spans="1:2" x14ac:dyDescent="0.2">
      <c r="A662" s="54">
        <v>6973</v>
      </c>
      <c r="B662" s="50">
        <v>0.89200000000000002</v>
      </c>
    </row>
    <row r="663" spans="1:2" x14ac:dyDescent="0.2">
      <c r="A663" s="54">
        <v>6979</v>
      </c>
      <c r="B663" s="50">
        <v>6.56</v>
      </c>
    </row>
    <row r="664" spans="1:2" x14ac:dyDescent="0.2">
      <c r="A664" s="54">
        <v>6992</v>
      </c>
      <c r="B664" s="50">
        <v>2.96</v>
      </c>
    </row>
    <row r="665" spans="1:2" x14ac:dyDescent="0.2">
      <c r="A665" s="54">
        <v>6996</v>
      </c>
      <c r="B665" s="50">
        <v>0.98</v>
      </c>
    </row>
    <row r="666" spans="1:2" x14ac:dyDescent="0.2">
      <c r="A666" s="54">
        <v>7000</v>
      </c>
      <c r="B666" s="50">
        <v>2.84</v>
      </c>
    </row>
    <row r="667" spans="1:2" x14ac:dyDescent="0.2">
      <c r="A667" s="54">
        <v>7003</v>
      </c>
      <c r="B667" s="50">
        <v>1.08</v>
      </c>
    </row>
    <row r="668" spans="1:2" x14ac:dyDescent="0.2">
      <c r="A668" s="54">
        <v>7004</v>
      </c>
      <c r="B668" s="50">
        <v>4.9400000000000004</v>
      </c>
    </row>
    <row r="669" spans="1:2" x14ac:dyDescent="0.2">
      <c r="A669" s="54">
        <v>7005</v>
      </c>
      <c r="B669" s="50">
        <v>3.5</v>
      </c>
    </row>
    <row r="670" spans="1:2" x14ac:dyDescent="0.2">
      <c r="A670" s="54">
        <v>7008</v>
      </c>
      <c r="B670" s="50">
        <v>8.1</v>
      </c>
    </row>
    <row r="671" spans="1:2" x14ac:dyDescent="0.2">
      <c r="A671" s="54">
        <v>7014</v>
      </c>
      <c r="B671" s="50">
        <v>1.32</v>
      </c>
    </row>
    <row r="672" spans="1:2" x14ac:dyDescent="0.2">
      <c r="A672" s="54">
        <v>7030</v>
      </c>
      <c r="B672" s="50">
        <v>1.74</v>
      </c>
    </row>
    <row r="673" spans="1:2" x14ac:dyDescent="0.2">
      <c r="A673" s="54">
        <v>7032</v>
      </c>
      <c r="B673" s="50">
        <v>2.68</v>
      </c>
    </row>
    <row r="674" spans="1:2" x14ac:dyDescent="0.2">
      <c r="A674" s="54">
        <v>7035</v>
      </c>
      <c r="B674" s="50">
        <v>8.14</v>
      </c>
    </row>
    <row r="675" spans="1:2" x14ac:dyDescent="0.2">
      <c r="A675" s="54">
        <v>7040</v>
      </c>
      <c r="B675" s="50">
        <v>3.64</v>
      </c>
    </row>
    <row r="676" spans="1:2" x14ac:dyDescent="0.2">
      <c r="A676" s="54">
        <v>7045</v>
      </c>
      <c r="B676" s="50">
        <v>4.24</v>
      </c>
    </row>
    <row r="677" spans="1:2" x14ac:dyDescent="0.2">
      <c r="A677" s="54">
        <v>7047</v>
      </c>
      <c r="B677" s="50">
        <v>8.2200000000000006</v>
      </c>
    </row>
    <row r="678" spans="1:2" x14ac:dyDescent="0.2">
      <c r="A678" s="54">
        <v>7063</v>
      </c>
      <c r="B678" s="50">
        <v>3.04</v>
      </c>
    </row>
    <row r="679" spans="1:2" x14ac:dyDescent="0.2">
      <c r="A679" s="54">
        <v>7066</v>
      </c>
      <c r="B679" s="50">
        <v>0.09</v>
      </c>
    </row>
    <row r="680" spans="1:2" x14ac:dyDescent="0.2">
      <c r="A680" s="54">
        <v>7075</v>
      </c>
      <c r="B680" s="50">
        <v>0.42</v>
      </c>
    </row>
    <row r="681" spans="1:2" x14ac:dyDescent="0.2">
      <c r="A681" s="54">
        <v>7077</v>
      </c>
      <c r="B681" s="50">
        <v>4.43</v>
      </c>
    </row>
    <row r="682" spans="1:2" x14ac:dyDescent="0.2">
      <c r="A682" s="54">
        <v>7082</v>
      </c>
      <c r="B682" s="50">
        <v>18.04</v>
      </c>
    </row>
    <row r="683" spans="1:2" x14ac:dyDescent="0.2">
      <c r="A683" s="54">
        <v>7132</v>
      </c>
      <c r="B683" s="50">
        <v>5.56</v>
      </c>
    </row>
    <row r="684" spans="1:2" x14ac:dyDescent="0.2">
      <c r="A684" s="54">
        <v>7134</v>
      </c>
      <c r="B684" s="50">
        <v>2.66</v>
      </c>
    </row>
    <row r="685" spans="1:2" x14ac:dyDescent="0.2">
      <c r="A685" s="54">
        <v>7135</v>
      </c>
      <c r="B685" s="50">
        <v>2.06</v>
      </c>
    </row>
    <row r="686" spans="1:2" x14ac:dyDescent="0.2">
      <c r="A686" s="54">
        <v>7136</v>
      </c>
      <c r="B686" s="50">
        <v>3.54</v>
      </c>
    </row>
    <row r="687" spans="1:2" x14ac:dyDescent="0.2">
      <c r="A687" s="54">
        <v>7138</v>
      </c>
      <c r="B687" s="50">
        <v>3.28</v>
      </c>
    </row>
    <row r="688" spans="1:2" x14ac:dyDescent="0.2">
      <c r="A688" s="54">
        <v>7139</v>
      </c>
      <c r="B688" s="50">
        <v>4.04</v>
      </c>
    </row>
    <row r="689" spans="1:2" x14ac:dyDescent="0.2">
      <c r="A689" s="54">
        <v>7140</v>
      </c>
      <c r="B689" s="50">
        <v>2.6190000000000002</v>
      </c>
    </row>
    <row r="690" spans="1:2" x14ac:dyDescent="0.2">
      <c r="A690" s="54">
        <v>7141</v>
      </c>
      <c r="B690" s="50">
        <v>5.08</v>
      </c>
    </row>
    <row r="691" spans="1:2" x14ac:dyDescent="0.2">
      <c r="A691" s="54">
        <v>7142</v>
      </c>
      <c r="B691" s="50">
        <v>6.32</v>
      </c>
    </row>
    <row r="692" spans="1:2" x14ac:dyDescent="0.2">
      <c r="A692" s="54">
        <v>7143</v>
      </c>
      <c r="B692" s="50">
        <v>6.28</v>
      </c>
    </row>
    <row r="693" spans="1:2" x14ac:dyDescent="0.2">
      <c r="A693" s="54">
        <v>7146</v>
      </c>
      <c r="B693" s="50">
        <v>4.24</v>
      </c>
    </row>
    <row r="694" spans="1:2" x14ac:dyDescent="0.2">
      <c r="A694" s="54">
        <v>7147</v>
      </c>
      <c r="B694" s="50">
        <v>1.82</v>
      </c>
    </row>
    <row r="695" spans="1:2" x14ac:dyDescent="0.2">
      <c r="A695" s="54">
        <v>7148</v>
      </c>
      <c r="B695" s="50">
        <v>1.72</v>
      </c>
    </row>
    <row r="696" spans="1:2" x14ac:dyDescent="0.2">
      <c r="A696" s="54">
        <v>7149</v>
      </c>
      <c r="B696" s="50">
        <v>8.1000000000000003E-2</v>
      </c>
    </row>
    <row r="697" spans="1:2" x14ac:dyDescent="0.2">
      <c r="A697" s="54">
        <v>7152</v>
      </c>
      <c r="B697" s="50">
        <v>4.2</v>
      </c>
    </row>
    <row r="698" spans="1:2" x14ac:dyDescent="0.2">
      <c r="A698" s="54">
        <v>7155</v>
      </c>
      <c r="B698" s="50">
        <v>11.32</v>
      </c>
    </row>
    <row r="699" spans="1:2" x14ac:dyDescent="0.2">
      <c r="A699" s="54">
        <v>7158</v>
      </c>
      <c r="B699" s="50">
        <v>1.96</v>
      </c>
    </row>
    <row r="700" spans="1:2" x14ac:dyDescent="0.2">
      <c r="A700" s="54">
        <v>7163</v>
      </c>
      <c r="B700" s="50">
        <v>1.48</v>
      </c>
    </row>
    <row r="701" spans="1:2" x14ac:dyDescent="0.2">
      <c r="A701" s="54">
        <v>7164</v>
      </c>
      <c r="B701" s="50">
        <v>4.4800000000000004</v>
      </c>
    </row>
    <row r="702" spans="1:2" x14ac:dyDescent="0.2">
      <c r="A702" s="54">
        <v>7168</v>
      </c>
      <c r="B702" s="50">
        <v>2.48</v>
      </c>
    </row>
    <row r="703" spans="1:2" x14ac:dyDescent="0.2">
      <c r="A703" s="54">
        <v>7169</v>
      </c>
      <c r="B703" s="50">
        <v>3.12</v>
      </c>
    </row>
    <row r="704" spans="1:2" x14ac:dyDescent="0.2">
      <c r="A704" s="54">
        <v>7172</v>
      </c>
      <c r="B704" s="50">
        <v>5.9</v>
      </c>
    </row>
    <row r="705" spans="1:2" x14ac:dyDescent="0.2">
      <c r="A705" s="54">
        <v>7173</v>
      </c>
      <c r="B705" s="50">
        <v>1.3</v>
      </c>
    </row>
    <row r="706" spans="1:2" x14ac:dyDescent="0.2">
      <c r="A706" s="54">
        <v>7175</v>
      </c>
      <c r="B706" s="50">
        <v>3.8</v>
      </c>
    </row>
    <row r="707" spans="1:2" x14ac:dyDescent="0.2">
      <c r="A707" s="54">
        <v>7183</v>
      </c>
      <c r="B707" s="50">
        <v>0.88</v>
      </c>
    </row>
    <row r="708" spans="1:2" x14ac:dyDescent="0.2">
      <c r="A708" s="54">
        <v>7185</v>
      </c>
      <c r="B708" s="50">
        <v>4.6399999999999997</v>
      </c>
    </row>
    <row r="709" spans="1:2" x14ac:dyDescent="0.2">
      <c r="A709" s="54">
        <v>7186</v>
      </c>
      <c r="B709" s="50">
        <v>5.9</v>
      </c>
    </row>
    <row r="710" spans="1:2" x14ac:dyDescent="0.2">
      <c r="A710" s="54">
        <v>7192</v>
      </c>
      <c r="B710" s="50">
        <v>6.48</v>
      </c>
    </row>
    <row r="711" spans="1:2" x14ac:dyDescent="0.2">
      <c r="A711" s="54">
        <v>7194</v>
      </c>
      <c r="B711" s="50">
        <v>5.64</v>
      </c>
    </row>
    <row r="712" spans="1:2" x14ac:dyDescent="0.2">
      <c r="A712" s="54">
        <v>7195</v>
      </c>
      <c r="B712" s="50">
        <v>8.1199999999999992</v>
      </c>
    </row>
    <row r="713" spans="1:2" x14ac:dyDescent="0.2">
      <c r="A713" s="54">
        <v>7207</v>
      </c>
      <c r="B713" s="50">
        <v>1.48</v>
      </c>
    </row>
    <row r="714" spans="1:2" x14ac:dyDescent="0.2">
      <c r="A714" s="54">
        <v>7209</v>
      </c>
      <c r="B714" s="50">
        <v>3.26</v>
      </c>
    </row>
    <row r="715" spans="1:2" x14ac:dyDescent="0.2">
      <c r="A715" s="54">
        <v>7222</v>
      </c>
      <c r="B715" s="50">
        <v>0.54</v>
      </c>
    </row>
    <row r="716" spans="1:2" x14ac:dyDescent="0.2">
      <c r="A716" s="54">
        <v>7233</v>
      </c>
      <c r="B716" s="50">
        <v>1.38</v>
      </c>
    </row>
    <row r="717" spans="1:2" x14ac:dyDescent="0.2">
      <c r="A717" s="54">
        <v>7237</v>
      </c>
      <c r="B717" s="50">
        <v>10.32</v>
      </c>
    </row>
    <row r="718" spans="1:2" x14ac:dyDescent="0.2">
      <c r="A718" s="54">
        <v>7241</v>
      </c>
      <c r="B718" s="50">
        <v>16.2</v>
      </c>
    </row>
    <row r="719" spans="1:2" x14ac:dyDescent="0.2">
      <c r="A719" s="54">
        <v>7243</v>
      </c>
      <c r="B719" s="50">
        <v>1.82</v>
      </c>
    </row>
    <row r="720" spans="1:2" x14ac:dyDescent="0.2">
      <c r="A720" s="54">
        <v>7268</v>
      </c>
      <c r="B720" s="50">
        <v>4.0999999999999996</v>
      </c>
    </row>
    <row r="721" spans="1:2" x14ac:dyDescent="0.2">
      <c r="A721" s="54">
        <v>7269</v>
      </c>
      <c r="B721" s="50">
        <v>6.6</v>
      </c>
    </row>
    <row r="722" spans="1:2" x14ac:dyDescent="0.2">
      <c r="A722" s="54">
        <v>7274</v>
      </c>
      <c r="B722" s="50">
        <v>3.02</v>
      </c>
    </row>
    <row r="723" spans="1:2" x14ac:dyDescent="0.2">
      <c r="A723" s="54">
        <v>7279</v>
      </c>
      <c r="B723" s="50">
        <v>11.82</v>
      </c>
    </row>
    <row r="724" spans="1:2" x14ac:dyDescent="0.2">
      <c r="A724" s="54">
        <v>7282</v>
      </c>
      <c r="B724" s="50">
        <v>4.76</v>
      </c>
    </row>
    <row r="725" spans="1:2" x14ac:dyDescent="0.2">
      <c r="A725" s="54">
        <v>7287</v>
      </c>
      <c r="B725" s="50">
        <v>8.4600000000000009</v>
      </c>
    </row>
    <row r="726" spans="1:2" x14ac:dyDescent="0.2">
      <c r="A726" s="54">
        <v>7292</v>
      </c>
      <c r="B726" s="50">
        <v>1.66</v>
      </c>
    </row>
    <row r="727" spans="1:2" x14ac:dyDescent="0.2">
      <c r="A727" s="54">
        <v>7299</v>
      </c>
      <c r="B727" s="50">
        <v>1.2</v>
      </c>
    </row>
    <row r="728" spans="1:2" x14ac:dyDescent="0.2">
      <c r="A728" s="54">
        <v>7303</v>
      </c>
      <c r="B728" s="50">
        <v>0.52400000000000002</v>
      </c>
    </row>
    <row r="729" spans="1:2" x14ac:dyDescent="0.2">
      <c r="A729" s="54">
        <v>7311</v>
      </c>
      <c r="B729" s="50">
        <v>6.04</v>
      </c>
    </row>
    <row r="730" spans="1:2" x14ac:dyDescent="0.2">
      <c r="A730" s="54">
        <v>7329</v>
      </c>
      <c r="B730" s="50">
        <v>2.0960000000000001</v>
      </c>
    </row>
    <row r="731" spans="1:2" x14ac:dyDescent="0.2">
      <c r="A731" s="54">
        <v>7338</v>
      </c>
      <c r="B731" s="50">
        <v>2.1</v>
      </c>
    </row>
    <row r="732" spans="1:2" x14ac:dyDescent="0.2">
      <c r="A732" s="54">
        <v>7386</v>
      </c>
      <c r="B732" s="50">
        <v>3.54</v>
      </c>
    </row>
    <row r="733" spans="1:2" x14ac:dyDescent="0.2">
      <c r="A733" s="54">
        <v>7388</v>
      </c>
      <c r="B733" s="50">
        <v>4.72</v>
      </c>
    </row>
    <row r="734" spans="1:2" x14ac:dyDescent="0.2">
      <c r="A734" s="54">
        <v>7389</v>
      </c>
      <c r="B734" s="50">
        <v>1.28</v>
      </c>
    </row>
    <row r="735" spans="1:2" x14ac:dyDescent="0.2">
      <c r="A735" s="54">
        <v>7392</v>
      </c>
      <c r="B735" s="50">
        <v>4.0599999999999996</v>
      </c>
    </row>
    <row r="736" spans="1:2" x14ac:dyDescent="0.2">
      <c r="A736" s="54">
        <v>7393</v>
      </c>
      <c r="B736" s="50">
        <v>6.42</v>
      </c>
    </row>
    <row r="737" spans="1:2" x14ac:dyDescent="0.2">
      <c r="A737" s="54">
        <v>7395</v>
      </c>
      <c r="B737" s="50">
        <v>4.22</v>
      </c>
    </row>
    <row r="738" spans="1:2" x14ac:dyDescent="0.2">
      <c r="A738" s="54">
        <v>7400</v>
      </c>
      <c r="B738" s="50">
        <v>5.4</v>
      </c>
    </row>
    <row r="739" spans="1:2" x14ac:dyDescent="0.2">
      <c r="A739" s="54">
        <v>7401</v>
      </c>
      <c r="B739" s="50">
        <v>3.12</v>
      </c>
    </row>
    <row r="740" spans="1:2" x14ac:dyDescent="0.2">
      <c r="A740" s="54">
        <v>7402</v>
      </c>
      <c r="B740" s="50">
        <v>9.66</v>
      </c>
    </row>
    <row r="741" spans="1:2" x14ac:dyDescent="0.2">
      <c r="A741" s="54">
        <v>7404</v>
      </c>
      <c r="B741" s="50">
        <v>6.44</v>
      </c>
    </row>
    <row r="742" spans="1:2" x14ac:dyDescent="0.2">
      <c r="A742" s="54">
        <v>7407</v>
      </c>
      <c r="B742" s="50">
        <v>6.78</v>
      </c>
    </row>
    <row r="743" spans="1:2" x14ac:dyDescent="0.2">
      <c r="A743" s="54">
        <v>7408</v>
      </c>
      <c r="B743" s="50">
        <v>4.46</v>
      </c>
    </row>
    <row r="744" spans="1:2" x14ac:dyDescent="0.2">
      <c r="A744" s="54">
        <v>7409</v>
      </c>
      <c r="B744" s="50">
        <v>3.98</v>
      </c>
    </row>
    <row r="745" spans="1:2" x14ac:dyDescent="0.2">
      <c r="A745" s="54">
        <v>7410</v>
      </c>
      <c r="B745" s="50">
        <v>4.5599999999999996</v>
      </c>
    </row>
    <row r="746" spans="1:2" x14ac:dyDescent="0.2">
      <c r="A746" s="54">
        <v>7413</v>
      </c>
      <c r="B746" s="50">
        <v>0.74</v>
      </c>
    </row>
    <row r="747" spans="1:2" x14ac:dyDescent="0.2">
      <c r="A747" s="54">
        <v>7416</v>
      </c>
      <c r="B747" s="50">
        <v>2.8860000000000001</v>
      </c>
    </row>
    <row r="748" spans="1:2" x14ac:dyDescent="0.2">
      <c r="A748" s="54">
        <v>7419</v>
      </c>
      <c r="B748" s="50">
        <v>2.64</v>
      </c>
    </row>
    <row r="749" spans="1:2" x14ac:dyDescent="0.2">
      <c r="A749" s="54">
        <v>7421</v>
      </c>
      <c r="B749" s="50">
        <v>6.64</v>
      </c>
    </row>
    <row r="750" spans="1:2" x14ac:dyDescent="0.2">
      <c r="A750" s="54">
        <v>7422</v>
      </c>
      <c r="B750" s="50">
        <v>0.74</v>
      </c>
    </row>
    <row r="751" spans="1:2" x14ac:dyDescent="0.2">
      <c r="A751" s="54">
        <v>7423</v>
      </c>
      <c r="B751" s="50">
        <v>0.42</v>
      </c>
    </row>
    <row r="752" spans="1:2" x14ac:dyDescent="0.2">
      <c r="A752" s="54">
        <v>7426</v>
      </c>
      <c r="B752" s="50">
        <v>3.58</v>
      </c>
    </row>
    <row r="753" spans="1:2" x14ac:dyDescent="0.2">
      <c r="A753" s="54">
        <v>7427</v>
      </c>
      <c r="B753" s="50">
        <v>3.68</v>
      </c>
    </row>
    <row r="754" spans="1:2" x14ac:dyDescent="0.2">
      <c r="A754" s="54">
        <v>7428</v>
      </c>
      <c r="B754" s="50">
        <v>0.39300000000000002</v>
      </c>
    </row>
    <row r="755" spans="1:2" x14ac:dyDescent="0.2">
      <c r="A755" s="54">
        <v>7429</v>
      </c>
      <c r="B755" s="50">
        <v>2.2269999999999999</v>
      </c>
    </row>
    <row r="756" spans="1:2" x14ac:dyDescent="0.2">
      <c r="A756" s="54">
        <v>7430</v>
      </c>
      <c r="B756" s="50">
        <v>7.56</v>
      </c>
    </row>
    <row r="757" spans="1:2" x14ac:dyDescent="0.2">
      <c r="A757" s="54">
        <v>7431</v>
      </c>
      <c r="B757" s="50">
        <v>1.52</v>
      </c>
    </row>
    <row r="758" spans="1:2" x14ac:dyDescent="0.2">
      <c r="A758" s="54">
        <v>7432</v>
      </c>
      <c r="B758" s="50">
        <v>4.96</v>
      </c>
    </row>
    <row r="759" spans="1:2" x14ac:dyDescent="0.2">
      <c r="A759" s="54">
        <v>7434</v>
      </c>
      <c r="B759" s="50">
        <v>7.3999999999999996E-2</v>
      </c>
    </row>
    <row r="760" spans="1:2" x14ac:dyDescent="0.2">
      <c r="A760" s="54">
        <v>7436</v>
      </c>
      <c r="B760" s="50">
        <v>6.74</v>
      </c>
    </row>
    <row r="761" spans="1:2" x14ac:dyDescent="0.2">
      <c r="A761" s="54">
        <v>7437</v>
      </c>
      <c r="B761" s="50">
        <v>1.4279999999999999</v>
      </c>
    </row>
    <row r="762" spans="1:2" x14ac:dyDescent="0.2">
      <c r="A762" s="54">
        <v>7438</v>
      </c>
      <c r="B762" s="50">
        <v>0.96</v>
      </c>
    </row>
    <row r="763" spans="1:2" x14ac:dyDescent="0.2">
      <c r="A763" s="54">
        <v>7439</v>
      </c>
      <c r="B763" s="50">
        <v>0.95199999999999996</v>
      </c>
    </row>
    <row r="764" spans="1:2" x14ac:dyDescent="0.2">
      <c r="A764" s="54">
        <v>7440</v>
      </c>
      <c r="B764" s="50">
        <v>2.9</v>
      </c>
    </row>
    <row r="765" spans="1:2" x14ac:dyDescent="0.2">
      <c r="A765" s="54">
        <v>7441</v>
      </c>
      <c r="B765" s="50">
        <v>2.2000000000000002</v>
      </c>
    </row>
    <row r="766" spans="1:2" x14ac:dyDescent="0.2">
      <c r="A766" s="54">
        <v>7449</v>
      </c>
      <c r="B766" s="50">
        <v>0.6</v>
      </c>
    </row>
    <row r="767" spans="1:2" x14ac:dyDescent="0.2">
      <c r="A767" s="54">
        <v>7456</v>
      </c>
      <c r="B767" s="50">
        <v>4.4800000000000004</v>
      </c>
    </row>
    <row r="768" spans="1:2" x14ac:dyDescent="0.2">
      <c r="A768" s="54">
        <v>7457</v>
      </c>
      <c r="B768" s="50">
        <v>3.54</v>
      </c>
    </row>
    <row r="769" spans="1:2" x14ac:dyDescent="0.2">
      <c r="A769" s="54">
        <v>7459</v>
      </c>
      <c r="B769" s="50">
        <v>4.18</v>
      </c>
    </row>
    <row r="770" spans="1:2" x14ac:dyDescent="0.2">
      <c r="A770" s="54">
        <v>7461</v>
      </c>
      <c r="B770" s="50">
        <v>3.7199999999999998</v>
      </c>
    </row>
    <row r="771" spans="1:2" x14ac:dyDescent="0.2">
      <c r="A771" s="54">
        <v>7463</v>
      </c>
      <c r="B771" s="50">
        <v>3.42</v>
      </c>
    </row>
    <row r="772" spans="1:2" x14ac:dyDescent="0.2">
      <c r="A772" s="54">
        <v>7469</v>
      </c>
      <c r="B772" s="50">
        <v>0.36</v>
      </c>
    </row>
    <row r="773" spans="1:2" x14ac:dyDescent="0.2">
      <c r="A773" s="54">
        <v>7473</v>
      </c>
      <c r="B773" s="50">
        <v>5.86</v>
      </c>
    </row>
    <row r="774" spans="1:2" x14ac:dyDescent="0.2">
      <c r="A774" s="54">
        <v>7481</v>
      </c>
      <c r="B774" s="50">
        <v>3.08</v>
      </c>
    </row>
    <row r="775" spans="1:2" x14ac:dyDescent="0.2">
      <c r="A775" s="54">
        <v>7483</v>
      </c>
      <c r="B775" s="50">
        <v>2.72</v>
      </c>
    </row>
    <row r="776" spans="1:2" x14ac:dyDescent="0.2">
      <c r="A776" s="54">
        <v>7492</v>
      </c>
      <c r="B776" s="50">
        <v>7.06</v>
      </c>
    </row>
    <row r="777" spans="1:2" x14ac:dyDescent="0.2">
      <c r="A777" s="54">
        <v>7502</v>
      </c>
      <c r="B777" s="50">
        <v>4.24</v>
      </c>
    </row>
    <row r="778" spans="1:2" x14ac:dyDescent="0.2">
      <c r="A778" s="54">
        <v>7515</v>
      </c>
      <c r="B778" s="50">
        <v>4.0199999999999996</v>
      </c>
    </row>
    <row r="779" spans="1:2" x14ac:dyDescent="0.2">
      <c r="A779" s="54">
        <v>7520</v>
      </c>
      <c r="B779" s="50">
        <v>1.1200000000000001</v>
      </c>
    </row>
    <row r="780" spans="1:2" x14ac:dyDescent="0.2">
      <c r="A780" s="54">
        <v>7523</v>
      </c>
      <c r="B780" s="50">
        <v>2.72</v>
      </c>
    </row>
    <row r="781" spans="1:2" x14ac:dyDescent="0.2">
      <c r="A781" s="54">
        <v>7544</v>
      </c>
      <c r="B781" s="50">
        <v>3.1</v>
      </c>
    </row>
    <row r="782" spans="1:2" x14ac:dyDescent="0.2">
      <c r="A782" s="54">
        <v>7547</v>
      </c>
      <c r="B782" s="50">
        <v>2.9</v>
      </c>
    </row>
    <row r="783" spans="1:2" x14ac:dyDescent="0.2">
      <c r="A783" s="54">
        <v>7548</v>
      </c>
      <c r="B783" s="50">
        <v>10.92</v>
      </c>
    </row>
    <row r="784" spans="1:2" x14ac:dyDescent="0.2">
      <c r="A784" s="54">
        <v>7559</v>
      </c>
      <c r="B784" s="50">
        <v>5.14</v>
      </c>
    </row>
    <row r="785" spans="1:2" x14ac:dyDescent="0.2">
      <c r="A785" s="54">
        <v>7562</v>
      </c>
      <c r="B785" s="50">
        <v>3.88</v>
      </c>
    </row>
    <row r="786" spans="1:2" x14ac:dyDescent="0.2">
      <c r="A786" s="54">
        <v>7565</v>
      </c>
      <c r="B786" s="50">
        <v>4.1399999999999997</v>
      </c>
    </row>
    <row r="787" spans="1:2" x14ac:dyDescent="0.2">
      <c r="A787" s="54">
        <v>7567</v>
      </c>
      <c r="B787" s="50">
        <v>1.1399999999999999</v>
      </c>
    </row>
    <row r="788" spans="1:2" x14ac:dyDescent="0.2">
      <c r="A788" s="54">
        <v>7571</v>
      </c>
      <c r="B788" s="50">
        <v>7.16</v>
      </c>
    </row>
    <row r="789" spans="1:2" x14ac:dyDescent="0.2">
      <c r="A789" s="54">
        <v>7576</v>
      </c>
      <c r="B789" s="50">
        <v>4.84</v>
      </c>
    </row>
    <row r="790" spans="1:2" x14ac:dyDescent="0.2">
      <c r="A790" s="54">
        <v>7578</v>
      </c>
      <c r="B790" s="50">
        <v>1.4</v>
      </c>
    </row>
    <row r="791" spans="1:2" x14ac:dyDescent="0.2">
      <c r="A791" s="54">
        <v>7588</v>
      </c>
      <c r="B791" s="50">
        <v>2.8</v>
      </c>
    </row>
    <row r="792" spans="1:2" x14ac:dyDescent="0.2">
      <c r="A792" s="54">
        <v>7590</v>
      </c>
      <c r="B792" s="50">
        <v>0.66</v>
      </c>
    </row>
    <row r="793" spans="1:2" x14ac:dyDescent="0.2">
      <c r="A793" s="54">
        <v>7593</v>
      </c>
      <c r="B793" s="50">
        <v>7.8</v>
      </c>
    </row>
    <row r="794" spans="1:2" x14ac:dyDescent="0.2">
      <c r="A794" s="54">
        <v>7603</v>
      </c>
      <c r="B794" s="50">
        <v>0.19800000000000001</v>
      </c>
    </row>
    <row r="795" spans="1:2" x14ac:dyDescent="0.2">
      <c r="A795" s="54">
        <v>7607</v>
      </c>
      <c r="B795" s="50">
        <v>0.28000000000000003</v>
      </c>
    </row>
    <row r="796" spans="1:2" x14ac:dyDescent="0.2">
      <c r="A796" s="54">
        <v>7630</v>
      </c>
      <c r="B796" s="50">
        <v>2.12</v>
      </c>
    </row>
    <row r="797" spans="1:2" x14ac:dyDescent="0.2">
      <c r="A797" s="54">
        <v>7634</v>
      </c>
      <c r="B797" s="50">
        <v>0.04</v>
      </c>
    </row>
    <row r="798" spans="1:2" x14ac:dyDescent="0.2">
      <c r="A798" s="54">
        <v>7644</v>
      </c>
      <c r="B798" s="50">
        <v>1.22</v>
      </c>
    </row>
    <row r="799" spans="1:2" x14ac:dyDescent="0.2">
      <c r="A799" s="54">
        <v>7646</v>
      </c>
      <c r="B799" s="50">
        <v>3.8</v>
      </c>
    </row>
    <row r="800" spans="1:2" x14ac:dyDescent="0.2">
      <c r="A800" s="54">
        <v>7677</v>
      </c>
      <c r="B800" s="50">
        <v>3.66</v>
      </c>
    </row>
    <row r="801" spans="1:2" x14ac:dyDescent="0.2">
      <c r="A801" s="54">
        <v>7683</v>
      </c>
      <c r="B801" s="50">
        <v>0.74099999999999999</v>
      </c>
    </row>
    <row r="802" spans="1:2" x14ac:dyDescent="0.2">
      <c r="A802" s="54">
        <v>7688</v>
      </c>
      <c r="B802" s="50">
        <v>3.9E-2</v>
      </c>
    </row>
    <row r="803" spans="1:2" x14ac:dyDescent="0.2">
      <c r="A803" s="54">
        <v>7711</v>
      </c>
      <c r="B803" s="50">
        <v>1.3</v>
      </c>
    </row>
    <row r="804" spans="1:2" x14ac:dyDescent="0.2">
      <c r="A804" s="54">
        <v>7712</v>
      </c>
      <c r="B804" s="50">
        <v>3.48</v>
      </c>
    </row>
    <row r="805" spans="1:2" x14ac:dyDescent="0.2">
      <c r="A805" s="54">
        <v>7713</v>
      </c>
      <c r="B805" s="50">
        <v>2.82</v>
      </c>
    </row>
    <row r="806" spans="1:2" x14ac:dyDescent="0.2">
      <c r="A806" s="54">
        <v>7714</v>
      </c>
      <c r="B806" s="50">
        <v>5.24</v>
      </c>
    </row>
    <row r="807" spans="1:2" x14ac:dyDescent="0.2">
      <c r="A807" s="54">
        <v>7716</v>
      </c>
      <c r="B807" s="50">
        <v>1.246</v>
      </c>
    </row>
    <row r="808" spans="1:2" x14ac:dyDescent="0.2">
      <c r="A808" s="54">
        <v>7717</v>
      </c>
      <c r="B808" s="50">
        <v>7.52</v>
      </c>
    </row>
    <row r="809" spans="1:2" x14ac:dyDescent="0.2">
      <c r="A809" s="54">
        <v>7726</v>
      </c>
      <c r="B809" s="50">
        <v>3.16</v>
      </c>
    </row>
    <row r="810" spans="1:2" x14ac:dyDescent="0.2">
      <c r="A810" s="54">
        <v>7727</v>
      </c>
      <c r="B810" s="50">
        <v>5.16</v>
      </c>
    </row>
    <row r="811" spans="1:2" x14ac:dyDescent="0.2">
      <c r="A811" s="54">
        <v>7728</v>
      </c>
      <c r="B811" s="50">
        <v>4.5199999999999996</v>
      </c>
    </row>
    <row r="812" spans="1:2" x14ac:dyDescent="0.2">
      <c r="A812" s="54">
        <v>7729</v>
      </c>
      <c r="B812" s="50">
        <v>2.82</v>
      </c>
    </row>
    <row r="813" spans="1:2" x14ac:dyDescent="0.2">
      <c r="A813" s="54">
        <v>7735</v>
      </c>
      <c r="B813" s="50">
        <v>6.2</v>
      </c>
    </row>
    <row r="814" spans="1:2" x14ac:dyDescent="0.2">
      <c r="A814" s="54">
        <v>7740</v>
      </c>
      <c r="B814" s="50">
        <v>2.2599999999999998</v>
      </c>
    </row>
    <row r="815" spans="1:2" x14ac:dyDescent="0.2">
      <c r="A815" s="54">
        <v>7741</v>
      </c>
      <c r="B815" s="50">
        <v>1.76</v>
      </c>
    </row>
    <row r="816" spans="1:2" x14ac:dyDescent="0.2">
      <c r="A816" s="54">
        <v>7742</v>
      </c>
      <c r="B816" s="50">
        <v>3.64</v>
      </c>
    </row>
    <row r="817" spans="1:2" x14ac:dyDescent="0.2">
      <c r="A817" s="54">
        <v>7747</v>
      </c>
      <c r="B817" s="50">
        <v>1.7</v>
      </c>
    </row>
    <row r="818" spans="1:2" x14ac:dyDescent="0.2">
      <c r="A818" s="54">
        <v>7749</v>
      </c>
      <c r="B818" s="50">
        <v>5.16</v>
      </c>
    </row>
    <row r="819" spans="1:2" x14ac:dyDescent="0.2">
      <c r="A819" s="54">
        <v>7753</v>
      </c>
      <c r="B819" s="50">
        <v>1.56</v>
      </c>
    </row>
    <row r="820" spans="1:2" x14ac:dyDescent="0.2">
      <c r="A820" s="54">
        <v>7763</v>
      </c>
      <c r="B820" s="50">
        <v>2.5329999999999999</v>
      </c>
    </row>
    <row r="821" spans="1:2" x14ac:dyDescent="0.2">
      <c r="A821" s="54">
        <v>7768</v>
      </c>
      <c r="B821" s="50">
        <v>3.48</v>
      </c>
    </row>
    <row r="822" spans="1:2" x14ac:dyDescent="0.2">
      <c r="A822" s="54">
        <v>7777</v>
      </c>
      <c r="B822" s="50">
        <v>2.86</v>
      </c>
    </row>
    <row r="823" spans="1:2" x14ac:dyDescent="0.2">
      <c r="A823" s="54">
        <v>7778</v>
      </c>
      <c r="B823" s="50">
        <v>3</v>
      </c>
    </row>
    <row r="824" spans="1:2" x14ac:dyDescent="0.2">
      <c r="A824" s="54">
        <v>7779</v>
      </c>
      <c r="B824" s="50">
        <v>4.1399999999999997</v>
      </c>
    </row>
    <row r="825" spans="1:2" x14ac:dyDescent="0.2">
      <c r="A825" s="54">
        <v>7790</v>
      </c>
      <c r="B825" s="50">
        <v>5.9</v>
      </c>
    </row>
    <row r="826" spans="1:2" x14ac:dyDescent="0.2">
      <c r="A826" s="54">
        <v>7796</v>
      </c>
      <c r="B826" s="50">
        <v>13.08</v>
      </c>
    </row>
    <row r="827" spans="1:2" x14ac:dyDescent="0.2">
      <c r="A827" s="54">
        <v>7800</v>
      </c>
      <c r="B827" s="50">
        <v>5.96</v>
      </c>
    </row>
    <row r="828" spans="1:2" x14ac:dyDescent="0.2">
      <c r="A828" s="54">
        <v>7801</v>
      </c>
      <c r="B828" s="50">
        <v>14.04</v>
      </c>
    </row>
    <row r="829" spans="1:2" x14ac:dyDescent="0.2">
      <c r="A829" s="54">
        <v>7803</v>
      </c>
      <c r="B829" s="50">
        <v>0.40200000000000002</v>
      </c>
    </row>
    <row r="830" spans="1:2" x14ac:dyDescent="0.2">
      <c r="A830" s="54">
        <v>7820</v>
      </c>
      <c r="B830" s="50">
        <v>4.34</v>
      </c>
    </row>
    <row r="831" spans="1:2" x14ac:dyDescent="0.2">
      <c r="A831" s="54">
        <v>7826</v>
      </c>
      <c r="B831" s="50">
        <v>2.06</v>
      </c>
    </row>
    <row r="832" spans="1:2" x14ac:dyDescent="0.2">
      <c r="A832" s="54">
        <v>7832</v>
      </c>
      <c r="B832" s="50">
        <v>0.93799999999999994</v>
      </c>
    </row>
    <row r="833" spans="1:2" x14ac:dyDescent="0.2">
      <c r="A833" s="54">
        <v>7834</v>
      </c>
      <c r="B833" s="50">
        <v>2.64</v>
      </c>
    </row>
    <row r="834" spans="1:2" x14ac:dyDescent="0.2">
      <c r="A834" s="54">
        <v>7837</v>
      </c>
      <c r="B834" s="50">
        <v>1.26</v>
      </c>
    </row>
    <row r="835" spans="1:2" x14ac:dyDescent="0.2">
      <c r="A835" s="54">
        <v>7842</v>
      </c>
      <c r="B835" s="50">
        <v>3.64</v>
      </c>
    </row>
    <row r="836" spans="1:2" x14ac:dyDescent="0.2">
      <c r="A836" s="54">
        <v>7857</v>
      </c>
      <c r="B836" s="50">
        <v>5.04</v>
      </c>
    </row>
    <row r="837" spans="1:2" x14ac:dyDescent="0.2">
      <c r="A837" s="54">
        <v>7861</v>
      </c>
      <c r="B837" s="50">
        <v>2.48</v>
      </c>
    </row>
    <row r="838" spans="1:2" x14ac:dyDescent="0.2">
      <c r="A838" s="54">
        <v>7868</v>
      </c>
      <c r="B838" s="50">
        <v>3.28</v>
      </c>
    </row>
    <row r="839" spans="1:2" x14ac:dyDescent="0.2">
      <c r="A839" s="54">
        <v>7871</v>
      </c>
      <c r="B839" s="50">
        <v>2.0339999999999998</v>
      </c>
    </row>
    <row r="840" spans="1:2" x14ac:dyDescent="0.2">
      <c r="A840" s="54">
        <v>7884</v>
      </c>
      <c r="B840" s="50">
        <v>0.22600000000000001</v>
      </c>
    </row>
    <row r="841" spans="1:2" x14ac:dyDescent="0.2">
      <c r="A841" s="54">
        <v>7891</v>
      </c>
      <c r="B841" s="50">
        <v>0.44700000000000001</v>
      </c>
    </row>
    <row r="842" spans="1:2" x14ac:dyDescent="0.2">
      <c r="A842" s="54">
        <v>7898</v>
      </c>
      <c r="B842" s="50">
        <v>4.12</v>
      </c>
    </row>
    <row r="843" spans="1:2" x14ac:dyDescent="0.2">
      <c r="A843" s="54">
        <v>7905</v>
      </c>
      <c r="B843" s="50">
        <v>0.53400000000000003</v>
      </c>
    </row>
    <row r="844" spans="1:2" x14ac:dyDescent="0.2">
      <c r="A844" s="54">
        <v>7908</v>
      </c>
      <c r="B844" s="50">
        <v>5.2</v>
      </c>
    </row>
    <row r="845" spans="1:2" x14ac:dyDescent="0.2">
      <c r="A845" s="54">
        <v>7911</v>
      </c>
      <c r="B845" s="50">
        <v>4.16</v>
      </c>
    </row>
    <row r="846" spans="1:2" x14ac:dyDescent="0.2">
      <c r="A846" s="54">
        <v>7935</v>
      </c>
      <c r="B846" s="50">
        <v>2.12</v>
      </c>
    </row>
    <row r="847" spans="1:2" x14ac:dyDescent="0.2">
      <c r="A847" s="54">
        <v>7938</v>
      </c>
      <c r="B847" s="50">
        <v>0.88</v>
      </c>
    </row>
    <row r="848" spans="1:2" x14ac:dyDescent="0.2">
      <c r="A848" s="54">
        <v>7946</v>
      </c>
      <c r="B848" s="50">
        <v>1.3520000000000001</v>
      </c>
    </row>
    <row r="849" spans="1:2" x14ac:dyDescent="0.2">
      <c r="A849" s="54">
        <v>7949</v>
      </c>
      <c r="B849" s="50">
        <v>0.72799999999999998</v>
      </c>
    </row>
    <row r="850" spans="1:2" x14ac:dyDescent="0.2">
      <c r="A850" s="54">
        <v>7969</v>
      </c>
      <c r="B850" s="50">
        <v>7.76</v>
      </c>
    </row>
    <row r="851" spans="1:2" x14ac:dyDescent="0.2">
      <c r="A851" s="54">
        <v>7987</v>
      </c>
      <c r="B851" s="50">
        <v>2.72</v>
      </c>
    </row>
    <row r="852" spans="1:2" x14ac:dyDescent="0.2">
      <c r="A852" s="54">
        <v>7989</v>
      </c>
      <c r="B852" s="50">
        <v>3.4</v>
      </c>
    </row>
    <row r="853" spans="1:2" x14ac:dyDescent="0.2">
      <c r="A853" s="54">
        <v>7991</v>
      </c>
      <c r="B853" s="50">
        <v>9.5</v>
      </c>
    </row>
    <row r="854" spans="1:2" x14ac:dyDescent="0.2">
      <c r="A854" s="54">
        <v>8023</v>
      </c>
      <c r="B854" s="50">
        <v>3.76</v>
      </c>
    </row>
    <row r="855" spans="1:2" x14ac:dyDescent="0.2">
      <c r="A855" s="54">
        <v>8024</v>
      </c>
      <c r="B855" s="50">
        <v>7.84</v>
      </c>
    </row>
    <row r="856" spans="1:2" x14ac:dyDescent="0.2">
      <c r="A856" s="54">
        <v>8025</v>
      </c>
      <c r="B856" s="50">
        <v>5.94</v>
      </c>
    </row>
    <row r="857" spans="1:2" x14ac:dyDescent="0.2">
      <c r="A857" s="54">
        <v>8027</v>
      </c>
      <c r="B857" s="50">
        <v>2.8</v>
      </c>
    </row>
    <row r="858" spans="1:2" x14ac:dyDescent="0.2">
      <c r="A858" s="54">
        <v>8030</v>
      </c>
      <c r="B858" s="50">
        <v>15.36</v>
      </c>
    </row>
    <row r="859" spans="1:2" x14ac:dyDescent="0.2">
      <c r="A859" s="54">
        <v>8036</v>
      </c>
      <c r="B859" s="50">
        <v>3.38</v>
      </c>
    </row>
    <row r="860" spans="1:2" x14ac:dyDescent="0.2">
      <c r="A860" s="54">
        <v>8037</v>
      </c>
      <c r="B860" s="50">
        <v>7.5999999999999998E-2</v>
      </c>
    </row>
    <row r="861" spans="1:2" x14ac:dyDescent="0.2">
      <c r="A861" s="54">
        <v>8041</v>
      </c>
      <c r="B861" s="50">
        <v>2.16</v>
      </c>
    </row>
    <row r="862" spans="1:2" x14ac:dyDescent="0.2">
      <c r="A862" s="54">
        <v>8043</v>
      </c>
      <c r="B862" s="50">
        <v>6.32</v>
      </c>
    </row>
    <row r="863" spans="1:2" x14ac:dyDescent="0.2">
      <c r="A863" s="54">
        <v>8049</v>
      </c>
      <c r="B863" s="50">
        <v>6.5</v>
      </c>
    </row>
    <row r="864" spans="1:2" x14ac:dyDescent="0.2">
      <c r="A864" s="54">
        <v>8051</v>
      </c>
      <c r="B864" s="50">
        <v>3.9</v>
      </c>
    </row>
    <row r="865" spans="1:2" x14ac:dyDescent="0.2">
      <c r="A865" s="54">
        <v>8057</v>
      </c>
      <c r="B865" s="50">
        <v>1.4</v>
      </c>
    </row>
    <row r="866" spans="1:2" x14ac:dyDescent="0.2">
      <c r="A866" s="54">
        <v>8068</v>
      </c>
      <c r="B866" s="50">
        <v>6.14</v>
      </c>
    </row>
    <row r="867" spans="1:2" x14ac:dyDescent="0.2">
      <c r="A867" s="54">
        <v>8069</v>
      </c>
      <c r="B867" s="50">
        <v>1.38</v>
      </c>
    </row>
    <row r="868" spans="1:2" x14ac:dyDescent="0.2">
      <c r="A868" s="54">
        <v>8071</v>
      </c>
      <c r="B868" s="50">
        <v>1.5</v>
      </c>
    </row>
    <row r="869" spans="1:2" x14ac:dyDescent="0.2">
      <c r="A869" s="54">
        <v>8075</v>
      </c>
      <c r="B869" s="50">
        <v>15.18</v>
      </c>
    </row>
    <row r="870" spans="1:2" x14ac:dyDescent="0.2">
      <c r="A870" s="54">
        <v>8079</v>
      </c>
      <c r="B870" s="50">
        <v>1.74</v>
      </c>
    </row>
    <row r="871" spans="1:2" x14ac:dyDescent="0.2">
      <c r="A871" s="54">
        <v>8088</v>
      </c>
      <c r="B871" s="50">
        <v>3.66</v>
      </c>
    </row>
    <row r="872" spans="1:2" x14ac:dyDescent="0.2">
      <c r="A872" s="54">
        <v>8089</v>
      </c>
      <c r="B872" s="50">
        <v>5.26</v>
      </c>
    </row>
    <row r="873" spans="1:2" x14ac:dyDescent="0.2">
      <c r="A873" s="54">
        <v>8107</v>
      </c>
      <c r="B873" s="50">
        <v>2.2599999999999998</v>
      </c>
    </row>
    <row r="874" spans="1:2" x14ac:dyDescent="0.2">
      <c r="A874" s="54">
        <v>8116</v>
      </c>
      <c r="B874" s="50">
        <v>1.9</v>
      </c>
    </row>
    <row r="875" spans="1:2" x14ac:dyDescent="0.2">
      <c r="A875" s="54">
        <v>8122</v>
      </c>
      <c r="B875" s="50">
        <v>1.84</v>
      </c>
    </row>
    <row r="876" spans="1:2" x14ac:dyDescent="0.2">
      <c r="A876" s="54">
        <v>8123</v>
      </c>
      <c r="B876" s="50">
        <v>6.84</v>
      </c>
    </row>
    <row r="877" spans="1:2" x14ac:dyDescent="0.2">
      <c r="A877" s="54">
        <v>8135</v>
      </c>
      <c r="B877" s="50">
        <v>2.02</v>
      </c>
    </row>
    <row r="878" spans="1:2" x14ac:dyDescent="0.2">
      <c r="A878" s="54">
        <v>8136</v>
      </c>
      <c r="B878" s="50">
        <v>0.88</v>
      </c>
    </row>
    <row r="879" spans="1:2" x14ac:dyDescent="0.2">
      <c r="A879" s="54">
        <v>8153</v>
      </c>
      <c r="B879" s="50">
        <v>1.1040000000000001</v>
      </c>
    </row>
    <row r="880" spans="1:2" x14ac:dyDescent="0.2">
      <c r="A880" s="54">
        <v>8178</v>
      </c>
      <c r="B880" s="50">
        <v>3.26</v>
      </c>
    </row>
    <row r="881" spans="1:2" x14ac:dyDescent="0.2">
      <c r="A881" s="54">
        <v>8193</v>
      </c>
      <c r="B881" s="50">
        <v>0.16</v>
      </c>
    </row>
    <row r="882" spans="1:2" x14ac:dyDescent="0.2">
      <c r="A882" s="54">
        <v>8196</v>
      </c>
      <c r="B882" s="50">
        <v>4.34</v>
      </c>
    </row>
    <row r="883" spans="1:2" x14ac:dyDescent="0.2">
      <c r="A883" s="54">
        <v>8197</v>
      </c>
      <c r="B883" s="50">
        <v>1.2</v>
      </c>
    </row>
    <row r="884" spans="1:2" x14ac:dyDescent="0.2">
      <c r="A884" s="54">
        <v>8203</v>
      </c>
      <c r="B884" s="50">
        <v>0.73599999999999999</v>
      </c>
    </row>
    <row r="885" spans="1:2" x14ac:dyDescent="0.2">
      <c r="A885" s="54">
        <v>8247</v>
      </c>
      <c r="B885" s="50">
        <v>2.62</v>
      </c>
    </row>
    <row r="886" spans="1:2" x14ac:dyDescent="0.2">
      <c r="A886" s="54">
        <v>8248</v>
      </c>
      <c r="B886" s="50">
        <v>2.54</v>
      </c>
    </row>
    <row r="887" spans="1:2" x14ac:dyDescent="0.2">
      <c r="A887" s="54">
        <v>8249</v>
      </c>
      <c r="B887" s="50">
        <v>3.48</v>
      </c>
    </row>
    <row r="888" spans="1:2" x14ac:dyDescent="0.2">
      <c r="A888" s="54">
        <v>8250</v>
      </c>
      <c r="B888" s="50">
        <v>3.92</v>
      </c>
    </row>
    <row r="889" spans="1:2" x14ac:dyDescent="0.2">
      <c r="A889" s="54">
        <v>8253</v>
      </c>
      <c r="B889" s="50">
        <v>5.68</v>
      </c>
    </row>
    <row r="890" spans="1:2" x14ac:dyDescent="0.2">
      <c r="A890" s="54">
        <v>8255</v>
      </c>
      <c r="B890" s="50">
        <v>9.7200000000000006</v>
      </c>
    </row>
    <row r="891" spans="1:2" x14ac:dyDescent="0.2">
      <c r="A891" s="54">
        <v>8257</v>
      </c>
      <c r="B891" s="50">
        <v>0.106</v>
      </c>
    </row>
    <row r="892" spans="1:2" x14ac:dyDescent="0.2">
      <c r="A892" s="54">
        <v>8259</v>
      </c>
      <c r="B892" s="50">
        <v>2.3580000000000001</v>
      </c>
    </row>
    <row r="893" spans="1:2" x14ac:dyDescent="0.2">
      <c r="A893" s="54">
        <v>8262</v>
      </c>
      <c r="B893" s="50">
        <v>2.94</v>
      </c>
    </row>
    <row r="894" spans="1:2" x14ac:dyDescent="0.2">
      <c r="A894" s="54">
        <v>8263</v>
      </c>
      <c r="B894" s="50">
        <v>0.5</v>
      </c>
    </row>
    <row r="895" spans="1:2" x14ac:dyDescent="0.2">
      <c r="A895" s="54">
        <v>8264</v>
      </c>
      <c r="B895" s="50">
        <v>3.32</v>
      </c>
    </row>
    <row r="896" spans="1:2" x14ac:dyDescent="0.2">
      <c r="A896" s="54">
        <v>8266</v>
      </c>
      <c r="B896" s="50">
        <v>5.76</v>
      </c>
    </row>
    <row r="897" spans="1:2" x14ac:dyDescent="0.2">
      <c r="A897" s="54">
        <v>8268</v>
      </c>
      <c r="B897" s="50">
        <v>2.9</v>
      </c>
    </row>
    <row r="898" spans="1:2" x14ac:dyDescent="0.2">
      <c r="A898" s="54">
        <v>8269</v>
      </c>
      <c r="B898" s="50">
        <v>5.7</v>
      </c>
    </row>
    <row r="899" spans="1:2" x14ac:dyDescent="0.2">
      <c r="A899" s="54">
        <v>8272</v>
      </c>
      <c r="B899" s="50">
        <v>3.34</v>
      </c>
    </row>
    <row r="900" spans="1:2" x14ac:dyDescent="0.2">
      <c r="A900" s="54">
        <v>8273</v>
      </c>
      <c r="B900" s="50">
        <v>4.9400000000000004</v>
      </c>
    </row>
    <row r="901" spans="1:2" x14ac:dyDescent="0.2">
      <c r="A901" s="54">
        <v>8281</v>
      </c>
      <c r="B901" s="50">
        <v>2.2799999999999998</v>
      </c>
    </row>
    <row r="902" spans="1:2" x14ac:dyDescent="0.2">
      <c r="A902" s="54">
        <v>8284</v>
      </c>
      <c r="B902" s="50">
        <v>1.28</v>
      </c>
    </row>
    <row r="903" spans="1:2" x14ac:dyDescent="0.2">
      <c r="A903" s="54">
        <v>8293</v>
      </c>
      <c r="B903" s="50">
        <v>0.20399999999999999</v>
      </c>
    </row>
    <row r="904" spans="1:2" x14ac:dyDescent="0.2">
      <c r="A904" s="54">
        <v>8302</v>
      </c>
      <c r="B904" s="50">
        <v>6.28</v>
      </c>
    </row>
    <row r="905" spans="1:2" x14ac:dyDescent="0.2">
      <c r="A905" s="54">
        <v>8304</v>
      </c>
      <c r="B905" s="50">
        <v>3.298</v>
      </c>
    </row>
    <row r="906" spans="1:2" x14ac:dyDescent="0.2">
      <c r="A906" s="54">
        <v>8308</v>
      </c>
      <c r="B906" s="50">
        <v>6.72</v>
      </c>
    </row>
    <row r="907" spans="1:2" x14ac:dyDescent="0.2">
      <c r="A907" s="54">
        <v>8310</v>
      </c>
      <c r="B907" s="50">
        <v>3.08</v>
      </c>
    </row>
    <row r="908" spans="1:2" x14ac:dyDescent="0.2">
      <c r="A908" s="54">
        <v>8312</v>
      </c>
      <c r="B908" s="50">
        <v>0.9</v>
      </c>
    </row>
    <row r="909" spans="1:2" x14ac:dyDescent="0.2">
      <c r="A909" s="54">
        <v>8316</v>
      </c>
      <c r="B909" s="50">
        <v>6.84</v>
      </c>
    </row>
    <row r="910" spans="1:2" x14ac:dyDescent="0.2">
      <c r="A910" s="54">
        <v>8318</v>
      </c>
      <c r="B910" s="50">
        <v>3.3</v>
      </c>
    </row>
    <row r="911" spans="1:2" x14ac:dyDescent="0.2">
      <c r="A911" s="54">
        <v>8332</v>
      </c>
      <c r="B911" s="50">
        <v>2.82</v>
      </c>
    </row>
    <row r="912" spans="1:2" x14ac:dyDescent="0.2">
      <c r="A912" s="54">
        <v>8333</v>
      </c>
      <c r="B912" s="50">
        <v>0.17599999999999999</v>
      </c>
    </row>
    <row r="913" spans="1:2" x14ac:dyDescent="0.2">
      <c r="A913" s="54">
        <v>8336</v>
      </c>
      <c r="B913" s="50">
        <v>9.48</v>
      </c>
    </row>
    <row r="914" spans="1:2" x14ac:dyDescent="0.2">
      <c r="A914" s="54">
        <v>8342</v>
      </c>
      <c r="B914" s="50">
        <v>2.2309999999999999</v>
      </c>
    </row>
    <row r="915" spans="1:2" x14ac:dyDescent="0.2">
      <c r="A915" s="54">
        <v>8343</v>
      </c>
      <c r="B915" s="50">
        <v>7.14</v>
      </c>
    </row>
    <row r="916" spans="1:2" x14ac:dyDescent="0.2">
      <c r="A916" s="54">
        <v>8350</v>
      </c>
      <c r="B916" s="50">
        <v>8.36</v>
      </c>
    </row>
    <row r="917" spans="1:2" x14ac:dyDescent="0.2">
      <c r="A917" s="54">
        <v>8355</v>
      </c>
      <c r="B917" s="50">
        <v>3.88</v>
      </c>
    </row>
    <row r="918" spans="1:2" x14ac:dyDescent="0.2">
      <c r="A918" s="54">
        <v>8361</v>
      </c>
      <c r="B918" s="50">
        <v>4.9000000000000004</v>
      </c>
    </row>
    <row r="919" spans="1:2" x14ac:dyDescent="0.2">
      <c r="A919" s="54">
        <v>8362</v>
      </c>
      <c r="B919" s="50">
        <v>4.8</v>
      </c>
    </row>
    <row r="920" spans="1:2" x14ac:dyDescent="0.2">
      <c r="A920" s="54">
        <v>8382</v>
      </c>
      <c r="B920" s="50">
        <v>6.9000000000000006E-2</v>
      </c>
    </row>
    <row r="921" spans="1:2" x14ac:dyDescent="0.2">
      <c r="A921" s="54">
        <v>8383</v>
      </c>
      <c r="B921" s="50">
        <v>7.18</v>
      </c>
    </row>
    <row r="922" spans="1:2" x14ac:dyDescent="0.2">
      <c r="A922" s="54">
        <v>8385</v>
      </c>
      <c r="B922" s="50">
        <v>1.056</v>
      </c>
    </row>
    <row r="923" spans="1:2" x14ac:dyDescent="0.2">
      <c r="A923" s="54">
        <v>8400</v>
      </c>
      <c r="B923" s="50">
        <v>5.62</v>
      </c>
    </row>
    <row r="924" spans="1:2" x14ac:dyDescent="0.2">
      <c r="A924" s="54">
        <v>8428</v>
      </c>
      <c r="B924" s="50">
        <v>5.04</v>
      </c>
    </row>
    <row r="925" spans="1:2" x14ac:dyDescent="0.2">
      <c r="A925" s="54">
        <v>8430</v>
      </c>
      <c r="B925" s="50">
        <v>9.0399999999999991</v>
      </c>
    </row>
    <row r="926" spans="1:2" x14ac:dyDescent="0.2">
      <c r="A926" s="54">
        <v>8432</v>
      </c>
      <c r="B926" s="50">
        <v>3.2</v>
      </c>
    </row>
    <row r="927" spans="1:2" x14ac:dyDescent="0.2">
      <c r="A927" s="54">
        <v>8441</v>
      </c>
      <c r="B927" s="50">
        <v>5.58</v>
      </c>
    </row>
    <row r="928" spans="1:2" x14ac:dyDescent="0.2">
      <c r="A928" s="54">
        <v>8448</v>
      </c>
      <c r="B928" s="50">
        <v>4.32</v>
      </c>
    </row>
    <row r="929" spans="1:2" x14ac:dyDescent="0.2">
      <c r="A929" s="54">
        <v>8472</v>
      </c>
      <c r="B929" s="50">
        <v>4.84</v>
      </c>
    </row>
    <row r="930" spans="1:2" x14ac:dyDescent="0.2">
      <c r="A930" s="54">
        <v>8473</v>
      </c>
      <c r="B930" s="50">
        <v>5.7</v>
      </c>
    </row>
    <row r="931" spans="1:2" x14ac:dyDescent="0.2">
      <c r="A931" s="54">
        <v>8475</v>
      </c>
      <c r="B931" s="50">
        <v>2.82</v>
      </c>
    </row>
    <row r="932" spans="1:2" x14ac:dyDescent="0.2">
      <c r="A932" s="54">
        <v>8478</v>
      </c>
      <c r="B932" s="50">
        <v>4.78</v>
      </c>
    </row>
    <row r="933" spans="1:2" x14ac:dyDescent="0.2">
      <c r="A933" s="54">
        <v>8480</v>
      </c>
      <c r="B933" s="50">
        <v>4.2</v>
      </c>
    </row>
    <row r="934" spans="1:2" x14ac:dyDescent="0.2">
      <c r="A934" s="54">
        <v>8481</v>
      </c>
      <c r="B934" s="50">
        <v>3.74</v>
      </c>
    </row>
    <row r="935" spans="1:2" x14ac:dyDescent="0.2">
      <c r="A935" s="54">
        <v>8486</v>
      </c>
      <c r="B935" s="50">
        <v>2.34</v>
      </c>
    </row>
    <row r="936" spans="1:2" x14ac:dyDescent="0.2">
      <c r="A936" s="54">
        <v>8492</v>
      </c>
      <c r="B936" s="50">
        <v>2.64</v>
      </c>
    </row>
    <row r="937" spans="1:2" x14ac:dyDescent="0.2">
      <c r="A937" s="54">
        <v>8493</v>
      </c>
      <c r="B937" s="50">
        <v>2.58</v>
      </c>
    </row>
    <row r="938" spans="1:2" x14ac:dyDescent="0.2">
      <c r="A938" s="54">
        <v>8494</v>
      </c>
      <c r="B938" s="50">
        <v>6.32</v>
      </c>
    </row>
    <row r="939" spans="1:2" x14ac:dyDescent="0.2">
      <c r="A939" s="54">
        <v>8495</v>
      </c>
      <c r="B939" s="50">
        <v>5.38</v>
      </c>
    </row>
    <row r="940" spans="1:2" x14ac:dyDescent="0.2">
      <c r="A940" s="54">
        <v>8496</v>
      </c>
      <c r="B940" s="50">
        <v>2.34</v>
      </c>
    </row>
    <row r="941" spans="1:2" x14ac:dyDescent="0.2">
      <c r="A941" s="54">
        <v>8500</v>
      </c>
      <c r="B941" s="50">
        <v>4.5</v>
      </c>
    </row>
    <row r="942" spans="1:2" x14ac:dyDescent="0.2">
      <c r="A942" s="54">
        <v>8501</v>
      </c>
      <c r="B942" s="50">
        <v>1.36</v>
      </c>
    </row>
    <row r="943" spans="1:2" x14ac:dyDescent="0.2">
      <c r="A943" s="54">
        <v>8504</v>
      </c>
      <c r="B943" s="50">
        <v>2.2200000000000002</v>
      </c>
    </row>
    <row r="944" spans="1:2" x14ac:dyDescent="0.2">
      <c r="A944" s="54">
        <v>8505</v>
      </c>
      <c r="B944" s="50">
        <v>1.54</v>
      </c>
    </row>
    <row r="945" spans="1:2" x14ac:dyDescent="0.2">
      <c r="A945" s="54">
        <v>8506</v>
      </c>
      <c r="B945" s="50">
        <v>3.16</v>
      </c>
    </row>
    <row r="946" spans="1:2" x14ac:dyDescent="0.2">
      <c r="A946" s="54">
        <v>8510</v>
      </c>
      <c r="B946" s="50">
        <v>0.89</v>
      </c>
    </row>
    <row r="947" spans="1:2" x14ac:dyDescent="0.2">
      <c r="A947" s="54">
        <v>8512</v>
      </c>
      <c r="B947" s="50">
        <v>4.9000000000000004</v>
      </c>
    </row>
    <row r="948" spans="1:2" x14ac:dyDescent="0.2">
      <c r="A948" s="54">
        <v>8513</v>
      </c>
      <c r="B948" s="50">
        <v>0.02</v>
      </c>
    </row>
    <row r="949" spans="1:2" x14ac:dyDescent="0.2">
      <c r="A949" s="54">
        <v>8516</v>
      </c>
      <c r="B949" s="50">
        <v>0.66</v>
      </c>
    </row>
    <row r="950" spans="1:2" x14ac:dyDescent="0.2">
      <c r="A950" s="54">
        <v>8517</v>
      </c>
      <c r="B950" s="50">
        <v>2.3199999999999998</v>
      </c>
    </row>
    <row r="951" spans="1:2" x14ac:dyDescent="0.2">
      <c r="A951" s="54">
        <v>8518</v>
      </c>
      <c r="B951" s="50">
        <v>0.04</v>
      </c>
    </row>
    <row r="952" spans="1:2" x14ac:dyDescent="0.2">
      <c r="A952" s="54">
        <v>8519</v>
      </c>
      <c r="B952" s="50">
        <v>0.03</v>
      </c>
    </row>
    <row r="953" spans="1:2" x14ac:dyDescent="0.2">
      <c r="A953" s="54">
        <v>8521</v>
      </c>
      <c r="B953" s="50">
        <v>6.64</v>
      </c>
    </row>
    <row r="954" spans="1:2" x14ac:dyDescent="0.2">
      <c r="A954" s="54">
        <v>8522</v>
      </c>
      <c r="B954" s="50">
        <v>0.11</v>
      </c>
    </row>
    <row r="955" spans="1:2" x14ac:dyDescent="0.2">
      <c r="A955" s="54">
        <v>8523</v>
      </c>
      <c r="B955" s="50">
        <v>1.62</v>
      </c>
    </row>
    <row r="956" spans="1:2" x14ac:dyDescent="0.2">
      <c r="A956" s="54">
        <v>8526</v>
      </c>
      <c r="B956" s="50">
        <v>2.6</v>
      </c>
    </row>
    <row r="957" spans="1:2" x14ac:dyDescent="0.2">
      <c r="A957" s="54">
        <v>8527</v>
      </c>
      <c r="B957" s="50">
        <v>6.4</v>
      </c>
    </row>
    <row r="958" spans="1:2" x14ac:dyDescent="0.2">
      <c r="A958" s="54">
        <v>8529</v>
      </c>
      <c r="B958" s="50">
        <v>9.9000000000000005E-2</v>
      </c>
    </row>
    <row r="959" spans="1:2" x14ac:dyDescent="0.2">
      <c r="A959" s="54">
        <v>8530</v>
      </c>
      <c r="B959" s="50">
        <v>2.98</v>
      </c>
    </row>
    <row r="960" spans="1:2" x14ac:dyDescent="0.2">
      <c r="A960" s="54">
        <v>8534</v>
      </c>
      <c r="B960" s="50">
        <v>0.76200000000000001</v>
      </c>
    </row>
    <row r="961" spans="1:2" x14ac:dyDescent="0.2">
      <c r="A961" s="54">
        <v>8542</v>
      </c>
      <c r="B961" s="50">
        <v>2.14</v>
      </c>
    </row>
    <row r="962" spans="1:2" x14ac:dyDescent="0.2">
      <c r="A962" s="54">
        <v>8544</v>
      </c>
      <c r="B962" s="50">
        <v>0.58199999999999996</v>
      </c>
    </row>
    <row r="963" spans="1:2" x14ac:dyDescent="0.2">
      <c r="A963" s="54">
        <v>8545</v>
      </c>
      <c r="B963" s="50">
        <v>0.98799999999999999</v>
      </c>
    </row>
    <row r="964" spans="1:2" x14ac:dyDescent="0.2">
      <c r="A964" s="54">
        <v>8559</v>
      </c>
      <c r="B964" s="50">
        <v>1.1399999999999999</v>
      </c>
    </row>
    <row r="965" spans="1:2" x14ac:dyDescent="0.2">
      <c r="A965" s="54">
        <v>8566</v>
      </c>
      <c r="B965" s="50">
        <v>8.9600000000000009</v>
      </c>
    </row>
    <row r="966" spans="1:2" x14ac:dyDescent="0.2">
      <c r="A966" s="54">
        <v>8567</v>
      </c>
      <c r="B966" s="50">
        <v>5.24</v>
      </c>
    </row>
    <row r="967" spans="1:2" x14ac:dyDescent="0.2">
      <c r="A967" s="54">
        <v>8568</v>
      </c>
      <c r="B967" s="50">
        <v>7.1999999999999995E-2</v>
      </c>
    </row>
    <row r="968" spans="1:2" x14ac:dyDescent="0.2">
      <c r="A968" s="54">
        <v>8569</v>
      </c>
      <c r="B968" s="50">
        <v>3.1</v>
      </c>
    </row>
    <row r="969" spans="1:2" x14ac:dyDescent="0.2">
      <c r="A969" s="54">
        <v>8573</v>
      </c>
      <c r="B969" s="50">
        <v>1.976</v>
      </c>
    </row>
    <row r="970" spans="1:2" x14ac:dyDescent="0.2">
      <c r="A970" s="54">
        <v>8583</v>
      </c>
      <c r="B970" s="50">
        <v>2.3279999999999998</v>
      </c>
    </row>
    <row r="971" spans="1:2" x14ac:dyDescent="0.2">
      <c r="A971" s="54">
        <v>8587</v>
      </c>
      <c r="B971" s="50">
        <v>1.24</v>
      </c>
    </row>
    <row r="972" spans="1:2" x14ac:dyDescent="0.2">
      <c r="A972" s="54">
        <v>8597</v>
      </c>
      <c r="B972" s="50">
        <v>0.34</v>
      </c>
    </row>
    <row r="973" spans="1:2" x14ac:dyDescent="0.2">
      <c r="A973" s="54">
        <v>8608</v>
      </c>
      <c r="B973" s="50">
        <v>2.7E-2</v>
      </c>
    </row>
    <row r="974" spans="1:2" x14ac:dyDescent="0.2">
      <c r="A974" s="54">
        <v>8609</v>
      </c>
      <c r="B974" s="50">
        <v>20.100000000000001</v>
      </c>
    </row>
    <row r="975" spans="1:2" x14ac:dyDescent="0.2">
      <c r="A975" s="54">
        <v>8612</v>
      </c>
      <c r="B975" s="50">
        <v>1.9359999999999999</v>
      </c>
    </row>
    <row r="976" spans="1:2" x14ac:dyDescent="0.2">
      <c r="A976" s="54">
        <v>8615</v>
      </c>
      <c r="B976" s="50">
        <v>0.89</v>
      </c>
    </row>
    <row r="977" spans="1:2" x14ac:dyDescent="0.2">
      <c r="A977" s="54">
        <v>8621</v>
      </c>
      <c r="B977" s="50">
        <v>10.664</v>
      </c>
    </row>
    <row r="978" spans="1:2" x14ac:dyDescent="0.2">
      <c r="A978" s="54">
        <v>8635</v>
      </c>
      <c r="B978" s="50">
        <v>1.3580000000000001</v>
      </c>
    </row>
    <row r="979" spans="1:2" x14ac:dyDescent="0.2">
      <c r="A979" s="54">
        <v>8640</v>
      </c>
      <c r="B979" s="50">
        <v>0.27</v>
      </c>
    </row>
    <row r="980" spans="1:2" x14ac:dyDescent="0.2">
      <c r="A980" s="54">
        <v>8641</v>
      </c>
      <c r="B980" s="50">
        <v>4.24</v>
      </c>
    </row>
    <row r="981" spans="1:2" x14ac:dyDescent="0.2">
      <c r="A981" s="54">
        <v>8648</v>
      </c>
      <c r="B981" s="50">
        <v>1.98</v>
      </c>
    </row>
    <row r="982" spans="1:2" x14ac:dyDescent="0.2">
      <c r="A982" s="54">
        <v>8667</v>
      </c>
      <c r="B982" s="50">
        <v>8.7119999999999997</v>
      </c>
    </row>
    <row r="983" spans="1:2" x14ac:dyDescent="0.2">
      <c r="A983" s="54">
        <v>8687</v>
      </c>
      <c r="B983" s="50">
        <v>0.60299999999999998</v>
      </c>
    </row>
    <row r="984" spans="1:2" x14ac:dyDescent="0.2">
      <c r="A984" s="54">
        <v>8689</v>
      </c>
      <c r="B984" s="50">
        <v>1.1200000000000001</v>
      </c>
    </row>
    <row r="985" spans="1:2" x14ac:dyDescent="0.2">
      <c r="A985" s="54">
        <v>8703</v>
      </c>
      <c r="B985" s="50">
        <v>1.778</v>
      </c>
    </row>
    <row r="986" spans="1:2" x14ac:dyDescent="0.2">
      <c r="A986" s="54">
        <v>8709</v>
      </c>
      <c r="B986" s="50">
        <v>1.3080000000000001</v>
      </c>
    </row>
    <row r="987" spans="1:2" x14ac:dyDescent="0.2">
      <c r="A987" s="54">
        <v>8713</v>
      </c>
      <c r="B987" s="50">
        <v>4.5999999999999996</v>
      </c>
    </row>
    <row r="988" spans="1:2" x14ac:dyDescent="0.2">
      <c r="A988" s="54">
        <v>8715</v>
      </c>
      <c r="B988" s="50">
        <v>3.052</v>
      </c>
    </row>
    <row r="989" spans="1:2" x14ac:dyDescent="0.2">
      <c r="A989" s="54">
        <v>8726</v>
      </c>
      <c r="B989" s="50">
        <v>4.7</v>
      </c>
    </row>
    <row r="990" spans="1:2" x14ac:dyDescent="0.2">
      <c r="A990" s="54">
        <v>8757</v>
      </c>
      <c r="B990" s="50">
        <v>7.02</v>
      </c>
    </row>
    <row r="991" spans="1:2" x14ac:dyDescent="0.2">
      <c r="A991" s="54">
        <v>8758</v>
      </c>
      <c r="B991" s="50">
        <v>3.34</v>
      </c>
    </row>
    <row r="992" spans="1:2" x14ac:dyDescent="0.2">
      <c r="A992" s="54">
        <v>8761</v>
      </c>
      <c r="B992" s="50">
        <v>3.4</v>
      </c>
    </row>
    <row r="993" spans="1:2" x14ac:dyDescent="0.2">
      <c r="A993" s="54">
        <v>8764</v>
      </c>
      <c r="B993" s="50">
        <v>3.02</v>
      </c>
    </row>
    <row r="994" spans="1:2" x14ac:dyDescent="0.2">
      <c r="A994" s="54">
        <v>8766</v>
      </c>
      <c r="B994" s="50">
        <v>6.7</v>
      </c>
    </row>
    <row r="995" spans="1:2" x14ac:dyDescent="0.2">
      <c r="A995" s="54">
        <v>8767</v>
      </c>
      <c r="B995" s="50">
        <v>1.8</v>
      </c>
    </row>
    <row r="996" spans="1:2" x14ac:dyDescent="0.2">
      <c r="A996" s="54">
        <v>8773</v>
      </c>
      <c r="B996" s="50">
        <v>7.08</v>
      </c>
    </row>
    <row r="997" spans="1:2" x14ac:dyDescent="0.2">
      <c r="A997" s="54">
        <v>8780</v>
      </c>
      <c r="B997" s="50">
        <v>0.46</v>
      </c>
    </row>
    <row r="998" spans="1:2" x14ac:dyDescent="0.2">
      <c r="A998" s="54">
        <v>8792</v>
      </c>
      <c r="B998" s="50">
        <v>5.32</v>
      </c>
    </row>
    <row r="999" spans="1:2" x14ac:dyDescent="0.2">
      <c r="A999" s="54">
        <v>8808</v>
      </c>
      <c r="B999" s="50">
        <v>8.7200000000000006</v>
      </c>
    </row>
    <row r="1000" spans="1:2" x14ac:dyDescent="0.2">
      <c r="A1000" s="54">
        <v>8813</v>
      </c>
      <c r="B1000" s="50">
        <v>0.88</v>
      </c>
    </row>
    <row r="1001" spans="1:2" x14ac:dyDescent="0.2">
      <c r="A1001" s="54">
        <v>8820</v>
      </c>
      <c r="B1001" s="50">
        <v>1.54</v>
      </c>
    </row>
    <row r="1002" spans="1:2" x14ac:dyDescent="0.2">
      <c r="A1002" s="54">
        <v>8827</v>
      </c>
      <c r="B1002" s="50">
        <v>5.34</v>
      </c>
    </row>
    <row r="1003" spans="1:2" x14ac:dyDescent="0.2">
      <c r="A1003" s="54">
        <v>8840</v>
      </c>
      <c r="B1003" s="50">
        <v>8.8800000000000008</v>
      </c>
    </row>
    <row r="1004" spans="1:2" x14ac:dyDescent="0.2">
      <c r="A1004" s="54">
        <v>8842</v>
      </c>
      <c r="B1004" s="50">
        <v>15.48</v>
      </c>
    </row>
    <row r="1005" spans="1:2" x14ac:dyDescent="0.2">
      <c r="A1005" s="54">
        <v>8844</v>
      </c>
      <c r="B1005" s="50">
        <v>7</v>
      </c>
    </row>
    <row r="1006" spans="1:2" x14ac:dyDescent="0.2">
      <c r="A1006" s="54">
        <v>8854</v>
      </c>
      <c r="B1006" s="50">
        <v>0.38</v>
      </c>
    </row>
    <row r="1007" spans="1:2" x14ac:dyDescent="0.2">
      <c r="A1007" s="54">
        <v>8888</v>
      </c>
      <c r="B1007" s="50">
        <v>2.2999999999999998</v>
      </c>
    </row>
    <row r="1008" spans="1:2" x14ac:dyDescent="0.2">
      <c r="A1008" s="54">
        <v>8909</v>
      </c>
      <c r="B1008" s="50">
        <v>0.2</v>
      </c>
    </row>
    <row r="1009" spans="1:2" x14ac:dyDescent="0.2">
      <c r="A1009" s="54">
        <v>8913</v>
      </c>
      <c r="B1009" s="50">
        <v>0.2</v>
      </c>
    </row>
    <row r="1010" spans="1:2" x14ac:dyDescent="0.2">
      <c r="A1010" s="54">
        <v>8920</v>
      </c>
      <c r="B1010" s="50">
        <v>1.3</v>
      </c>
    </row>
    <row r="1011" spans="1:2" x14ac:dyDescent="0.2">
      <c r="A1011" s="54">
        <v>8936</v>
      </c>
      <c r="B1011" s="50">
        <v>0.34</v>
      </c>
    </row>
    <row r="1012" spans="1:2" x14ac:dyDescent="0.2">
      <c r="A1012" s="54">
        <v>8937</v>
      </c>
      <c r="B1012" s="50">
        <v>9.1199999999999992</v>
      </c>
    </row>
    <row r="1013" spans="1:2" x14ac:dyDescent="0.2">
      <c r="A1013" s="54">
        <v>9080</v>
      </c>
      <c r="B1013" s="50">
        <v>7</v>
      </c>
    </row>
    <row r="1014" spans="1:2" x14ac:dyDescent="0.2">
      <c r="A1014" s="54">
        <v>25283</v>
      </c>
      <c r="B1014" s="50">
        <v>0.54800000000000004</v>
      </c>
    </row>
    <row r="1015" spans="1:2" x14ac:dyDescent="0.2">
      <c r="A1015" s="54">
        <v>25420</v>
      </c>
      <c r="B1015" s="50">
        <v>2.8</v>
      </c>
    </row>
    <row r="1016" spans="1:2" x14ac:dyDescent="0.2">
      <c r="A1016" s="54">
        <v>25538</v>
      </c>
      <c r="B1016" s="50">
        <v>4.18</v>
      </c>
    </row>
    <row r="1017" spans="1:2" x14ac:dyDescent="0.2">
      <c r="A1017" s="54">
        <v>26008</v>
      </c>
      <c r="B1017" s="50">
        <v>2.34</v>
      </c>
    </row>
    <row r="1018" spans="1:2" x14ac:dyDescent="0.2">
      <c r="A1018" s="54">
        <v>26406</v>
      </c>
      <c r="B1018" s="50">
        <v>4.8</v>
      </c>
    </row>
    <row r="1019" spans="1:2" x14ac:dyDescent="0.2">
      <c r="A1019" s="54">
        <v>2101389</v>
      </c>
      <c r="B1019" s="50">
        <v>1.76</v>
      </c>
    </row>
    <row r="1020" spans="1:2" x14ac:dyDescent="0.2">
      <c r="A1020" s="54" t="s">
        <v>90</v>
      </c>
      <c r="B1020" s="50">
        <v>16.100000000000001</v>
      </c>
    </row>
    <row r="1021" spans="1:2" x14ac:dyDescent="0.2">
      <c r="A1021" s="54" t="s">
        <v>91</v>
      </c>
      <c r="B1021" s="50">
        <v>11.22</v>
      </c>
    </row>
    <row r="1022" spans="1:2" x14ac:dyDescent="0.2">
      <c r="A1022" s="54" t="s">
        <v>92</v>
      </c>
      <c r="B1022" s="50">
        <v>3.3</v>
      </c>
    </row>
    <row r="1023" spans="1:2" x14ac:dyDescent="0.2">
      <c r="A1023" s="49" t="s">
        <v>95</v>
      </c>
      <c r="B1023" s="50">
        <v>3700.4420000000009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1:A1000"/>
  <sheetViews>
    <sheetView workbookViewId="0">
      <selection activeCell="G21" sqref="G21"/>
    </sheetView>
  </sheetViews>
  <sheetFormatPr baseColWidth="10" defaultColWidth="12.625" defaultRowHeight="15" customHeight="1" x14ac:dyDescent="0.2"/>
  <cols>
    <col min="1" max="6" width="9.375" customWidth="1"/>
  </cols>
  <sheetData>
    <row r="21" ht="15.75" customHeight="1" x14ac:dyDescent="0.2"/>
    <row r="22" ht="15.75" customHeight="1" x14ac:dyDescent="0.2"/>
    <row r="23" ht="15.75" customHeight="1" x14ac:dyDescent="0.2"/>
    <row r="24" ht="15.75" customHeight="1" x14ac:dyDescent="0.2"/>
    <row r="25" ht="15.75" customHeight="1" x14ac:dyDescent="0.2"/>
    <row r="26" ht="15.75" customHeight="1" x14ac:dyDescent="0.2"/>
    <row r="27" ht="15.75" customHeight="1" x14ac:dyDescent="0.2"/>
    <row r="28" ht="15.75" customHeight="1" x14ac:dyDescent="0.2"/>
    <row r="29" ht="15.75" customHeight="1" x14ac:dyDescent="0.2"/>
    <row r="30" ht="15.75" customHeight="1" x14ac:dyDescent="0.2"/>
    <row r="31" ht="15.75" customHeight="1" x14ac:dyDescent="0.2"/>
    <row r="32" ht="15.75" customHeight="1" x14ac:dyDescent="0.2"/>
    <row r="33" ht="15.75" customHeight="1" x14ac:dyDescent="0.2"/>
    <row r="34" ht="15.75" customHeight="1" x14ac:dyDescent="0.2"/>
    <row r="35" ht="15.75" customHeight="1" x14ac:dyDescent="0.2"/>
    <row r="36" ht="15.75" customHeight="1" x14ac:dyDescent="0.2"/>
    <row r="37" ht="15.75" customHeight="1" x14ac:dyDescent="0.2"/>
    <row r="38" ht="15.75" customHeight="1" x14ac:dyDescent="0.2"/>
    <row r="39" ht="15.75" customHeight="1" x14ac:dyDescent="0.2"/>
    <row r="40" ht="15.75" customHeight="1" x14ac:dyDescent="0.2"/>
    <row r="41" ht="15.75" customHeight="1" x14ac:dyDescent="0.2"/>
    <row r="42" ht="15.75" customHeight="1" x14ac:dyDescent="0.2"/>
    <row r="43" ht="15.75" customHeight="1" x14ac:dyDescent="0.2"/>
    <row r="44" ht="15.75" customHeight="1" x14ac:dyDescent="0.2"/>
    <row r="45" ht="15.75" customHeight="1" x14ac:dyDescent="0.2"/>
    <row r="46" ht="15.75" customHeight="1" x14ac:dyDescent="0.2"/>
    <row r="47" ht="15.75" customHeight="1" x14ac:dyDescent="0.2"/>
    <row r="48" ht="15.75" customHeight="1" x14ac:dyDescent="0.2"/>
    <row r="49" ht="15.75" customHeight="1" x14ac:dyDescent="0.2"/>
    <row r="50" ht="15.75" customHeight="1" x14ac:dyDescent="0.2"/>
    <row r="51" ht="15.75" customHeight="1" x14ac:dyDescent="0.2"/>
    <row r="52" ht="15.75" customHeight="1" x14ac:dyDescent="0.2"/>
    <row r="53" ht="15.75" customHeight="1" x14ac:dyDescent="0.2"/>
    <row r="54" ht="15.75" customHeight="1" x14ac:dyDescent="0.2"/>
    <row r="55" ht="15.75" customHeight="1" x14ac:dyDescent="0.2"/>
    <row r="56" ht="15.75" customHeight="1" x14ac:dyDescent="0.2"/>
    <row r="57" ht="15.75" customHeight="1" x14ac:dyDescent="0.2"/>
    <row r="58" ht="15.75" customHeight="1" x14ac:dyDescent="0.2"/>
    <row r="59" ht="15.75" customHeight="1" x14ac:dyDescent="0.2"/>
    <row r="60" ht="15.75" customHeight="1" x14ac:dyDescent="0.2"/>
    <row r="61" ht="15.75" customHeight="1" x14ac:dyDescent="0.2"/>
    <row r="62" ht="15.75" customHeight="1" x14ac:dyDescent="0.2"/>
    <row r="63" ht="15.75" customHeight="1" x14ac:dyDescent="0.2"/>
    <row r="64" ht="15.75" customHeight="1" x14ac:dyDescent="0.2"/>
    <row r="65" ht="15.75" customHeight="1" x14ac:dyDescent="0.2"/>
    <row r="66" ht="15.75" customHeight="1" x14ac:dyDescent="0.2"/>
    <row r="67" ht="15.75" customHeight="1" x14ac:dyDescent="0.2"/>
    <row r="68" ht="15.75" customHeight="1" x14ac:dyDescent="0.2"/>
    <row r="69" ht="15.75" customHeight="1" x14ac:dyDescent="0.2"/>
    <row r="70" ht="15.75" customHeight="1" x14ac:dyDescent="0.2"/>
    <row r="71" ht="15.75" customHeight="1" x14ac:dyDescent="0.2"/>
    <row r="72" ht="15.75" customHeight="1" x14ac:dyDescent="0.2"/>
    <row r="73" ht="15.75" customHeight="1" x14ac:dyDescent="0.2"/>
    <row r="74" ht="15.75" customHeight="1" x14ac:dyDescent="0.2"/>
    <row r="75" ht="15.75" customHeight="1" x14ac:dyDescent="0.2"/>
    <row r="76" ht="15.75" customHeight="1" x14ac:dyDescent="0.2"/>
    <row r="77" ht="15.75" customHeight="1" x14ac:dyDescent="0.2"/>
    <row r="78" ht="15.75" customHeight="1" x14ac:dyDescent="0.2"/>
    <row r="79" ht="15.75" customHeight="1" x14ac:dyDescent="0.2"/>
    <row r="80" ht="15.75" customHeight="1" x14ac:dyDescent="0.2"/>
    <row r="81" ht="15.75" customHeight="1" x14ac:dyDescent="0.2"/>
    <row r="82" ht="15.75" customHeight="1" x14ac:dyDescent="0.2"/>
    <row r="83" ht="15.75" customHeight="1" x14ac:dyDescent="0.2"/>
    <row r="84" ht="15.75" customHeight="1" x14ac:dyDescent="0.2"/>
    <row r="85" ht="15.75" customHeight="1" x14ac:dyDescent="0.2"/>
    <row r="86" ht="15.75" customHeight="1" x14ac:dyDescent="0.2"/>
    <row r="87" ht="15.75" customHeight="1" x14ac:dyDescent="0.2"/>
    <row r="88" ht="15.75" customHeight="1" x14ac:dyDescent="0.2"/>
    <row r="89" ht="15.75" customHeight="1" x14ac:dyDescent="0.2"/>
    <row r="90" ht="15.75" customHeight="1" x14ac:dyDescent="0.2"/>
    <row r="91" ht="15.75" customHeight="1" x14ac:dyDescent="0.2"/>
    <row r="92" ht="15.75" customHeight="1" x14ac:dyDescent="0.2"/>
    <row r="93" ht="15.75" customHeight="1" x14ac:dyDescent="0.2"/>
    <row r="94" ht="15.75" customHeight="1" x14ac:dyDescent="0.2"/>
    <row r="95" ht="15.75" customHeight="1" x14ac:dyDescent="0.2"/>
    <row r="96" ht="15.75" customHeight="1" x14ac:dyDescent="0.2"/>
    <row r="97" ht="15.75" customHeight="1" x14ac:dyDescent="0.2"/>
    <row r="98" ht="15.75" customHeight="1" x14ac:dyDescent="0.2"/>
    <row r="99" ht="15.75" customHeight="1" x14ac:dyDescent="0.2"/>
    <row r="100" ht="15.75" customHeight="1" x14ac:dyDescent="0.2"/>
    <row r="101" ht="15.75" customHeight="1" x14ac:dyDescent="0.2"/>
    <row r="102" ht="15.75" customHeight="1" x14ac:dyDescent="0.2"/>
    <row r="103" ht="15.75" customHeight="1" x14ac:dyDescent="0.2"/>
    <row r="104" ht="15.75" customHeight="1" x14ac:dyDescent="0.2"/>
    <row r="105" ht="15.75" customHeight="1" x14ac:dyDescent="0.2"/>
    <row r="106" ht="15.75" customHeight="1" x14ac:dyDescent="0.2"/>
    <row r="107" ht="15.75" customHeight="1" x14ac:dyDescent="0.2"/>
    <row r="108" ht="15.75" customHeight="1" x14ac:dyDescent="0.2"/>
    <row r="109" ht="15.75" customHeight="1" x14ac:dyDescent="0.2"/>
    <row r="110" ht="15.75" customHeight="1" x14ac:dyDescent="0.2"/>
    <row r="111" ht="15.75" customHeight="1" x14ac:dyDescent="0.2"/>
    <row r="112" ht="15.75" customHeight="1" x14ac:dyDescent="0.2"/>
    <row r="113" ht="15.75" customHeight="1" x14ac:dyDescent="0.2"/>
    <row r="114" ht="15.75" customHeight="1" x14ac:dyDescent="0.2"/>
    <row r="115" ht="15.75" customHeight="1" x14ac:dyDescent="0.2"/>
    <row r="116" ht="15.75" customHeight="1" x14ac:dyDescent="0.2"/>
    <row r="117" ht="15.75" customHeight="1" x14ac:dyDescent="0.2"/>
    <row r="118" ht="15.75" customHeight="1" x14ac:dyDescent="0.2"/>
    <row r="119" ht="15.75" customHeight="1" x14ac:dyDescent="0.2"/>
    <row r="120" ht="15.75" customHeight="1" x14ac:dyDescent="0.2"/>
    <row r="121" ht="15.75" customHeight="1" x14ac:dyDescent="0.2"/>
    <row r="122" ht="15.75" customHeight="1" x14ac:dyDescent="0.2"/>
    <row r="123" ht="15.75" customHeight="1" x14ac:dyDescent="0.2"/>
    <row r="124" ht="15.75" customHeight="1" x14ac:dyDescent="0.2"/>
    <row r="125" ht="15.75" customHeight="1" x14ac:dyDescent="0.2"/>
    <row r="126" ht="15.75" customHeight="1" x14ac:dyDescent="0.2"/>
    <row r="127" ht="15.75" customHeight="1" x14ac:dyDescent="0.2"/>
    <row r="128" ht="15.75" customHeight="1" x14ac:dyDescent="0.2"/>
    <row r="129" ht="15.75" customHeight="1" x14ac:dyDescent="0.2"/>
    <row r="130" ht="15.75" customHeight="1" x14ac:dyDescent="0.2"/>
    <row r="131" ht="15.75" customHeight="1" x14ac:dyDescent="0.2"/>
    <row r="132" ht="15.75" customHeight="1" x14ac:dyDescent="0.2"/>
    <row r="133" ht="15.75" customHeight="1" x14ac:dyDescent="0.2"/>
    <row r="134" ht="15.75" customHeight="1" x14ac:dyDescent="0.2"/>
    <row r="135" ht="15.75" customHeight="1" x14ac:dyDescent="0.2"/>
    <row r="136" ht="15.75" customHeight="1" x14ac:dyDescent="0.2"/>
    <row r="137" ht="15.75" customHeight="1" x14ac:dyDescent="0.2"/>
    <row r="138" ht="15.75" customHeight="1" x14ac:dyDescent="0.2"/>
    <row r="139" ht="15.75" customHeight="1" x14ac:dyDescent="0.2"/>
    <row r="140" ht="15.75" customHeight="1" x14ac:dyDescent="0.2"/>
    <row r="141" ht="15.75" customHeight="1" x14ac:dyDescent="0.2"/>
    <row r="142" ht="15.75" customHeight="1" x14ac:dyDescent="0.2"/>
    <row r="143" ht="15.75" customHeight="1" x14ac:dyDescent="0.2"/>
    <row r="144" ht="15.75" customHeight="1" x14ac:dyDescent="0.2"/>
    <row r="145" ht="15.75" customHeight="1" x14ac:dyDescent="0.2"/>
    <row r="146" ht="15.75" customHeight="1" x14ac:dyDescent="0.2"/>
    <row r="147" ht="15.75" customHeight="1" x14ac:dyDescent="0.2"/>
    <row r="148" ht="15.75" customHeight="1" x14ac:dyDescent="0.2"/>
    <row r="149" ht="15.75" customHeight="1" x14ac:dyDescent="0.2"/>
    <row r="150" ht="15.75" customHeight="1" x14ac:dyDescent="0.2"/>
    <row r="151" ht="15.75" customHeight="1" x14ac:dyDescent="0.2"/>
    <row r="152" ht="15.75" customHeight="1" x14ac:dyDescent="0.2"/>
    <row r="153" ht="15.75" customHeight="1" x14ac:dyDescent="0.2"/>
    <row r="154" ht="15.75" customHeight="1" x14ac:dyDescent="0.2"/>
    <row r="155" ht="15.75" customHeight="1" x14ac:dyDescent="0.2"/>
    <row r="156" ht="15.75" customHeight="1" x14ac:dyDescent="0.2"/>
    <row r="157" ht="15.75" customHeight="1" x14ac:dyDescent="0.2"/>
    <row r="158" ht="15.75" customHeight="1" x14ac:dyDescent="0.2"/>
    <row r="159" ht="15.75" customHeight="1" x14ac:dyDescent="0.2"/>
    <row r="160" ht="15.75" customHeight="1" x14ac:dyDescent="0.2"/>
    <row r="161" ht="15.75" customHeight="1" x14ac:dyDescent="0.2"/>
    <row r="162" ht="15.75" customHeight="1" x14ac:dyDescent="0.2"/>
    <row r="163" ht="15.75" customHeight="1" x14ac:dyDescent="0.2"/>
    <row r="164" ht="15.75" customHeight="1" x14ac:dyDescent="0.2"/>
    <row r="165" ht="15.75" customHeight="1" x14ac:dyDescent="0.2"/>
    <row r="166" ht="15.75" customHeight="1" x14ac:dyDescent="0.2"/>
    <row r="167" ht="15.75" customHeight="1" x14ac:dyDescent="0.2"/>
    <row r="168" ht="15.75" customHeight="1" x14ac:dyDescent="0.2"/>
    <row r="169" ht="15.75" customHeight="1" x14ac:dyDescent="0.2"/>
    <row r="170" ht="15.75" customHeight="1" x14ac:dyDescent="0.2"/>
    <row r="171" ht="15.75" customHeight="1" x14ac:dyDescent="0.2"/>
    <row r="172" ht="15.75" customHeight="1" x14ac:dyDescent="0.2"/>
    <row r="173" ht="15.75" customHeight="1" x14ac:dyDescent="0.2"/>
    <row r="174" ht="15.75" customHeight="1" x14ac:dyDescent="0.2"/>
    <row r="175" ht="15.75" customHeight="1" x14ac:dyDescent="0.2"/>
    <row r="176" ht="15.75" customHeight="1" x14ac:dyDescent="0.2"/>
    <row r="177" ht="15.75" customHeight="1" x14ac:dyDescent="0.2"/>
    <row r="178" ht="15.75" customHeight="1" x14ac:dyDescent="0.2"/>
    <row r="179" ht="15.75" customHeight="1" x14ac:dyDescent="0.2"/>
    <row r="180" ht="15.75" customHeight="1" x14ac:dyDescent="0.2"/>
    <row r="181" ht="15.75" customHeight="1" x14ac:dyDescent="0.2"/>
    <row r="182" ht="15.75" customHeight="1" x14ac:dyDescent="0.2"/>
    <row r="183" ht="15.75" customHeight="1" x14ac:dyDescent="0.2"/>
    <row r="184" ht="15.75" customHeight="1" x14ac:dyDescent="0.2"/>
    <row r="185" ht="15.75" customHeight="1" x14ac:dyDescent="0.2"/>
    <row r="186" ht="15.75" customHeight="1" x14ac:dyDescent="0.2"/>
    <row r="187" ht="15.75" customHeight="1" x14ac:dyDescent="0.2"/>
    <row r="188" ht="15.75" customHeight="1" x14ac:dyDescent="0.2"/>
    <row r="189" ht="15.75" customHeight="1" x14ac:dyDescent="0.2"/>
    <row r="190" ht="15.75" customHeight="1" x14ac:dyDescent="0.2"/>
    <row r="191" ht="15.75" customHeight="1" x14ac:dyDescent="0.2"/>
    <row r="192" ht="15.75" customHeight="1" x14ac:dyDescent="0.2"/>
    <row r="193" ht="15.75" customHeight="1" x14ac:dyDescent="0.2"/>
    <row r="194" ht="15.75" customHeight="1" x14ac:dyDescent="0.2"/>
    <row r="195" ht="15.75" customHeight="1" x14ac:dyDescent="0.2"/>
    <row r="196" ht="15.75" customHeight="1" x14ac:dyDescent="0.2"/>
    <row r="197" ht="15.75" customHeight="1" x14ac:dyDescent="0.2"/>
    <row r="198" ht="15.75" customHeight="1" x14ac:dyDescent="0.2"/>
    <row r="199" ht="15.75" customHeight="1" x14ac:dyDescent="0.2"/>
    <row r="200" ht="15.75" customHeight="1" x14ac:dyDescent="0.2"/>
    <row r="201" ht="15.75" customHeight="1" x14ac:dyDescent="0.2"/>
    <row r="202" ht="15.75" customHeight="1" x14ac:dyDescent="0.2"/>
    <row r="203" ht="15.75" customHeight="1" x14ac:dyDescent="0.2"/>
    <row r="204" ht="15.75" customHeight="1" x14ac:dyDescent="0.2"/>
    <row r="205" ht="15.75" customHeight="1" x14ac:dyDescent="0.2"/>
    <row r="206" ht="15.75" customHeight="1" x14ac:dyDescent="0.2"/>
    <row r="207" ht="15.75" customHeight="1" x14ac:dyDescent="0.2"/>
    <row r="208" ht="15.75" customHeight="1" x14ac:dyDescent="0.2"/>
    <row r="209" ht="15.75" customHeight="1" x14ac:dyDescent="0.2"/>
    <row r="210" ht="15.75" customHeight="1" x14ac:dyDescent="0.2"/>
    <row r="211" ht="15.75" customHeight="1" x14ac:dyDescent="0.2"/>
    <row r="212" ht="15.75" customHeight="1" x14ac:dyDescent="0.2"/>
    <row r="213" ht="15.75" customHeight="1" x14ac:dyDescent="0.2"/>
    <row r="214" ht="15.75" customHeight="1" x14ac:dyDescent="0.2"/>
    <row r="215" ht="15.75" customHeight="1" x14ac:dyDescent="0.2"/>
    <row r="216" ht="15.75" customHeight="1" x14ac:dyDescent="0.2"/>
    <row r="217" ht="15.75" customHeight="1" x14ac:dyDescent="0.2"/>
    <row r="218" ht="15.75" customHeight="1" x14ac:dyDescent="0.2"/>
    <row r="219" ht="15.75" customHeight="1" x14ac:dyDescent="0.2"/>
    <row r="220" ht="15.75" customHeight="1" x14ac:dyDescent="0.2"/>
    <row r="221" ht="15.75" customHeight="1" x14ac:dyDescent="0.2"/>
    <row r="222" ht="15.75" customHeight="1" x14ac:dyDescent="0.2"/>
    <row r="223" ht="15.75" customHeight="1" x14ac:dyDescent="0.2"/>
    <row r="224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  <row r="1000" ht="15.75" customHeight="1" x14ac:dyDescent="0.2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</vt:i4>
      </vt:variant>
    </vt:vector>
  </HeadingPairs>
  <TitlesOfParts>
    <vt:vector size="6" baseType="lpstr">
      <vt:lpstr>Outils de comparaison</vt:lpstr>
      <vt:lpstr>Requête 052</vt:lpstr>
      <vt:lpstr>Fichier source CGECP</vt:lpstr>
      <vt:lpstr>TCD</vt:lpstr>
      <vt:lpstr>Fichier source N</vt:lpstr>
      <vt:lpstr>bdd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OUARI, Yani</dc:creator>
  <cp:lastModifiedBy>OUARI, Yani</cp:lastModifiedBy>
  <dcterms:created xsi:type="dcterms:W3CDTF">2020-01-30T10:06:25Z</dcterms:created>
  <dcterms:modified xsi:type="dcterms:W3CDTF">2020-01-30T10:57:57Z</dcterms:modified>
</cp:coreProperties>
</file>